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4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W41" i="10"/>
  <c r="BW42" i="10" s="1"/>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<sst xmlns="http://schemas.openxmlformats.org/spreadsheetml/2006/main" count="1125" uniqueCount="609">
  <si>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</si>
  <si>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</si>
  <si>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</si>
  <si>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</si>
  <si>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</si>
  <si>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</si>
  <si>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</si>
  <si>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</si>
  <si>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</si>
  <si>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</si>
  <si>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</si>
  <si>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</si>
  <si>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</si>
  <si>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</si>
  <si>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</si>
  <si>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</si>
  <si>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</si>
  <si>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</si>
  <si>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</si>
  <si>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</si>
  <si>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</si>
  <si>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</si>
  <si>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</si>
  <si>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</si>
  <si>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</si>
  <si>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</si>
  <si>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</si>
  <si>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</si>
  <si>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</si>
  <si>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</si>
  <si>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</si>
  <si>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</si>
  <si>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</si>
  <si>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</si>
  <si>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</si>
  <si>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</si>
  <si>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</si>
  <si>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</si>
  <si>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</si>
  <si>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</si>
  <si>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</si>
  <si>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</si>
  <si>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</si>
  <si>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</si>
  <si>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</si>
  <si>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</si>
  <si>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</si>
  <si>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</si>
  <si>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</si>
  <si>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</si>
  <si>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</si>
  <si>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</si>
  <si>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</si>
  <si>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</si>
  <si>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</si>
  <si>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</si>
  <si>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</si>
  <si>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</si>
  <si>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</si>
  <si>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</si>
  <si>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</si>
  <si>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</si>
  <si>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</si>
  <si>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</si>
  <si>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</si>
  <si>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</si>
  <si>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</si>
  <si>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</si>
  <si>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</si>
  <si>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</si>
  <si>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</si>
  <si>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</si>
  <si>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</si>
  <si>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</si>
  <si>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</si>
  <si>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</si>
  <si>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</si>
  <si>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</si>
  <si>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</si>
  <si>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</si>
  <si>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</si>
  <si>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</si>
  <si>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</si>
  <si>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</si>
  <si>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</si>
  <si>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</si>
  <si>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</si>
  <si>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</si>
  <si>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</si>
  <si>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</si>
  <si>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</si>
  <si>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</si>
  <si>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</si>
  <si>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</si>
  <si>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</si>
  <si>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</si>
  <si>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</si>
  <si>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</si>
  <si>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戸沢村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</si>
  <si>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</si>
  <si>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</si>
  <si>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</si>
  <si>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</si>
  <si>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</si>
  <si>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</si>
  <si>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</si>
  <si>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</si>
  <si>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</si>
  <si>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</si>
  <si>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</si>
  <si>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</si>
  <si>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</si>
  <si>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</si>
  <si>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</si>
  <si>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</si>
  <si>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</si>
  <si>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</si>
  <si>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</si>
  <si>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</si>
  <si>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</si>
  <si>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</si>
  <si>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</si>
  <si>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</si>
  <si>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</si>
  <si>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</si>
  <si>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</si>
  <si>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</si>
  <si>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</si>
  <si>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</si>
  <si>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</si>
  <si>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</si>
  <si>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</si>
  <si>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</si>
  <si>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</si>
  <si>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</si>
  <si>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</si>
  <si>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</si>
  <si>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</si>
  <si>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</si>
  <si>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</si>
  <si>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</si>
  <si>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</si>
  <si>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</si>
  <si>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</si>
  <si>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</si>
  <si>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</si>
  <si>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</si>
  <si>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</si>
  <si>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</si>
  <si>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</si>
  <si>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</si>
  <si>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</si>
  <si>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4"/>
  </si>
  <si>
    <t>うち日本人(％)</t>
    <phoneticPr fontId="5"/>
  </si>
  <si>
    <t>-2.4</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</si>
  <si>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</si>
  <si>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</si>
  <si>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</si>
  <si>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</si>
  <si>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</si>
  <si>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</si>
  <si>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</si>
  <si>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</si>
  <si>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</si>
  <si>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</si>
  <si>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</si>
  <si>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</si>
  <si>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</si>
  <si>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</si>
  <si>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</si>
  <si>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</si>
  <si>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</si>
  <si>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</si>
  <si>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</si>
  <si>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</si>
  <si>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</si>
  <si>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</si>
  <si>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</si>
  <si>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t>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</si>
  <si>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</si>
  <si>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</si>
  <si>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</si>
  <si>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</si>
  <si>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</si>
  <si>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</si>
  <si>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</si>
  <si>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</si>
  <si>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</si>
  <si>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</si>
  <si>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</si>
  <si>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</si>
  <si>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</si>
  <si>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</si>
  <si>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</si>
  <si>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</si>
  <si>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</si>
  <si>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</si>
  <si>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</si>
  <si>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</si>
  <si>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</si>
  <si>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</si>
  <si>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</si>
  <si>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</si>
  <si>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</si>
  <si>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</si>
  <si>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</si>
  <si>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</si>
  <si>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</si>
  <si>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</si>
  <si>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</si>
  <si>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</si>
  <si>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</si>
  <si>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</si>
  <si>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</si>
  <si>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</si>
  <si>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</si>
  <si>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</si>
  <si>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</si>
  <si>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</si>
  <si>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</si>
  <si>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山形県戸沢村</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</si>
  <si>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</si>
  <si>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</si>
  <si>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</si>
  <si>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</si>
  <si>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</si>
  <si>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</si>
  <si>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</si>
  <si>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</si>
  <si>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</si>
  <si>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</si>
  <si>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</si>
  <si>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</si>
  <si>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</si>
  <si>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</si>
  <si>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</si>
  <si>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</si>
  <si>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</si>
  <si>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</si>
  <si>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</si>
  <si>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</si>
  <si>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</si>
  <si>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</si>
  <si>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</si>
  <si>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</si>
  <si>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</si>
  <si>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</si>
  <si>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</si>
  <si>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</si>
  <si>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</si>
  <si>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</si>
  <si>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</si>
  <si>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</si>
  <si>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</si>
  <si>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</si>
  <si>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</si>
  <si>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</si>
  <si>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</si>
  <si>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</si>
  <si>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</si>
  <si>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</si>
  <si>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</si>
  <si>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</si>
  <si>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</si>
  <si>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</si>
  <si>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</si>
  <si>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</si>
  <si>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</si>
  <si>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</si>
  <si>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</si>
  <si>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</si>
  <si>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</si>
  <si>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</si>
  <si>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</si>
  <si>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</si>
  <si>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</si>
  <si>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</si>
  <si>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</si>
  <si>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</si>
  <si>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</si>
  <si>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</si>
  <si>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</si>
  <si>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</si>
  <si>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</si>
  <si>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</si>
  <si>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</si>
  <si>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</si>
  <si>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</si>
  <si>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</si>
  <si>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</si>
  <si>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</si>
  <si>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</si>
  <si>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</si>
  <si>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</si>
  <si>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</si>
  <si>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</si>
  <si>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</si>
  <si>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</si>
  <si>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</si>
  <si>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</si>
  <si>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</si>
  <si>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</si>
  <si>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</si>
  <si>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</si>
  <si>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</si>
  <si>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</si>
  <si>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</si>
  <si>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</si>
  <si>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</si>
  <si>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</si>
  <si>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</si>
  <si>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</si>
  <si>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</si>
  <si>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</si>
  <si>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</si>
  <si>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</si>
  <si>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</si>
  <si>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</si>
  <si>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</si>
  <si>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</si>
  <si>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</si>
  <si>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</si>
  <si>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</si>
  <si>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</si>
  <si>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</si>
  <si>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</si>
  <si>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</si>
  <si>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</si>
  <si>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</si>
  <si>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</si>
  <si>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</si>
  <si>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</si>
  <si>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</si>
  <si>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</si>
  <si>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</si>
  <si>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</si>
  <si>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</si>
  <si>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</si>
  <si>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</si>
  <si>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</si>
  <si>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</si>
  <si>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</si>
  <si>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</si>
  <si>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</si>
  <si>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</si>
  <si>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</si>
  <si>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</si>
  <si>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</si>
  <si>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</si>
  <si>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</si>
  <si>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</si>
  <si>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</si>
  <si>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</si>
  <si>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</si>
  <si>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</si>
  <si>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</si>
  <si>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</si>
  <si>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</si>
  <si>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</si>
  <si>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</si>
  <si>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</si>
  <si>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</si>
  <si>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</si>
  <si>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</si>
  <si>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</si>
  <si>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</si>
  <si>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</si>
  <si>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</si>
  <si>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</si>
  <si>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</si>
  <si>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山形県戸沢村</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</si>
  <si>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</si>
  <si>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</si>
  <si>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</si>
  <si>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</si>
  <si>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</si>
  <si>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</si>
  <si>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</si>
  <si>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</si>
  <si>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</si>
  <si>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</si>
  <si>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</si>
  <si>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</si>
  <si>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</si>
  <si>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</si>
  <si>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</si>
  <si>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</si>
  <si>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</si>
  <si>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</si>
  <si>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</si>
  <si>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</si>
  <si>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</si>
  <si>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</si>
  <si>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</si>
  <si>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</si>
  <si>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</si>
  <si>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</si>
  <si>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</si>
  <si>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</si>
  <si>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</si>
  <si>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</si>
  <si>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</si>
  <si>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</si>
  <si>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</si>
  <si>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</si>
  <si>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</si>
  <si>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</si>
  <si>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</si>
  <si>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簡易水道事業特別会計</t>
    <phoneticPr fontId="5"/>
  </si>
  <si>
    <t>法非適用企業</t>
    <phoneticPr fontId="5"/>
  </si>
  <si>
    <t>公共下水道事業特別会計</t>
    <phoneticPr fontId="5"/>
  </si>
  <si>
    <t>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</si>
  <si>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</si>
  <si>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</si>
  <si>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</si>
  <si>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</si>
  <si>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</si>
  <si>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</si>
  <si>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</si>
  <si>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</si>
  <si>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</si>
  <si>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</si>
  <si>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</si>
  <si>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</si>
  <si>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</si>
  <si>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</si>
  <si>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</si>
  <si>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</si>
  <si>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</si>
  <si>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</si>
  <si>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</si>
  <si>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</si>
  <si>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</si>
  <si>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</si>
  <si>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</si>
  <si>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</si>
  <si>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</si>
  <si>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</si>
  <si>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</si>
  <si>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</si>
  <si>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</si>
  <si>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</si>
  <si>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</si>
  <si>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</si>
  <si>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</si>
  <si>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t>
    <phoneticPr fontId="5"/>
  </si>
  <si>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</si>
  <si>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</si>
  <si>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</si>
  <si>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</si>
  <si>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</si>
  <si>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</si>
  <si>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</si>
  <si>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</si>
  <si>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</si>
  <si>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</si>
  <si>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</si>
  <si>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</si>
  <si>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</si>
  <si>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</si>
  <si>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</si>
  <si>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</si>
  <si>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</si>
  <si>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</si>
  <si>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</si>
  <si>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</si>
  <si>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</si>
  <si>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</si>
  <si>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</si>
  <si>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</si>
  <si>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</si>
  <si>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</si>
  <si>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</si>
  <si>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簡易水道事業特別会計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</si>
  <si>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</si>
  <si>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公共下水道事業特別会計</t>
    <phoneticPr fontId="5"/>
  </si>
  <si>
    <t>(Ｆ)</t>
    <phoneticPr fontId="5"/>
  </si>
  <si>
    <t>下水道事業特別会計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</si>
  <si>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</si>
  <si>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</si>
  <si>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</si>
  <si>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</si>
  <si>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</si>
  <si>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</si>
  <si>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</si>
  <si>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</si>
  <si>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</si>
  <si>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</si>
  <si>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</si>
  <si>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</si>
  <si>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</si>
  <si>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</si>
  <si>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</si>
  <si>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</si>
  <si>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</si>
  <si>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</si>
  <si>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</si>
  <si>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</si>
  <si>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</si>
  <si>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</si>
  <si>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</si>
  <si>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</si>
  <si>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</si>
  <si>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</si>
  <si>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</si>
  <si>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</si>
  <si>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</si>
  <si>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</si>
  <si>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</si>
  <si>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</si>
  <si>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</si>
  <si>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</si>
  <si>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</si>
  <si>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</si>
  <si>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</si>
  <si>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</si>
  <si>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</si>
  <si>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</si>
  <si>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</si>
  <si>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</si>
  <si>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</si>
  <si>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</si>
  <si>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</si>
  <si>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</si>
  <si>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</si>
  <si>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</si>
  <si>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</si>
  <si>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</si>
  <si>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</si>
  <si>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</si>
  <si>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</si>
  <si>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</si>
  <si>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</si>
  <si>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</si>
  <si>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</si>
  <si>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</si>
  <si>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</si>
  <si>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</si>
  <si>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</si>
  <si>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</si>
  <si>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</si>
  <si>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</si>
  <si>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</si>
  <si>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</si>
  <si>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</si>
  <si>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</si>
  <si>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</si>
  <si>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</si>
  <si>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</si>
  <si>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</si>
  <si>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</si>
  <si>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</si>
  <si>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</si>
  <si>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</si>
  <si>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</si>
  <si>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</si>
  <si>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</si>
  <si>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</si>
  <si>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</si>
  <si>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</si>
  <si>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</si>
  <si>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</si>
  <si>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2.74</t>
  </si>
  <si>
    <t>▲ 11.07</t>
  </si>
  <si>
    <t>一般会計</t>
  </si>
  <si>
    <t>介護保険特別会計</t>
  </si>
  <si>
    <t>農業集落排水事業特別会計</t>
  </si>
  <si>
    <t>公共下水道事業特別会計</t>
  </si>
  <si>
    <t>簡易水道事業特別会計</t>
  </si>
  <si>
    <t>国民健康保険特別会計</t>
  </si>
  <si>
    <t>後期高齢者医療特別会計</t>
  </si>
  <si>
    <t>その他会計（赤字）</t>
  </si>
  <si>
    <t>▲ 0.08</t>
  </si>
  <si>
    <t>その他会計（黒字）</t>
  </si>
  <si>
    <t>H25末</t>
    <phoneticPr fontId="5"/>
  </si>
  <si>
    <t>H26末</t>
    <phoneticPr fontId="5"/>
  </si>
  <si>
    <t>H27末</t>
    <phoneticPr fontId="5"/>
  </si>
  <si>
    <t>H28末</t>
    <phoneticPr fontId="5"/>
  </si>
  <si>
    <t>H29末</t>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</si>
  <si>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</si>
  <si>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</si>
  <si>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</si>
  <si>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</si>
  <si>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</si>
  <si>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</si>
  <si>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</si>
  <si>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</si>
  <si>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山形県後期高齢者医療広域連合（事業会計分）</t>
    <rPh sb="0" eb="3">
      <t>ヤマガタケン</t>
    </rPh>
    <rPh sb="3" eb="8">
      <t>コウキコウレイシャ</t>
    </rPh>
    <rPh sb="8" eb="10">
      <t>イリョウ</t>
    </rPh>
    <rPh sb="10" eb="12">
      <t>コウイキ</t>
    </rPh>
    <rPh sb="12" eb="14">
      <t>レンゴウ</t>
    </rPh>
    <rPh sb="15" eb="17">
      <t>ジギョウ</t>
    </rPh>
    <rPh sb="17" eb="19">
      <t>カイケイ</t>
    </rPh>
    <rPh sb="19" eb="20">
      <t>ブン</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</si>
  <si>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</si>
  <si>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戸沢村産業振興公社</t>
    <rPh sb="0" eb="3">
      <t>トザワムラ</t>
    </rPh>
    <rPh sb="3" eb="5">
      <t>サンギョウ</t>
    </rPh>
    <rPh sb="5" eb="7">
      <t>シンコウ</t>
    </rPh>
    <rPh sb="7" eb="9">
      <t>コウシャ</t>
    </rPh>
    <phoneticPr fontId="2"/>
  </si>
  <si>
    <t>村有財産施設整備基金</t>
    <rPh sb="0" eb="2">
      <t>ソンユウ</t>
    </rPh>
    <rPh sb="2" eb="4">
      <t>ザイサン</t>
    </rPh>
    <rPh sb="4" eb="6">
      <t>シセツ</t>
    </rPh>
    <rPh sb="6" eb="8">
      <t>セイビ</t>
    </rPh>
    <rPh sb="8" eb="10">
      <t>キキン</t>
    </rPh>
    <phoneticPr fontId="2"/>
  </si>
  <si>
    <t>地域振興拠点施設基盤強化基金</t>
    <rPh sb="0" eb="2">
      <t>チイキ</t>
    </rPh>
    <rPh sb="2" eb="4">
      <t>シンコウ</t>
    </rPh>
    <rPh sb="4" eb="6">
      <t>キョテン</t>
    </rPh>
    <rPh sb="6" eb="8">
      <t>シセツ</t>
    </rPh>
    <rPh sb="8" eb="10">
      <t>キバン</t>
    </rPh>
    <rPh sb="10" eb="12">
      <t>キョウカ</t>
    </rPh>
    <rPh sb="12" eb="14">
      <t>キキン</t>
    </rPh>
    <phoneticPr fontId="2"/>
  </si>
  <si>
    <t>文教施設等整備基金</t>
    <phoneticPr fontId="2"/>
  </si>
  <si>
    <t>ふるさと応援基金</t>
    <phoneticPr fontId="2"/>
  </si>
  <si>
    <t>地域振興基金</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</si>
  <si>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</si>
  <si>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</si>
  <si>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</si>
  <si>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</si>
  <si>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有形固定資産減価償却率については、類似団体に比べて低い傾向にあるが、将来負担比率については類似団体平均が０ポイントであるのに対し91.7ポイントと高い水準となっている。今後も地方債残高の上昇が見込まれるため、村債発行の抑制を図ることや公共施設等総合計画に基づいた村有財産の保有総量の縮小や長寿命対策に取り組むことが必要である。</t>
    <rPh sb="0" eb="2">
      <t>ユウケイ</t>
    </rPh>
    <rPh sb="2" eb="4">
      <t>コテイ</t>
    </rPh>
    <rPh sb="4" eb="6">
      <t>シサン</t>
    </rPh>
    <rPh sb="6" eb="8">
      <t>ゲンカ</t>
    </rPh>
    <rPh sb="8" eb="10">
      <t>ショウキャク</t>
    </rPh>
    <rPh sb="10" eb="11">
      <t>リツ</t>
    </rPh>
    <rPh sb="17" eb="19">
      <t>ルイジ</t>
    </rPh>
    <rPh sb="19" eb="21">
      <t>ダンタイ</t>
    </rPh>
    <rPh sb="22" eb="23">
      <t>クラ</t>
    </rPh>
    <rPh sb="25" eb="26">
      <t>ヒク</t>
    </rPh>
    <rPh sb="27" eb="29">
      <t>ケイコウ</t>
    </rPh>
    <rPh sb="34" eb="36">
      <t>ショウライ</t>
    </rPh>
    <rPh sb="36" eb="38">
      <t>フタン</t>
    </rPh>
    <rPh sb="38" eb="40">
      <t>ヒリツ</t>
    </rPh>
    <rPh sb="45" eb="47">
      <t>ルイジ</t>
    </rPh>
    <rPh sb="47" eb="49">
      <t>ダンタイ</t>
    </rPh>
    <rPh sb="49" eb="51">
      <t>ヘイキン</t>
    </rPh>
    <rPh sb="62" eb="63">
      <t>タイ</t>
    </rPh>
    <rPh sb="73" eb="74">
      <t>タカ</t>
    </rPh>
    <rPh sb="75" eb="77">
      <t>スイジュン</t>
    </rPh>
    <rPh sb="84" eb="86">
      <t>コンゴ</t>
    </rPh>
    <rPh sb="87" eb="90">
      <t>チホウサイ</t>
    </rPh>
    <rPh sb="90" eb="92">
      <t>ザンダカ</t>
    </rPh>
    <rPh sb="93" eb="95">
      <t>ジョウショウ</t>
    </rPh>
    <rPh sb="96" eb="98">
      <t>ミコ</t>
    </rPh>
    <rPh sb="104" eb="106">
      <t>ソンサイ</t>
    </rPh>
    <rPh sb="106" eb="108">
      <t>ハッコウ</t>
    </rPh>
    <rPh sb="109" eb="111">
      <t>ヨクセイ</t>
    </rPh>
    <rPh sb="112" eb="113">
      <t>ハカ</t>
    </rPh>
    <rPh sb="117" eb="119">
      <t>コウキョウ</t>
    </rPh>
    <rPh sb="119" eb="121">
      <t>シセツ</t>
    </rPh>
    <rPh sb="121" eb="122">
      <t>トウ</t>
    </rPh>
    <rPh sb="122" eb="124">
      <t>ソウゴウ</t>
    </rPh>
    <rPh sb="124" eb="126">
      <t>ケイカク</t>
    </rPh>
    <rPh sb="127" eb="128">
      <t>モト</t>
    </rPh>
    <rPh sb="131" eb="133">
      <t>ソンユウ</t>
    </rPh>
    <rPh sb="133" eb="135">
      <t>ザイサン</t>
    </rPh>
    <rPh sb="136" eb="140">
      <t>ホユウソウリョウ</t>
    </rPh>
    <rPh sb="141" eb="143">
      <t>シュクショウ</t>
    </rPh>
    <rPh sb="144" eb="147">
      <t>チョウジュミョウ</t>
    </rPh>
    <rPh sb="147" eb="149">
      <t>タイサク</t>
    </rPh>
    <rPh sb="150" eb="151">
      <t>ト</t>
    </rPh>
    <rPh sb="152" eb="153">
      <t>ク</t>
    </rPh>
    <rPh sb="157" eb="15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</si>
  <si>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</si>
  <si>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</si>
  <si>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</si>
  <si>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</si>
  <si>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</si>
  <si>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</si>
  <si>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及び実質公債費比率ともに年々増加傾向にある。平成23年度から平成29年度にかけて行った学校施設等整備事業（中学校建設、体育館建設、小学校建設）、保育所建設に際し、約20億円の地方債を発行したことやその償還が平成27年度から開始していることが要因と考える。今後も公債費は上昇見込みであるため、これまで以上に地方債依存型の事業実施を見直していくなど、公債費の適正化に取り組んでいく必要がある。</t>
    <rPh sb="0" eb="2">
      <t>ショウライ</t>
    </rPh>
    <rPh sb="2" eb="4">
      <t>フタン</t>
    </rPh>
    <rPh sb="4" eb="6">
      <t>ヒリツ</t>
    </rPh>
    <rPh sb="6" eb="7">
      <t>オヨ</t>
    </rPh>
    <rPh sb="8" eb="10">
      <t>ジッシツ</t>
    </rPh>
    <rPh sb="10" eb="13">
      <t>コウサイヒ</t>
    </rPh>
    <rPh sb="13" eb="15">
      <t>ヒリツ</t>
    </rPh>
    <rPh sb="18" eb="22">
      <t>ネンネンゾウカ</t>
    </rPh>
    <rPh sb="22" eb="24">
      <t>ケイコウ</t>
    </rPh>
    <rPh sb="28" eb="30">
      <t>ヘイセイ</t>
    </rPh>
    <rPh sb="32" eb="33">
      <t>ネン</t>
    </rPh>
    <rPh sb="33" eb="34">
      <t>ド</t>
    </rPh>
    <rPh sb="36" eb="38">
      <t>ヘイセイ</t>
    </rPh>
    <rPh sb="40" eb="42">
      <t>ネンド</t>
    </rPh>
    <rPh sb="46" eb="47">
      <t>オコナ</t>
    </rPh>
    <rPh sb="49" eb="51">
      <t>ガッコウ</t>
    </rPh>
    <rPh sb="51" eb="53">
      <t>シセツ</t>
    </rPh>
    <rPh sb="53" eb="54">
      <t>トウ</t>
    </rPh>
    <rPh sb="54" eb="56">
      <t>セイビ</t>
    </rPh>
    <rPh sb="56" eb="58">
      <t>ジギョウ</t>
    </rPh>
    <rPh sb="59" eb="62">
      <t>チュウガッコウ</t>
    </rPh>
    <rPh sb="62" eb="64">
      <t>ケンセツ</t>
    </rPh>
    <rPh sb="65" eb="68">
      <t>タイイクカン</t>
    </rPh>
    <rPh sb="68" eb="70">
      <t>ケンセツ</t>
    </rPh>
    <rPh sb="71" eb="74">
      <t>ショウガッコウ</t>
    </rPh>
    <rPh sb="74" eb="76">
      <t>ケンセツ</t>
    </rPh>
    <rPh sb="78" eb="80">
      <t>ホイク</t>
    </rPh>
    <rPh sb="80" eb="81">
      <t>ショ</t>
    </rPh>
    <rPh sb="81" eb="83">
      <t>ケンセツ</t>
    </rPh>
    <rPh sb="84" eb="85">
      <t>サイ</t>
    </rPh>
    <rPh sb="87" eb="88">
      <t>ヤク</t>
    </rPh>
    <rPh sb="90" eb="92">
      <t>オクエン</t>
    </rPh>
    <rPh sb="93" eb="96">
      <t>チホウサイ</t>
    </rPh>
    <rPh sb="97" eb="99">
      <t>ハッコウ</t>
    </rPh>
    <rPh sb="106" eb="108">
      <t>ショウカン</t>
    </rPh>
    <rPh sb="109" eb="111">
      <t>ヘイセイ</t>
    </rPh>
    <rPh sb="113" eb="115">
      <t>ネンド</t>
    </rPh>
    <rPh sb="117" eb="119">
      <t>カイシ</t>
    </rPh>
    <rPh sb="126" eb="128">
      <t>ヨウイン</t>
    </rPh>
    <rPh sb="129" eb="130">
      <t>カンガ</t>
    </rPh>
    <rPh sb="133" eb="135">
      <t>コンゴ</t>
    </rPh>
    <rPh sb="136" eb="139">
      <t>コウサイヒ</t>
    </rPh>
    <rPh sb="140" eb="142">
      <t>ジョウショウ</t>
    </rPh>
    <rPh sb="142" eb="144">
      <t>ミコ</t>
    </rPh>
    <rPh sb="155" eb="157">
      <t>イジョウ</t>
    </rPh>
    <rPh sb="158" eb="161">
      <t>チホウサイ</t>
    </rPh>
    <rPh sb="161" eb="164">
      <t>イゾンガタ</t>
    </rPh>
    <rPh sb="165" eb="167">
      <t>ジギョウ</t>
    </rPh>
    <rPh sb="167" eb="169">
      <t>ジッシ</t>
    </rPh>
    <rPh sb="170" eb="172">
      <t>ミナオ</t>
    </rPh>
    <rPh sb="179" eb="182">
      <t>コウサイヒ</t>
    </rPh>
    <rPh sb="183" eb="186">
      <t>テキセイカ</t>
    </rPh>
    <rPh sb="187" eb="188">
      <t>ト</t>
    </rPh>
    <rPh sb="189" eb="190">
      <t>ク</t>
    </rPh>
    <rPh sb="194" eb="196">
      <t>ヒツヨウ</t>
    </rPh>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</si>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</sst>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178" fontId="19" fillId="0" borderId="8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7" xfId="12" applyNumberFormat="1" applyFont="1" applyBorder="1" applyAlignment="1" applyProtection="1">
      <alignment horizontal="right" vertical="center" shrinkToFit="1"/>
      <protection locked="0"/>
    </xf>
    <xf numFmtId="187" fontId="33" fillId="0" borderId="113" xfId="12" applyNumberFormat="1" applyFont="1" applyBorder="1" applyAlignment="1" applyProtection="1">
      <alignment horizontal="right" vertical="center" shrinkToFit="1"/>
      <protection locked="0"/>
    </xf>
    <xf numFmtId="187" fontId="33" fillId="0" borderId="120"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128485</c:v>
                </c:pt>
                <c:pt idx="1">
                  <c:v>245039</c:v>
                </c:pt>
                <c:pt idx="2">
                  <c:v>237994</c:v>
                </c:pt>
                <c:pt idx="3">
                  <c:v>267911</c:v>
                </c:pt>
                <c:pt idx="4">
                  <c:v>228215</c:v>
                </c:pt>
              </c:numCache>
            </c:numRef>
          </c:val>
          <c:smooth val="0"/>
          <c:extLst xmlns:c16r2="http://schemas.microsoft.com/office/drawing/2015/06/chart">
            <c:ext xmlns:c16="http://schemas.microsoft.com/office/drawing/2014/chart" uri="{C3380CC4-5D6E-409C-BE32-E72D297353CC}">
              <c16:uniqueId val="{00000000-0451-4D66-BC7A-C6ED23959EE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125359</c:v>
                </c:pt>
                <c:pt idx="1">
                  <c:v>166645</c:v>
                </c:pt>
                <c:pt idx="2">
                  <c:v>297660</c:v>
                </c:pt>
                <c:pt idx="3">
                  <c:v>197825</c:v>
                </c:pt>
                <c:pt idx="4">
                  <c:v>109560</c:v>
                </c:pt>
              </c:numCache>
            </c:numRef>
          </c:val>
          <c:smooth val="0"/>
          <c:extLst xmlns:c16r2="http://schemas.microsoft.com/office/drawing/2015/06/chart">
            <c:ext xmlns:c16="http://schemas.microsoft.com/office/drawing/2014/chart" uri="{C3380CC4-5D6E-409C-BE32-E72D297353CC}">
              <c16:uniqueId val="{00000001-0451-4D66-BC7A-C6ED23959EE9}"/>
            </c:ext>
          </c:extLst>
        </c:ser>
        <c:dLbls>
          <c:showLegendKey val="0"/>
          <c:showVal val="0"/>
          <c:showCatName val="0"/>
          <c:showSerName val="0"/>
          <c:showPercent val="0"/>
          <c:showBubbleSize val="0"/>
        </c:dLbls>
        <c:marker val="1"/>
        <c:smooth val="0"/>
        <c:axId val="212965632"/>
        <c:axId val="212976000"/>
      </c:lineChart>
      <c:catAx>
        <c:axId val="21296563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2976000"/>
        <c:crosses val="autoZero"/>
        <c:auto val="1"/>
        <c:lblAlgn val="ctr"/>
        <c:lblOffset val="100"/>
        <c:tickLblSkip val="1"/>
        <c:tickMarkSkip val="1"/>
        <c:noMultiLvlLbl val="0"/>
      </c:catAx>
      <c:valAx>
        <c:axId val="21297600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296563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8.7899999999999991</c:v>
                </c:pt>
                <c:pt idx="1">
                  <c:v>12.47</c:v>
                </c:pt>
                <c:pt idx="2">
                  <c:v>12.4</c:v>
                </c:pt>
                <c:pt idx="3">
                  <c:v>9.89</c:v>
                </c:pt>
                <c:pt idx="4">
                  <c:v>2.88</c:v>
                </c:pt>
              </c:numCache>
            </c:numRef>
          </c:val>
          <c:extLst xmlns:c16r2="http://schemas.microsoft.com/office/drawing/2015/06/chart">
            <c:ext xmlns:c16="http://schemas.microsoft.com/office/drawing/2014/chart" uri="{C3380CC4-5D6E-409C-BE32-E72D297353CC}">
              <c16:uniqueId val="{00000000-9197-4620-BD26-88F3BB733AC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24.58</c:v>
                </c:pt>
                <c:pt idx="1">
                  <c:v>34.340000000000003</c:v>
                </c:pt>
                <c:pt idx="2">
                  <c:v>42.1</c:v>
                </c:pt>
                <c:pt idx="3">
                  <c:v>43.11</c:v>
                </c:pt>
                <c:pt idx="4">
                  <c:v>39.78</c:v>
                </c:pt>
              </c:numCache>
            </c:numRef>
          </c:val>
          <c:extLst xmlns:c16r2="http://schemas.microsoft.com/office/drawing/2015/06/chart">
            <c:ext xmlns:c16="http://schemas.microsoft.com/office/drawing/2014/chart" uri="{C3380CC4-5D6E-409C-BE32-E72D297353CC}">
              <c16:uniqueId val="{00000001-9197-4620-BD26-88F3BB733AC9}"/>
            </c:ext>
          </c:extLst>
        </c:ser>
        <c:dLbls>
          <c:showLegendKey val="0"/>
          <c:showVal val="0"/>
          <c:showCatName val="0"/>
          <c:showSerName val="0"/>
          <c:showPercent val="0"/>
          <c:showBubbleSize val="0"/>
        </c:dLbls>
        <c:gapWidth val="250"/>
        <c:overlap val="100"/>
        <c:axId val="220940544"/>
        <c:axId val="22094681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4.95</c:v>
                </c:pt>
                <c:pt idx="1">
                  <c:v>14.15</c:v>
                </c:pt>
                <c:pt idx="2">
                  <c:v>6.99</c:v>
                </c:pt>
                <c:pt idx="3">
                  <c:v>-2.74</c:v>
                </c:pt>
                <c:pt idx="4">
                  <c:v>-11.07</c:v>
                </c:pt>
              </c:numCache>
            </c:numRef>
          </c:val>
          <c:smooth val="0"/>
          <c:extLst xmlns:c16r2="http://schemas.microsoft.com/office/drawing/2015/06/chart">
            <c:ext xmlns:c16="http://schemas.microsoft.com/office/drawing/2014/chart" uri="{C3380CC4-5D6E-409C-BE32-E72D297353CC}">
              <c16:uniqueId val="{00000002-9197-4620-BD26-88F3BB733AC9}"/>
            </c:ext>
          </c:extLst>
        </c:ser>
        <c:dLbls>
          <c:showLegendKey val="0"/>
          <c:showVal val="0"/>
          <c:showCatName val="0"/>
          <c:showSerName val="0"/>
          <c:showPercent val="0"/>
          <c:showBubbleSize val="0"/>
        </c:dLbls>
        <c:marker val="1"/>
        <c:smooth val="0"/>
        <c:axId val="220940544"/>
        <c:axId val="220946816"/>
      </c:lineChart>
      <c:catAx>
        <c:axId val="220940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0946816"/>
        <c:crosses val="autoZero"/>
        <c:auto val="1"/>
        <c:lblAlgn val="ctr"/>
        <c:lblOffset val="100"/>
        <c:tickLblSkip val="1"/>
        <c:tickMarkSkip val="1"/>
        <c:noMultiLvlLbl val="0"/>
      </c:catAx>
      <c:valAx>
        <c:axId val="2209468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940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0.21</c:v>
                </c:pt>
                <c:pt idx="2">
                  <c:v>#N/A</c:v>
                </c:pt>
                <c:pt idx="3">
                  <c:v>0.67</c:v>
                </c:pt>
                <c:pt idx="4">
                  <c:v>#N/A</c:v>
                </c:pt>
                <c:pt idx="5">
                  <c:v>0.46</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634-443A-9CF6-2447BA33375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0.08</c:v>
                </c:pt>
                <c:pt idx="1">
                  <c:v>#N/A</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634-443A-9CF6-2447BA33375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634-443A-9CF6-2447BA33375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0.02</c:v>
                </c:pt>
                <c:pt idx="2">
                  <c:v>#N/A</c:v>
                </c:pt>
                <c:pt idx="3">
                  <c:v>0.03</c:v>
                </c:pt>
                <c:pt idx="4">
                  <c:v>#N/A</c:v>
                </c:pt>
                <c:pt idx="5">
                  <c:v>0.04</c:v>
                </c:pt>
                <c:pt idx="6">
                  <c:v>#N/A</c:v>
                </c:pt>
                <c:pt idx="7">
                  <c:v>0.06</c:v>
                </c:pt>
                <c:pt idx="8">
                  <c:v>#N/A</c:v>
                </c:pt>
                <c:pt idx="9">
                  <c:v>0.1</c:v>
                </c:pt>
              </c:numCache>
            </c:numRef>
          </c:val>
          <c:extLst xmlns:c16r2="http://schemas.microsoft.com/office/drawing/2015/06/chart">
            <c:ext xmlns:c16="http://schemas.microsoft.com/office/drawing/2014/chart" uri="{C3380CC4-5D6E-409C-BE32-E72D297353CC}">
              <c16:uniqueId val="{00000003-E634-443A-9CF6-2447BA333750}"/>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0.09</c:v>
                </c:pt>
                <c:pt idx="2">
                  <c:v>#N/A</c:v>
                </c:pt>
                <c:pt idx="3">
                  <c:v>7.0000000000000007E-2</c:v>
                </c:pt>
                <c:pt idx="4">
                  <c:v>#N/A</c:v>
                </c:pt>
                <c:pt idx="5">
                  <c:v>0.03</c:v>
                </c:pt>
                <c:pt idx="6">
                  <c:v>#N/A</c:v>
                </c:pt>
                <c:pt idx="7">
                  <c:v>0.08</c:v>
                </c:pt>
                <c:pt idx="8">
                  <c:v>#N/A</c:v>
                </c:pt>
                <c:pt idx="9">
                  <c:v>0.13</c:v>
                </c:pt>
              </c:numCache>
            </c:numRef>
          </c:val>
          <c:extLst xmlns:c16r2="http://schemas.microsoft.com/office/drawing/2015/06/chart">
            <c:ext xmlns:c16="http://schemas.microsoft.com/office/drawing/2014/chart" uri="{C3380CC4-5D6E-409C-BE32-E72D297353CC}">
              <c16:uniqueId val="{00000004-E634-443A-9CF6-2447BA333750}"/>
            </c:ext>
          </c:extLst>
        </c:ser>
        <c:ser>
          <c:idx val="5"/>
          <c:order val="5"/>
          <c:tx>
            <c:strRef>
              <c:f>データシート!$A$32</c:f>
              <c:strCache>
                <c:ptCount val="1"/>
                <c:pt idx="0">
                  <c:v>簡易水道事業特別会計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0.13</c:v>
                </c:pt>
                <c:pt idx="2">
                  <c:v>#N/A</c:v>
                </c:pt>
                <c:pt idx="3">
                  <c:v>0.47</c:v>
                </c:pt>
                <c:pt idx="4">
                  <c:v>#N/A</c:v>
                </c:pt>
                <c:pt idx="5">
                  <c:v>0.34</c:v>
                </c:pt>
                <c:pt idx="6">
                  <c:v>#N/A</c:v>
                </c:pt>
                <c:pt idx="7">
                  <c:v>0.34</c:v>
                </c:pt>
                <c:pt idx="8">
                  <c:v>#N/A</c:v>
                </c:pt>
                <c:pt idx="9">
                  <c:v>0.2</c:v>
                </c:pt>
              </c:numCache>
            </c:numRef>
          </c:val>
          <c:extLst xmlns:c16r2="http://schemas.microsoft.com/office/drawing/2015/06/chart">
            <c:ext xmlns:c16="http://schemas.microsoft.com/office/drawing/2014/chart" uri="{C3380CC4-5D6E-409C-BE32-E72D297353CC}">
              <c16:uniqueId val="{00000005-E634-443A-9CF6-2447BA333750}"/>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0</c:v>
                </c:pt>
                <c:pt idx="1">
                  <c:v>0</c:v>
                </c:pt>
                <c:pt idx="2">
                  <c:v>0</c:v>
                </c:pt>
                <c:pt idx="3">
                  <c:v>0</c:v>
                </c:pt>
                <c:pt idx="4">
                  <c:v>#N/A</c:v>
                </c:pt>
                <c:pt idx="5">
                  <c:v>0.13</c:v>
                </c:pt>
                <c:pt idx="6">
                  <c:v>#N/A</c:v>
                </c:pt>
                <c:pt idx="7">
                  <c:v>0.17</c:v>
                </c:pt>
                <c:pt idx="8">
                  <c:v>#N/A</c:v>
                </c:pt>
                <c:pt idx="9">
                  <c:v>0.21</c:v>
                </c:pt>
              </c:numCache>
            </c:numRef>
          </c:val>
          <c:extLst xmlns:c16r2="http://schemas.microsoft.com/office/drawing/2015/06/chart">
            <c:ext xmlns:c16="http://schemas.microsoft.com/office/drawing/2014/chart" uri="{C3380CC4-5D6E-409C-BE32-E72D297353CC}">
              <c16:uniqueId val="{00000006-E634-443A-9CF6-2447BA333750}"/>
            </c:ext>
          </c:extLst>
        </c:ser>
        <c:ser>
          <c:idx val="7"/>
          <c:order val="7"/>
          <c:tx>
            <c:strRef>
              <c:f>データシート!$A$34</c:f>
              <c:strCache>
                <c:ptCount val="1"/>
                <c:pt idx="0">
                  <c:v>農業集落排水事業特別会計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0</c:v>
                </c:pt>
                <c:pt idx="1">
                  <c:v>0</c:v>
                </c:pt>
                <c:pt idx="2">
                  <c:v>0</c:v>
                </c:pt>
                <c:pt idx="3">
                  <c:v>0</c:v>
                </c:pt>
                <c:pt idx="4">
                  <c:v>#N/A</c:v>
                </c:pt>
                <c:pt idx="5">
                  <c:v>0.23</c:v>
                </c:pt>
                <c:pt idx="6">
                  <c:v>#N/A</c:v>
                </c:pt>
                <c:pt idx="7">
                  <c:v>0.16</c:v>
                </c:pt>
                <c:pt idx="8">
                  <c:v>#N/A</c:v>
                </c:pt>
                <c:pt idx="9">
                  <c:v>0.27</c:v>
                </c:pt>
              </c:numCache>
            </c:numRef>
          </c:val>
          <c:extLst xmlns:c16r2="http://schemas.microsoft.com/office/drawing/2015/06/chart">
            <c:ext xmlns:c16="http://schemas.microsoft.com/office/drawing/2014/chart" uri="{C3380CC4-5D6E-409C-BE32-E72D297353CC}">
              <c16:uniqueId val="{00000007-E634-443A-9CF6-2447BA333750}"/>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0.73</c:v>
                </c:pt>
                <c:pt idx="2">
                  <c:v>#N/A</c:v>
                </c:pt>
                <c:pt idx="3">
                  <c:v>1.17</c:v>
                </c:pt>
                <c:pt idx="4">
                  <c:v>#N/A</c:v>
                </c:pt>
                <c:pt idx="5">
                  <c:v>0.86</c:v>
                </c:pt>
                <c:pt idx="6">
                  <c:v>#N/A</c:v>
                </c:pt>
                <c:pt idx="7">
                  <c:v>0.39</c:v>
                </c:pt>
                <c:pt idx="8">
                  <c:v>#N/A</c:v>
                </c:pt>
                <c:pt idx="9">
                  <c:v>0.82</c:v>
                </c:pt>
              </c:numCache>
            </c:numRef>
          </c:val>
          <c:extLst xmlns:c16r2="http://schemas.microsoft.com/office/drawing/2015/06/chart">
            <c:ext xmlns:c16="http://schemas.microsoft.com/office/drawing/2014/chart" uri="{C3380CC4-5D6E-409C-BE32-E72D297353CC}">
              <c16:uniqueId val="{00000008-E634-443A-9CF6-2447BA33375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8.8699999999999992</c:v>
                </c:pt>
                <c:pt idx="2">
                  <c:v>#N/A</c:v>
                </c:pt>
                <c:pt idx="3">
                  <c:v>12.13</c:v>
                </c:pt>
                <c:pt idx="4">
                  <c:v>#N/A</c:v>
                </c:pt>
                <c:pt idx="5">
                  <c:v>11.93</c:v>
                </c:pt>
                <c:pt idx="6">
                  <c:v>#N/A</c:v>
                </c:pt>
                <c:pt idx="7">
                  <c:v>9.89</c:v>
                </c:pt>
                <c:pt idx="8">
                  <c:v>#N/A</c:v>
                </c:pt>
                <c:pt idx="9">
                  <c:v>2.87</c:v>
                </c:pt>
              </c:numCache>
            </c:numRef>
          </c:val>
          <c:extLst xmlns:c16r2="http://schemas.microsoft.com/office/drawing/2015/06/chart">
            <c:ext xmlns:c16="http://schemas.microsoft.com/office/drawing/2014/chart" uri="{C3380CC4-5D6E-409C-BE32-E72D297353CC}">
              <c16:uniqueId val="{00000009-E634-443A-9CF6-2447BA333750}"/>
            </c:ext>
          </c:extLst>
        </c:ser>
        <c:dLbls>
          <c:showLegendKey val="0"/>
          <c:showVal val="0"/>
          <c:showCatName val="0"/>
          <c:showSerName val="0"/>
          <c:showPercent val="0"/>
          <c:showBubbleSize val="0"/>
        </c:dLbls>
        <c:gapWidth val="150"/>
        <c:overlap val="100"/>
        <c:axId val="219754880"/>
        <c:axId val="219756416"/>
      </c:barChart>
      <c:catAx>
        <c:axId val="2197548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9756416"/>
        <c:crosses val="autoZero"/>
        <c:auto val="1"/>
        <c:lblAlgn val="ctr"/>
        <c:lblOffset val="100"/>
        <c:tickLblSkip val="1"/>
        <c:tickMarkSkip val="1"/>
        <c:noMultiLvlLbl val="0"/>
      </c:catAx>
      <c:valAx>
        <c:axId val="219756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97548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393</c:v>
                </c:pt>
                <c:pt idx="5">
                  <c:v>367</c:v>
                </c:pt>
                <c:pt idx="8">
                  <c:v>375</c:v>
                </c:pt>
                <c:pt idx="11">
                  <c:v>375</c:v>
                </c:pt>
                <c:pt idx="14">
                  <c:v>393</c:v>
                </c:pt>
              </c:numCache>
            </c:numRef>
          </c:val>
          <c:extLst xmlns:c16r2="http://schemas.microsoft.com/office/drawing/2015/06/chart">
            <c:ext xmlns:c16="http://schemas.microsoft.com/office/drawing/2014/chart" uri="{C3380CC4-5D6E-409C-BE32-E72D297353CC}">
              <c16:uniqueId val="{00000000-015C-4A61-A986-F6D9D11EFCB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015C-4A61-A986-F6D9D11EFCB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23</c:v>
                </c:pt>
                <c:pt idx="3">
                  <c:v>23</c:v>
                </c:pt>
                <c:pt idx="6">
                  <c:v>10</c:v>
                </c:pt>
                <c:pt idx="9">
                  <c:v>10</c:v>
                </c:pt>
                <c:pt idx="12">
                  <c:v>10</c:v>
                </c:pt>
              </c:numCache>
            </c:numRef>
          </c:val>
          <c:extLst xmlns:c16r2="http://schemas.microsoft.com/office/drawing/2015/06/chart">
            <c:ext xmlns:c16="http://schemas.microsoft.com/office/drawing/2014/chart" uri="{C3380CC4-5D6E-409C-BE32-E72D297353CC}">
              <c16:uniqueId val="{00000002-015C-4A61-A986-F6D9D11EFCB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7</c:v>
                </c:pt>
                <c:pt idx="3">
                  <c:v>10</c:v>
                </c:pt>
                <c:pt idx="6">
                  <c:v>10</c:v>
                </c:pt>
                <c:pt idx="9">
                  <c:v>10</c:v>
                </c:pt>
                <c:pt idx="12">
                  <c:v>5</c:v>
                </c:pt>
              </c:numCache>
            </c:numRef>
          </c:val>
          <c:extLst xmlns:c16r2="http://schemas.microsoft.com/office/drawing/2015/06/chart">
            <c:ext xmlns:c16="http://schemas.microsoft.com/office/drawing/2014/chart" uri="{C3380CC4-5D6E-409C-BE32-E72D297353CC}">
              <c16:uniqueId val="{00000003-015C-4A61-A986-F6D9D11EFCB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183</c:v>
                </c:pt>
                <c:pt idx="3">
                  <c:v>178</c:v>
                </c:pt>
                <c:pt idx="6">
                  <c:v>205</c:v>
                </c:pt>
                <c:pt idx="9">
                  <c:v>196</c:v>
                </c:pt>
                <c:pt idx="12">
                  <c:v>245</c:v>
                </c:pt>
              </c:numCache>
            </c:numRef>
          </c:val>
          <c:extLst xmlns:c16r2="http://schemas.microsoft.com/office/drawing/2015/06/chart">
            <c:ext xmlns:c16="http://schemas.microsoft.com/office/drawing/2014/chart" uri="{C3380CC4-5D6E-409C-BE32-E72D297353CC}">
              <c16:uniqueId val="{00000004-015C-4A61-A986-F6D9D11EFCB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015C-4A61-A986-F6D9D11EFCB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015C-4A61-A986-F6D9D11EFCB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306</c:v>
                </c:pt>
                <c:pt idx="3">
                  <c:v>287</c:v>
                </c:pt>
                <c:pt idx="6">
                  <c:v>308</c:v>
                </c:pt>
                <c:pt idx="9">
                  <c:v>320</c:v>
                </c:pt>
                <c:pt idx="12">
                  <c:v>333</c:v>
                </c:pt>
              </c:numCache>
            </c:numRef>
          </c:val>
          <c:extLst xmlns:c16r2="http://schemas.microsoft.com/office/drawing/2015/06/chart">
            <c:ext xmlns:c16="http://schemas.microsoft.com/office/drawing/2014/chart" uri="{C3380CC4-5D6E-409C-BE32-E72D297353CC}">
              <c16:uniqueId val="{00000007-015C-4A61-A986-F6D9D11EFCBD}"/>
            </c:ext>
          </c:extLst>
        </c:ser>
        <c:dLbls>
          <c:showLegendKey val="0"/>
          <c:showVal val="0"/>
          <c:showCatName val="0"/>
          <c:showSerName val="0"/>
          <c:showPercent val="0"/>
          <c:showBubbleSize val="0"/>
        </c:dLbls>
        <c:gapWidth val="100"/>
        <c:overlap val="100"/>
        <c:axId val="219839488"/>
        <c:axId val="22098444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126</c:v>
                </c:pt>
                <c:pt idx="2">
                  <c:v>#N/A</c:v>
                </c:pt>
                <c:pt idx="3">
                  <c:v>#N/A</c:v>
                </c:pt>
                <c:pt idx="4">
                  <c:v>131</c:v>
                </c:pt>
                <c:pt idx="5">
                  <c:v>#N/A</c:v>
                </c:pt>
                <c:pt idx="6">
                  <c:v>#N/A</c:v>
                </c:pt>
                <c:pt idx="7">
                  <c:v>158</c:v>
                </c:pt>
                <c:pt idx="8">
                  <c:v>#N/A</c:v>
                </c:pt>
                <c:pt idx="9">
                  <c:v>#N/A</c:v>
                </c:pt>
                <c:pt idx="10">
                  <c:v>161</c:v>
                </c:pt>
                <c:pt idx="11">
                  <c:v>#N/A</c:v>
                </c:pt>
                <c:pt idx="12">
                  <c:v>#N/A</c:v>
                </c:pt>
                <c:pt idx="13">
                  <c:v>200</c:v>
                </c:pt>
                <c:pt idx="14">
                  <c:v>#N/A</c:v>
                </c:pt>
              </c:numCache>
            </c:numRef>
          </c:val>
          <c:smooth val="0"/>
          <c:extLst xmlns:c16r2="http://schemas.microsoft.com/office/drawing/2015/06/chart">
            <c:ext xmlns:c16="http://schemas.microsoft.com/office/drawing/2014/chart" uri="{C3380CC4-5D6E-409C-BE32-E72D297353CC}">
              <c16:uniqueId val="{00000008-015C-4A61-A986-F6D9D11EFCBD}"/>
            </c:ext>
          </c:extLst>
        </c:ser>
        <c:dLbls>
          <c:showLegendKey val="0"/>
          <c:showVal val="0"/>
          <c:showCatName val="0"/>
          <c:showSerName val="0"/>
          <c:showPercent val="0"/>
          <c:showBubbleSize val="0"/>
        </c:dLbls>
        <c:marker val="1"/>
        <c:smooth val="0"/>
        <c:axId val="219839488"/>
        <c:axId val="220984448"/>
      </c:lineChart>
      <c:catAx>
        <c:axId val="2198394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0984448"/>
        <c:crosses val="autoZero"/>
        <c:auto val="1"/>
        <c:lblAlgn val="ctr"/>
        <c:lblOffset val="100"/>
        <c:tickLblSkip val="1"/>
        <c:tickMarkSkip val="1"/>
        <c:noMultiLvlLbl val="0"/>
      </c:catAx>
      <c:valAx>
        <c:axId val="2209844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98394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4050</c:v>
                </c:pt>
                <c:pt idx="5">
                  <c:v>4093</c:v>
                </c:pt>
                <c:pt idx="8">
                  <c:v>4077</c:v>
                </c:pt>
                <c:pt idx="11">
                  <c:v>4359</c:v>
                </c:pt>
                <c:pt idx="14">
                  <c:v>4570</c:v>
                </c:pt>
              </c:numCache>
            </c:numRef>
          </c:val>
          <c:extLst xmlns:c16r2="http://schemas.microsoft.com/office/drawing/2015/06/chart">
            <c:ext xmlns:c16="http://schemas.microsoft.com/office/drawing/2014/chart" uri="{C3380CC4-5D6E-409C-BE32-E72D297353CC}">
              <c16:uniqueId val="{00000000-2A53-42FE-8AC1-6A33DD7FA44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41</c:v>
                </c:pt>
                <c:pt idx="5">
                  <c:v>35</c:v>
                </c:pt>
                <c:pt idx="8">
                  <c:v>28</c:v>
                </c:pt>
                <c:pt idx="11">
                  <c:v>22</c:v>
                </c:pt>
                <c:pt idx="14">
                  <c:v>15</c:v>
                </c:pt>
              </c:numCache>
            </c:numRef>
          </c:val>
          <c:extLst xmlns:c16r2="http://schemas.microsoft.com/office/drawing/2015/06/chart">
            <c:ext xmlns:c16="http://schemas.microsoft.com/office/drawing/2014/chart" uri="{C3380CC4-5D6E-409C-BE32-E72D297353CC}">
              <c16:uniqueId val="{00000001-2A53-42FE-8AC1-6A33DD7FA44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1341</c:v>
                </c:pt>
                <c:pt idx="5">
                  <c:v>1356</c:v>
                </c:pt>
                <c:pt idx="8">
                  <c:v>1518</c:v>
                </c:pt>
                <c:pt idx="11">
                  <c:v>1680</c:v>
                </c:pt>
                <c:pt idx="14">
                  <c:v>1620</c:v>
                </c:pt>
              </c:numCache>
            </c:numRef>
          </c:val>
          <c:extLst xmlns:c16r2="http://schemas.microsoft.com/office/drawing/2015/06/chart">
            <c:ext xmlns:c16="http://schemas.microsoft.com/office/drawing/2014/chart" uri="{C3380CC4-5D6E-409C-BE32-E72D297353CC}">
              <c16:uniqueId val="{00000002-2A53-42FE-8AC1-6A33DD7FA44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2A53-42FE-8AC1-6A33DD7FA44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2A53-42FE-8AC1-6A33DD7FA44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A53-42FE-8AC1-6A33DD7FA44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338</c:v>
                </c:pt>
                <c:pt idx="3">
                  <c:v>488</c:v>
                </c:pt>
                <c:pt idx="6">
                  <c:v>367</c:v>
                </c:pt>
                <c:pt idx="9">
                  <c:v>389</c:v>
                </c:pt>
                <c:pt idx="12">
                  <c:v>359</c:v>
                </c:pt>
              </c:numCache>
            </c:numRef>
          </c:val>
          <c:extLst xmlns:c16r2="http://schemas.microsoft.com/office/drawing/2015/06/chart">
            <c:ext xmlns:c16="http://schemas.microsoft.com/office/drawing/2014/chart" uri="{C3380CC4-5D6E-409C-BE32-E72D297353CC}">
              <c16:uniqueId val="{00000006-2A53-42FE-8AC1-6A33DD7FA44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23</c:v>
                </c:pt>
                <c:pt idx="3">
                  <c:v>18</c:v>
                </c:pt>
                <c:pt idx="6">
                  <c:v>12</c:v>
                </c:pt>
                <c:pt idx="9">
                  <c:v>7</c:v>
                </c:pt>
                <c:pt idx="12">
                  <c:v>18</c:v>
                </c:pt>
              </c:numCache>
            </c:numRef>
          </c:val>
          <c:extLst xmlns:c16r2="http://schemas.microsoft.com/office/drawing/2015/06/chart">
            <c:ext xmlns:c16="http://schemas.microsoft.com/office/drawing/2014/chart" uri="{C3380CC4-5D6E-409C-BE32-E72D297353CC}">
              <c16:uniqueId val="{00000007-2A53-42FE-8AC1-6A33DD7FA44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2599</c:v>
                </c:pt>
                <c:pt idx="3">
                  <c:v>2446</c:v>
                </c:pt>
                <c:pt idx="6">
                  <c:v>2534</c:v>
                </c:pt>
                <c:pt idx="9">
                  <c:v>2420</c:v>
                </c:pt>
                <c:pt idx="12">
                  <c:v>2298</c:v>
                </c:pt>
              </c:numCache>
            </c:numRef>
          </c:val>
          <c:extLst xmlns:c16r2="http://schemas.microsoft.com/office/drawing/2015/06/chart">
            <c:ext xmlns:c16="http://schemas.microsoft.com/office/drawing/2014/chart" uri="{C3380CC4-5D6E-409C-BE32-E72D297353CC}">
              <c16:uniqueId val="{00000008-2A53-42FE-8AC1-6A33DD7FA44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23</c:v>
                </c:pt>
                <c:pt idx="3">
                  <c:v>13</c:v>
                </c:pt>
                <c:pt idx="6">
                  <c:v>10</c:v>
                </c:pt>
                <c:pt idx="9">
                  <c:v>10</c:v>
                </c:pt>
                <c:pt idx="12">
                  <c:v>0</c:v>
                </c:pt>
              </c:numCache>
            </c:numRef>
          </c:val>
          <c:extLst xmlns:c16r2="http://schemas.microsoft.com/office/drawing/2015/06/chart">
            <c:ext xmlns:c16="http://schemas.microsoft.com/office/drawing/2014/chart" uri="{C3380CC4-5D6E-409C-BE32-E72D297353CC}">
              <c16:uniqueId val="{00000009-2A53-42FE-8AC1-6A33DD7FA44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3805</c:v>
                </c:pt>
                <c:pt idx="3">
                  <c:v>4087</c:v>
                </c:pt>
                <c:pt idx="6">
                  <c:v>4752</c:v>
                </c:pt>
                <c:pt idx="9">
                  <c:v>5257</c:v>
                </c:pt>
                <c:pt idx="12">
                  <c:v>5389</c:v>
                </c:pt>
              </c:numCache>
            </c:numRef>
          </c:val>
          <c:extLst xmlns:c16r2="http://schemas.microsoft.com/office/drawing/2015/06/chart">
            <c:ext xmlns:c16="http://schemas.microsoft.com/office/drawing/2014/chart" uri="{C3380CC4-5D6E-409C-BE32-E72D297353CC}">
              <c16:uniqueId val="{0000000A-2A53-42FE-8AC1-6A33DD7FA44B}"/>
            </c:ext>
          </c:extLst>
        </c:ser>
        <c:dLbls>
          <c:showLegendKey val="0"/>
          <c:showVal val="0"/>
          <c:showCatName val="0"/>
          <c:showSerName val="0"/>
          <c:showPercent val="0"/>
          <c:showBubbleSize val="0"/>
        </c:dLbls>
        <c:gapWidth val="100"/>
        <c:overlap val="100"/>
        <c:axId val="220003712"/>
        <c:axId val="22964377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1357</c:v>
                </c:pt>
                <c:pt idx="2">
                  <c:v>#N/A</c:v>
                </c:pt>
                <c:pt idx="3">
                  <c:v>#N/A</c:v>
                </c:pt>
                <c:pt idx="4">
                  <c:v>1568</c:v>
                </c:pt>
                <c:pt idx="5">
                  <c:v>#N/A</c:v>
                </c:pt>
                <c:pt idx="6">
                  <c:v>#N/A</c:v>
                </c:pt>
                <c:pt idx="7">
                  <c:v>2052</c:v>
                </c:pt>
                <c:pt idx="8">
                  <c:v>#N/A</c:v>
                </c:pt>
                <c:pt idx="9">
                  <c:v>#N/A</c:v>
                </c:pt>
                <c:pt idx="10">
                  <c:v>2023</c:v>
                </c:pt>
                <c:pt idx="11">
                  <c:v>#N/A</c:v>
                </c:pt>
                <c:pt idx="12">
                  <c:v>#N/A</c:v>
                </c:pt>
                <c:pt idx="13">
                  <c:v>1858</c:v>
                </c:pt>
                <c:pt idx="14">
                  <c:v>#N/A</c:v>
                </c:pt>
              </c:numCache>
            </c:numRef>
          </c:val>
          <c:smooth val="0"/>
          <c:extLst xmlns:c16r2="http://schemas.microsoft.com/office/drawing/2015/06/chart">
            <c:ext xmlns:c16="http://schemas.microsoft.com/office/drawing/2014/chart" uri="{C3380CC4-5D6E-409C-BE32-E72D297353CC}">
              <c16:uniqueId val="{0000000B-2A53-42FE-8AC1-6A33DD7FA44B}"/>
            </c:ext>
          </c:extLst>
        </c:ser>
        <c:dLbls>
          <c:showLegendKey val="0"/>
          <c:showVal val="0"/>
          <c:showCatName val="0"/>
          <c:showSerName val="0"/>
          <c:showPercent val="0"/>
          <c:showBubbleSize val="0"/>
        </c:dLbls>
        <c:marker val="1"/>
        <c:smooth val="0"/>
        <c:axId val="220003712"/>
        <c:axId val="229643776"/>
      </c:lineChart>
      <c:catAx>
        <c:axId val="2200037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9643776"/>
        <c:crosses val="autoZero"/>
        <c:auto val="1"/>
        <c:lblAlgn val="ctr"/>
        <c:lblOffset val="100"/>
        <c:tickLblSkip val="1"/>
        <c:tickMarkSkip val="1"/>
        <c:noMultiLvlLbl val="0"/>
      </c:catAx>
      <c:valAx>
        <c:axId val="2296437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0037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1053</c:v>
                </c:pt>
                <c:pt idx="1">
                  <c:v>1054</c:v>
                </c:pt>
                <c:pt idx="2">
                  <c:v>959</c:v>
                </c:pt>
              </c:numCache>
            </c:numRef>
          </c:val>
          <c:extLst xmlns:c16r2="http://schemas.microsoft.com/office/drawing/2015/06/chart">
            <c:ext xmlns:c16="http://schemas.microsoft.com/office/drawing/2014/chart" uri="{C3380CC4-5D6E-409C-BE32-E72D297353CC}">
              <c16:uniqueId val="{00000000-A0AB-4264-B717-59265D054E7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64</c:v>
                </c:pt>
                <c:pt idx="1">
                  <c:v>66</c:v>
                </c:pt>
                <c:pt idx="2">
                  <c:v>68</c:v>
                </c:pt>
              </c:numCache>
            </c:numRef>
          </c:val>
          <c:extLst xmlns:c16r2="http://schemas.microsoft.com/office/drawing/2015/06/chart">
            <c:ext xmlns:c16="http://schemas.microsoft.com/office/drawing/2014/chart" uri="{C3380CC4-5D6E-409C-BE32-E72D297353CC}">
              <c16:uniqueId val="{00000001-A0AB-4264-B717-59265D054E7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258</c:v>
                </c:pt>
                <c:pt idx="1">
                  <c:v>421</c:v>
                </c:pt>
                <c:pt idx="2">
                  <c:v>455</c:v>
                </c:pt>
              </c:numCache>
            </c:numRef>
          </c:val>
          <c:extLst xmlns:c16r2="http://schemas.microsoft.com/office/drawing/2015/06/chart">
            <c:ext xmlns:c16="http://schemas.microsoft.com/office/drawing/2014/chart" uri="{C3380CC4-5D6E-409C-BE32-E72D297353CC}">
              <c16:uniqueId val="{00000002-A0AB-4264-B717-59265D054E72}"/>
            </c:ext>
          </c:extLst>
        </c:ser>
        <c:dLbls>
          <c:showLegendKey val="0"/>
          <c:showVal val="0"/>
          <c:showCatName val="0"/>
          <c:showSerName val="0"/>
          <c:showPercent val="0"/>
          <c:showBubbleSize val="0"/>
        </c:dLbls>
        <c:gapWidth val="120"/>
        <c:overlap val="100"/>
        <c:axId val="229794944"/>
        <c:axId val="229796480"/>
      </c:barChart>
      <c:catAx>
        <c:axId val="2297949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9796480"/>
        <c:crosses val="autoZero"/>
        <c:auto val="1"/>
        <c:lblAlgn val="ctr"/>
        <c:lblOffset val="100"/>
        <c:tickLblSkip val="1"/>
        <c:tickMarkSkip val="1"/>
        <c:noMultiLvlLbl val="0"/>
      </c:catAx>
      <c:valAx>
        <c:axId val="22979648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97949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958-408E-A9C5-4EBE15A96D10}"/>
                </c:ext>
                <c:ext xmlns:c15="http://schemas.microsoft.com/office/drawing/2012/chart" uri="{CE6537A1-D6FC-4f65-9D91-7224C49458BB}">
                  <c15:dlblFieldTable>
                    <c15:dlblFTEntry>
                      <c15:txfldGUID>{01FA0237-9189-476E-965B-49C7D04A9505}</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958-408E-A9C5-4EBE15A96D10}"/>
                </c:ext>
                <c:ext xmlns:c15="http://schemas.microsoft.com/office/drawing/2012/chart" uri="{CE6537A1-D6FC-4f65-9D91-7224C49458BB}">
                  <c15:dlblFieldTable>
                    <c15:dlblFTEntry>
                      <c15:txfldGUID>{0EDF640F-964C-4858-A23F-83DEFFEE9062}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958-408E-A9C5-4EBE15A96D10}"/>
                </c:ext>
                <c:ext xmlns:c15="http://schemas.microsoft.com/office/drawing/2012/chart" uri="{CE6537A1-D6FC-4f65-9D91-7224C49458BB}">
                  <c15:dlblFieldTable>
                    <c15:dlblFTEntry>
                      <c15:txfldGUID>{839CDC5A-2EB6-4EBA-BE94-B7E69E9F3559}</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958-408E-A9C5-4EBE15A96D10}"/>
                </c:ext>
                <c:ext xmlns:c15="http://schemas.microsoft.com/office/drawing/2012/chart" uri="{CE6537A1-D6FC-4f65-9D91-7224C49458BB}">
                  <c15:dlblFieldTable>
                    <c15:dlblFTEntry>
                      <c15:txfldGUID>{CEEEBE98-95F6-4D57-B4D0-6D86080F990C}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958-408E-A9C5-4EBE15A96D10}"/>
                </c:ext>
                <c:ext xmlns:c15="http://schemas.microsoft.com/office/drawing/2012/chart" uri="{CE6537A1-D6FC-4f65-9D91-7224C49458BB}">
                  <c15:dlblFieldTable>
                    <c15:dlblFTEntry>
                      <c15:txfldGUID>{11F759DC-AC47-42A2-9B10-AAB8BCF9F84C}</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958-408E-A9C5-4EBE15A96D10}"/>
                </c:ext>
                <c:ext xmlns:c15="http://schemas.microsoft.com/office/drawing/2012/chart" uri="{CE6537A1-D6FC-4f65-9D91-7224C49458BB}">
                  <c15:dlblFieldTable>
                    <c15:dlblFTEntry>
                      <c15:txfldGUID>{4F6A98AC-E909-427E-99D9-4AA3AB20A11C}</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958-408E-A9C5-4EBE15A96D10}"/>
                </c:ext>
                <c:ext xmlns:c15="http://schemas.microsoft.com/office/drawing/2012/chart" uri="{CE6537A1-D6FC-4f65-9D91-7224C49458BB}">
                  <c15:dlblFieldTable>
                    <c15:dlblFTEntry>
                      <c15:txfldGUID>{4C080888-C0C9-4A9E-A3C3-D1A949493F0C}</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958-408E-A9C5-4EBE15A96D10}"/>
                </c:ext>
                <c:ext xmlns:c15="http://schemas.microsoft.com/office/drawing/2012/chart" uri="{CE6537A1-D6FC-4f65-9D91-7224C49458BB}">
                  <c15:dlblFieldTable>
                    <c15:dlblFTEntry>
                      <c15:txfldGUID>{E46F7D74-D76B-4CC8-BC13-83CF627522BE}</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958-408E-A9C5-4EBE15A96D10}"/>
                </c:ext>
                <c:ext xmlns:c15="http://schemas.microsoft.com/office/drawing/2012/chart" uri="{CE6537A1-D6FC-4f65-9D91-7224C49458BB}">
                  <c15:dlblFieldTable>
                    <c15:dlblFTEntry>
                      <c15:txfldGUID>{AC23C937-4205-44A7-A79B-03F929151C8C}</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16">
                  <c:v>52.9</c:v>
                </c:pt>
                <c:pt idx="24">
                  <c:v>53.2</c:v>
                </c:pt>
                <c:pt idx="32">
                  <c:v>54.6</c:v>
                </c:pt>
              </c:numCache>
            </c:numRef>
          </c:xVal>
          <c:yVal>
            <c:numRef>
              <c:f>公会計指標分析・財政指標組合せ分析表!$BP$51:$DC$51</c:f>
              <c:numCache>
                <c:formatCode>#,##0.0;"▲ "#,##0.0</c:formatCode>
                <c:ptCount val="40"/>
                <c:pt idx="16">
                  <c:v>96.1</c:v>
                </c:pt>
                <c:pt idx="24">
                  <c:v>97.3</c:v>
                </c:pt>
                <c:pt idx="32">
                  <c:v>91.7</c:v>
                </c:pt>
              </c:numCache>
            </c:numRef>
          </c:yVal>
          <c:smooth val="0"/>
          <c:extLst xmlns:c16r2="http://schemas.microsoft.com/office/drawing/2015/06/chart">
            <c:ext xmlns:c16="http://schemas.microsoft.com/office/drawing/2014/chart" uri="{C3380CC4-5D6E-409C-BE32-E72D297353CC}">
              <c16:uniqueId val="{00000009-2958-408E-A9C5-4EBE15A96D1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958-408E-A9C5-4EBE15A96D10}"/>
                </c:ext>
                <c:ext xmlns:c15="http://schemas.microsoft.com/office/drawing/2012/chart" uri="{CE6537A1-D6FC-4f65-9D91-7224C49458BB}">
                  <c15:dlblFieldTable>
                    <c15:dlblFTEntry>
                      <c15:txfldGUID>{04A956AD-704D-42B8-A04D-0209C9DA898E}</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958-408E-A9C5-4EBE15A96D10}"/>
                </c:ext>
                <c:ext xmlns:c15="http://schemas.microsoft.com/office/drawing/2012/chart" uri="{CE6537A1-D6FC-4f65-9D91-7224C49458BB}">
                  <c15:dlblFieldTable>
                    <c15:dlblFTEntry>
                      <c15:txfldGUID>{AF6DC8F7-8565-46AC-BE36-195AF7E11CA4}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958-408E-A9C5-4EBE15A96D10}"/>
                </c:ext>
                <c:ext xmlns:c15="http://schemas.microsoft.com/office/drawing/2012/chart" uri="{CE6537A1-D6FC-4f65-9D91-7224C49458BB}">
                  <c15:dlblFieldTable>
                    <c15:dlblFTEntry>
                      <c15:txfldGUID>{ABF32ECC-8D8B-43D8-94DF-7FEDA3A99FB6}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958-408E-A9C5-4EBE15A96D10}"/>
                </c:ext>
                <c:ext xmlns:c15="http://schemas.microsoft.com/office/drawing/2012/chart" uri="{CE6537A1-D6FC-4f65-9D91-7224C49458BB}">
                  <c15:dlblFieldTable>
                    <c15:dlblFTEntry>
                      <c15:txfldGUID>{A93ACA22-945F-4482-B17F-DC5F983E12E3}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958-408E-A9C5-4EBE15A96D10}"/>
                </c:ext>
                <c:ext xmlns:c15="http://schemas.microsoft.com/office/drawing/2012/chart" uri="{CE6537A1-D6FC-4f65-9D91-7224C49458BB}">
                  <c15:dlblFieldTable>
                    <c15:dlblFTEntry>
                      <c15:txfldGUID>{BA8F715B-ED61-4C6B-9360-FDDFFCD89CF7}</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958-408E-A9C5-4EBE15A96D10}"/>
                </c:ext>
                <c:ext xmlns:c15="http://schemas.microsoft.com/office/drawing/2012/chart" uri="{CE6537A1-D6FC-4f65-9D91-7224C49458BB}">
                  <c15:dlblFieldTable>
                    <c15:dlblFTEntry>
                      <c15:txfldGUID>{3B54F31D-DC96-4BA3-80DB-BE57E0289106}</c15:txfldGUID>
                      <c15:f>公会計指標分析・財政指標組合せ分析表!$BX$50</c15:f>
                      <c15:dlblFieldTableCache>
                        <c:ptCount val="1"/>
                        <c:pt idx="0">
                          <c:v>H27</c:v>
                        </c:pt>
                      </c15:dlblFieldTableCache>
                    </c15:dlblFTEntry>
                  </c15:dlblFieldTable>
                  <c15:showDataLabelsRange val="0"/>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958-408E-A9C5-4EBE15A96D10}"/>
                </c:ext>
                <c:ext xmlns:c15="http://schemas.microsoft.com/office/drawing/2012/chart" uri="{CE6537A1-D6FC-4f65-9D91-7224C49458BB}">
                  <c15:dlblFieldTable>
                    <c15:dlblFTEntry>
                      <c15:txfldGUID>{E4FCB6FF-DFCA-4803-8EBC-C86DC5D6D5A0}</c15:txfldGUID>
                      <c15:f>公会計指標分析・財政指標組合せ分析表!$CF$50</c15:f>
                      <c15:dlblFieldTableCache>
                        <c:ptCount val="1"/>
                        <c:pt idx="0">
                          <c:v>H28</c:v>
                        </c:pt>
                      </c15:dlblFieldTableCache>
                    </c15:dlblFTEntry>
                  </c15:dlblFieldTable>
                  <c15:showDataLabelsRange val="0"/>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958-408E-A9C5-4EBE15A96D10}"/>
                </c:ext>
                <c:ext xmlns:c15="http://schemas.microsoft.com/office/drawing/2012/chart" uri="{CE6537A1-D6FC-4f65-9D91-7224C49458BB}">
                  <c15:dlblFieldTable>
                    <c15:dlblFTEntry>
                      <c15:txfldGUID>{6E72B0F9-9DE7-4DBF-8055-912E874F6A7A}</c15:txfldGUID>
                      <c15:f>公会計指標分析・財政指標組合せ分析表!$CN$50</c15:f>
                      <c15:dlblFieldTableCache>
                        <c:ptCount val="1"/>
                        <c:pt idx="0">
                          <c:v>H29</c:v>
                        </c:pt>
                      </c15:dlblFieldTableCache>
                    </c15:dlblFTEntry>
                  </c15:dlblFieldTable>
                  <c15:showDataLabelsRange val="0"/>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958-408E-A9C5-4EBE15A96D10}"/>
                </c:ext>
                <c:ext xmlns:c15="http://schemas.microsoft.com/office/drawing/2012/chart" uri="{CE6537A1-D6FC-4f65-9D91-7224C49458BB}">
                  <c15:dlblFieldTable>
                    <c15:dlblFTEntry>
                      <c15:txfldGUID>{9EDF5AE3-50CA-45D2-97A5-5125F0429ACE}</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16">
                  <c:v>57.5</c:v>
                </c:pt>
                <c:pt idx="24">
                  <c:v>58.4</c:v>
                </c:pt>
                <c:pt idx="32">
                  <c:v>60.8</c:v>
                </c:pt>
              </c:numCache>
            </c:numRef>
          </c:xVal>
          <c:yVal>
            <c:numRef>
              <c:f>公会計指標分析・財政指標組合せ分析表!$BP$55:$DC$55</c:f>
              <c:numCache>
                <c:formatCode>#,##0.0;"▲ "#,##0.0</c:formatCode>
                <c:ptCount val="40"/>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2958-408E-A9C5-4EBE15A96D10}"/>
            </c:ext>
          </c:extLst>
        </c:ser>
        <c:dLbls>
          <c:showLegendKey val="0"/>
          <c:showVal val="1"/>
          <c:showCatName val="0"/>
          <c:showSerName val="0"/>
          <c:showPercent val="0"/>
          <c:showBubbleSize val="0"/>
        </c:dLbls>
        <c:axId val="229581952"/>
        <c:axId val="229583872"/>
      </c:scatterChart>
      <c:valAx>
        <c:axId val="229581952"/>
        <c:scaling>
          <c:orientation val="minMax"/>
          <c:max val="61.5"/>
          <c:min val="52.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9583872"/>
        <c:crosses val="autoZero"/>
        <c:crossBetween val="midCat"/>
      </c:valAx>
      <c:valAx>
        <c:axId val="229583872"/>
        <c:scaling>
          <c:orientation val="minMax"/>
          <c:max val="114"/>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9581952"/>
        <c:crosses val="autoZero"/>
        <c:crossBetween val="midCat"/>
        <c:majorUnit val="1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051-4A8E-9E2F-31479678C969}"/>
                </c:ext>
                <c:ext xmlns:c15="http://schemas.microsoft.com/office/drawing/2012/chart" uri="{CE6537A1-D6FC-4f65-9D91-7224C49458BB}">
                  <c15:dlblFieldTable>
                    <c15:dlblFTEntry>
                      <c15:txfldGUID>{2A3D790E-4B1F-4C1B-8663-4066B908CEC8}</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051-4A8E-9E2F-31479678C969}"/>
                </c:ext>
                <c:ext xmlns:c15="http://schemas.microsoft.com/office/drawing/2012/chart" uri="{CE6537A1-D6FC-4f65-9D91-7224C49458BB}">
                  <c15:dlblFieldTable>
                    <c15:dlblFTEntry>
                      <c15:txfldGUID>{A63BBF1D-B0A0-413C-9B61-E991EE837028}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051-4A8E-9E2F-31479678C969}"/>
                </c:ext>
                <c:ext xmlns:c15="http://schemas.microsoft.com/office/drawing/2012/chart" uri="{CE6537A1-D6FC-4f65-9D91-7224C49458BB}">
                  <c15:dlblFieldTable>
                    <c15:dlblFTEntry>
                      <c15:txfldGUID>{8D56F897-1FCC-4963-A198-F3F7E09902E0}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051-4A8E-9E2F-31479678C969}"/>
                </c:ext>
                <c:ext xmlns:c15="http://schemas.microsoft.com/office/drawing/2012/chart" uri="{CE6537A1-D6FC-4f65-9D91-7224C49458BB}">
                  <c15:dlblFieldTable>
                    <c15:dlblFTEntry>
                      <c15:txfldGUID>{FD6406E9-34F1-4821-A1E2-44AB3261DD40}</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051-4A8E-9E2F-31479678C969}"/>
                </c:ext>
                <c:ext xmlns:c15="http://schemas.microsoft.com/office/drawing/2012/chart" uri="{CE6537A1-D6FC-4f65-9D91-7224C49458BB}">
                  <c15:dlblFieldTable>
                    <c15:dlblFTEntry>
                      <c15:txfldGUID>{BDC4FE95-215D-447F-A65E-809E6A251097}</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051-4A8E-9E2F-31479678C969}"/>
                </c:ext>
                <c:ext xmlns:c15="http://schemas.microsoft.com/office/drawing/2012/chart" uri="{CE6537A1-D6FC-4f65-9D91-7224C49458BB}">
                  <c15:dlblFieldTable>
                    <c15:dlblFTEntry>
                      <c15:txfldGUID>{7F2F4EC4-0163-47BE-9CFE-44DC55AC5343}</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051-4A8E-9E2F-31479678C969}"/>
                </c:ext>
                <c:ext xmlns:c15="http://schemas.microsoft.com/office/drawing/2012/chart" uri="{CE6537A1-D6FC-4f65-9D91-7224C49458BB}">
                  <c15:dlblFieldTable>
                    <c15:dlblFTEntry>
                      <c15:txfldGUID>{6DC244CE-2F78-4A24-BB4C-3A5AA886A426}</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051-4A8E-9E2F-31479678C969}"/>
                </c:ext>
                <c:ext xmlns:c15="http://schemas.microsoft.com/office/drawing/2012/chart" uri="{CE6537A1-D6FC-4f65-9D91-7224C49458BB}">
                  <c15:dlblFieldTable>
                    <c15:dlblFTEntry>
                      <c15:txfldGUID>{B46E6710-8C1F-47E9-9782-2051B7556C17}</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4051-4A8E-9E2F-31479678C969}"/>
                </c:ext>
                <c:ext xmlns:c15="http://schemas.microsoft.com/office/drawing/2012/chart" uri="{CE6537A1-D6FC-4f65-9D91-7224C49458BB}">
                  <c15:dlblFieldTable>
                    <c15:dlblFTEntry>
                      <c15:txfldGUID>{68A44A5E-A50B-4240-9D67-6B45C9D44FDC}</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4.7</c:v>
                </c:pt>
                <c:pt idx="8">
                  <c:v>6.8</c:v>
                </c:pt>
                <c:pt idx="16">
                  <c:v>6.4</c:v>
                </c:pt>
                <c:pt idx="24">
                  <c:v>7</c:v>
                </c:pt>
                <c:pt idx="32">
                  <c:v>8.3000000000000007</c:v>
                </c:pt>
              </c:numCache>
            </c:numRef>
          </c:xVal>
          <c:yVal>
            <c:numRef>
              <c:f>公会計指標分析・財政指標組合せ分析表!$BP$73:$DC$73</c:f>
              <c:numCache>
                <c:formatCode>#,##0.0;"▲ "#,##0.0</c:formatCode>
                <c:ptCount val="40"/>
                <c:pt idx="0">
                  <c:v>64.599999999999994</c:v>
                </c:pt>
                <c:pt idx="8">
                  <c:v>72</c:v>
                </c:pt>
                <c:pt idx="16">
                  <c:v>96.1</c:v>
                </c:pt>
                <c:pt idx="24">
                  <c:v>97.3</c:v>
                </c:pt>
                <c:pt idx="32">
                  <c:v>91.7</c:v>
                </c:pt>
              </c:numCache>
            </c:numRef>
          </c:yVal>
          <c:smooth val="0"/>
          <c:extLst xmlns:c16r2="http://schemas.microsoft.com/office/drawing/2015/06/chart">
            <c:ext xmlns:c16="http://schemas.microsoft.com/office/drawing/2014/chart" uri="{C3380CC4-5D6E-409C-BE32-E72D297353CC}">
              <c16:uniqueId val="{00000009-4051-4A8E-9E2F-31479678C96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4051-4A8E-9E2F-31479678C969}"/>
                </c:ext>
                <c:ext xmlns:c15="http://schemas.microsoft.com/office/drawing/2012/chart" uri="{CE6537A1-D6FC-4f65-9D91-7224C49458BB}">
                  <c15:dlblFieldTable>
                    <c15:dlblFTEntry>
                      <c15:txfldGUID>{C1F00098-73CB-4F0A-A43D-68082920137F}</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4051-4A8E-9E2F-31479678C969}"/>
                </c:ext>
                <c:ext xmlns:c15="http://schemas.microsoft.com/office/drawing/2012/chart" uri="{CE6537A1-D6FC-4f65-9D91-7224C49458BB}">
                  <c15:dlblFieldTable>
                    <c15:dlblFTEntry>
                      <c15:txfldGUID>{265F114A-FC82-4DE1-A0A1-984C1030DF01}</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4051-4A8E-9E2F-31479678C969}"/>
                </c:ext>
                <c:ext xmlns:c15="http://schemas.microsoft.com/office/drawing/2012/chart" uri="{CE6537A1-D6FC-4f65-9D91-7224C49458BB}">
                  <c15:dlblFieldTable>
                    <c15:dlblFTEntry>
                      <c15:txfldGUID>{14DD47CB-AD3F-42E6-B5C3-C1585F5AA950}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4051-4A8E-9E2F-31479678C969}"/>
                </c:ext>
                <c:ext xmlns:c15="http://schemas.microsoft.com/office/drawing/2012/chart" uri="{CE6537A1-D6FC-4f65-9D91-7224C49458BB}">
                  <c15:dlblFieldTable>
                    <c15:dlblFTEntry>
                      <c15:txfldGUID>{A8A05C74-3474-4CE2-98EF-B662D09322E5}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4051-4A8E-9E2F-31479678C969}"/>
                </c:ext>
                <c:ext xmlns:c15="http://schemas.microsoft.com/office/drawing/2012/chart" uri="{CE6537A1-D6FC-4f65-9D91-7224C49458BB}">
                  <c15:dlblFieldTable>
                    <c15:dlblFTEntry>
                      <c15:txfldGUID>{CB5C154F-CBD4-43B2-9036-278E97DAC865}</c15:txfldGUID>
                      <c15:f>#REF!</c15:f>
                      <c15:dlblFieldTableCache>
                        <c:ptCount val="1"/>
                        <c:pt idx="0">
                          <c:v>#REF!</c:v>
                        </c:pt>
                      </c15:dlblFieldTableCache>
                    </c15:dlblFTEntry>
                  </c15:dlblFieldTable>
                  <c15:showDataLabelsRange val="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4051-4A8E-9E2F-31479678C969}"/>
                </c:ext>
                <c:ext xmlns:c15="http://schemas.microsoft.com/office/drawing/2012/chart" uri="{CE6537A1-D6FC-4f65-9D91-7224C49458BB}">
                  <c15:dlblFieldTable>
                    <c15:dlblFTEntry>
                      <c15:txfldGUID>{89C3B575-DC1C-47AC-B44F-3906C4085668}</c15:txfldGUID>
                      <c15:f>公会計指標分析・財政指標組合せ分析表!$BX$72</c15:f>
                      <c15:dlblFieldTableCache>
                        <c:ptCount val="1"/>
                        <c:pt idx="0">
                          <c:v>H27</c:v>
                        </c:pt>
                      </c15:dlblFieldTableCache>
                    </c15:dlblFTEntry>
                  </c15:dlblFieldTable>
                  <c15:showDataLabelsRange val="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4051-4A8E-9E2F-31479678C969}"/>
                </c:ext>
                <c:ext xmlns:c15="http://schemas.microsoft.com/office/drawing/2012/chart" uri="{CE6537A1-D6FC-4f65-9D91-7224C49458BB}">
                  <c15:dlblFieldTable>
                    <c15:dlblFTEntry>
                      <c15:txfldGUID>{6DDD6D3D-F9F2-4790-8D96-F566A924598D}</c15:txfldGUID>
                      <c15:f>公会計指標分析・財政指標組合せ分析表!$CF$72</c15:f>
                      <c15:dlblFieldTableCache>
                        <c:ptCount val="1"/>
                        <c:pt idx="0">
                          <c:v>H28</c:v>
                        </c:pt>
                      </c15:dlblFieldTableCache>
                    </c15:dlblFTEntry>
                  </c15:dlblFieldTable>
                  <c15:showDataLabelsRange val="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4051-4A8E-9E2F-31479678C969}"/>
                </c:ext>
                <c:ext xmlns:c15="http://schemas.microsoft.com/office/drawing/2012/chart" uri="{CE6537A1-D6FC-4f65-9D91-7224C49458BB}">
                  <c15:dlblFieldTable>
                    <c15:dlblFTEntry>
                      <c15:txfldGUID>{C0439959-FEFA-4D95-8585-0C218CB9E862}</c15:txfldGUID>
                      <c15:f>公会計指標分析・財政指標組合せ分析表!$CN$72</c15:f>
                      <c15:dlblFieldTableCache>
                        <c:ptCount val="1"/>
                        <c:pt idx="0">
                          <c:v>H29</c:v>
                        </c:pt>
                      </c15:dlblFieldTableCache>
                    </c15:dlblFTEntry>
                  </c15:dlblFieldTable>
                  <c15:showDataLabelsRange val="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4051-4A8E-9E2F-31479678C969}"/>
                </c:ext>
                <c:ext xmlns:c15="http://schemas.microsoft.com/office/drawing/2012/chart" uri="{CE6537A1-D6FC-4f65-9D91-7224C49458BB}">
                  <c15:dlblFieldTable>
                    <c15:dlblFTEntry>
                      <c15:txfldGUID>{9AA7C5FC-715E-4D89-939A-01678EC21848}</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7.2</c:v>
                </c:pt>
                <c:pt idx="16">
                  <c:v>6</c:v>
                </c:pt>
                <c:pt idx="24">
                  <c:v>5.6</c:v>
                </c:pt>
                <c:pt idx="32">
                  <c:v>5.3</c:v>
                </c:pt>
              </c:numCache>
            </c:numRef>
          </c:xVal>
          <c:yVal>
            <c:numRef>
              <c:f>公会計指標分析・財政指標組合せ分析表!$BP$77:$DC$77</c:f>
              <c:numCache>
                <c:formatCode>#,##0.0;"▲ "#,##0.0</c:formatCode>
                <c:ptCount val="40"/>
                <c:pt idx="0">
                  <c:v>22.6</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4051-4A8E-9E2F-31479678C969}"/>
            </c:ext>
          </c:extLst>
        </c:ser>
        <c:dLbls>
          <c:showLegendKey val="0"/>
          <c:showVal val="1"/>
          <c:showCatName val="0"/>
          <c:showSerName val="0"/>
          <c:showPercent val="0"/>
          <c:showBubbleSize val="0"/>
        </c:dLbls>
        <c:axId val="230298752"/>
        <c:axId val="230300288"/>
      </c:scatterChart>
      <c:valAx>
        <c:axId val="230298752"/>
        <c:scaling>
          <c:orientation val="minMax"/>
          <c:max val="9.9"/>
          <c:min val="4.400000000000000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30300288"/>
        <c:crosses val="autoZero"/>
        <c:crossBetween val="midCat"/>
      </c:valAx>
      <c:valAx>
        <c:axId val="230300288"/>
        <c:scaling>
          <c:orientation val="minMax"/>
          <c:max val="114"/>
          <c:min val="-1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30298752"/>
        <c:crosses val="autoZero"/>
        <c:crossBetween val="midCat"/>
        <c:majorUnit val="1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 xmlns:a16="http://schemas.microsoft.com/office/drawing/2014/main"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 xmlns:a16="http://schemas.microsoft.com/office/drawing/2014/main"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4,595
4,541
261.31
4,216,174
4,017,219
69,362
2,411,225
5,388,506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 xmlns:a16="http://schemas.microsoft.com/office/drawing/2014/main"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 xmlns:a16="http://schemas.microsoft.com/office/drawing/2014/main"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昨年</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に増減はないが</a:t>
          </a:r>
          <a:r>
            <a:rPr kumimoji="1" lang="ja-JP" altLang="ja-JP" sz="1100">
              <a:solidFill>
                <a:schemeClr val="dk1"/>
              </a:solidFill>
              <a:effectLst/>
              <a:latin typeface="+mn-lt"/>
              <a:ea typeface="+mn-ea"/>
              <a:cs typeface="+mn-cs"/>
            </a:rPr>
            <a:t>、人口減少傾向または少子高齢化、加えて労働人口の減少。基幹産業である農業の低迷等による自主財源であるところの税収に目立った伸びはなく依然として低い値で推移している。また農業以外の主要産業も村内には少なく、税収は見込めない状況である。今後においては、事務事業の見直しと経費削減に努め財政運営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44450</xdr:rowOff>
    </xdr:from>
    <xdr:to>
      <xdr:col>27</xdr:col>
      <xdr:colOff>184150</xdr:colOff>
      <xdr:row>44</xdr:row>
      <xdr:rowOff>44450</xdr:rowOff>
    </xdr:to>
    <xdr:cxnSp macro="">
      <xdr:nvCxnSpPr>
        <xdr:cNvPr id="50" name="直線コネクタ 49">
          <a:extLst>
            <a:ext uri="{FF2B5EF4-FFF2-40B4-BE49-F238E27FC236}">
              <a16:creationId xmlns="" xmlns:a16="http://schemas.microsoft.com/office/drawing/2014/main" id="{00000000-0008-0000-0300-000032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1" name="テキスト ボックス 50">
          <a:extLst>
            <a:ext uri="{FF2B5EF4-FFF2-40B4-BE49-F238E27FC236}">
              <a16:creationId xmlns="" xmlns:a16="http://schemas.microsoft.com/office/drawing/2014/main" id="{00000000-0008-0000-0300-000033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2" name="直線コネクタ 51">
          <a:extLst>
            <a:ext uri="{FF2B5EF4-FFF2-40B4-BE49-F238E27FC236}">
              <a16:creationId xmlns="" xmlns:a16="http://schemas.microsoft.com/office/drawing/2014/main" id="{00000000-0008-0000-0300-000034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3" name="テキスト ボックス 52">
          <a:extLst>
            <a:ext uri="{FF2B5EF4-FFF2-40B4-BE49-F238E27FC236}">
              <a16:creationId xmlns="" xmlns:a16="http://schemas.microsoft.com/office/drawing/2014/main" id="{00000000-0008-0000-0300-000035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54" name="直線コネクタ 53">
          <a:extLst>
            <a:ext uri="{FF2B5EF4-FFF2-40B4-BE49-F238E27FC236}">
              <a16:creationId xmlns="" xmlns:a16="http://schemas.microsoft.com/office/drawing/2014/main" id="{00000000-0008-0000-0300-000036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55" name="テキスト ボックス 54">
          <a:extLst>
            <a:ext uri="{FF2B5EF4-FFF2-40B4-BE49-F238E27FC236}">
              <a16:creationId xmlns="" xmlns:a16="http://schemas.microsoft.com/office/drawing/2014/main" id="{00000000-0008-0000-0300-000037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6" name="直線コネクタ 55">
          <a:extLst>
            <a:ext uri="{FF2B5EF4-FFF2-40B4-BE49-F238E27FC236}">
              <a16:creationId xmlns="" xmlns:a16="http://schemas.microsoft.com/office/drawing/2014/main" id="{00000000-0008-0000-0300-000038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7" name="テキスト ボックス 56">
          <a:extLst>
            <a:ext uri="{FF2B5EF4-FFF2-40B4-BE49-F238E27FC236}">
              <a16:creationId xmlns="" xmlns:a16="http://schemas.microsoft.com/office/drawing/2014/main" id="{00000000-0008-0000-0300-000039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58" name="財政力グラフ枠">
          <a:extLst>
            <a:ext uri="{FF2B5EF4-FFF2-40B4-BE49-F238E27FC236}">
              <a16:creationId xmlns="" xmlns:a16="http://schemas.microsoft.com/office/drawing/2014/main" id="{00000000-0008-0000-0300-00003A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100965</xdr:rowOff>
    </xdr:from>
    <xdr:to>
      <xdr:col>23</xdr:col>
      <xdr:colOff>133350</xdr:colOff>
      <xdr:row>44</xdr:row>
      <xdr:rowOff>2222</xdr:rowOff>
    </xdr:to>
    <xdr:cxnSp macro="">
      <xdr:nvCxnSpPr>
        <xdr:cNvPr id="59" name="直線コネクタ 58">
          <a:extLst>
            <a:ext uri="{FF2B5EF4-FFF2-40B4-BE49-F238E27FC236}">
              <a16:creationId xmlns="" xmlns:a16="http://schemas.microsoft.com/office/drawing/2014/main" id="{00000000-0008-0000-0300-00003B000000}"/>
            </a:ext>
          </a:extLst>
        </xdr:cNvPr>
        <xdr:cNvCxnSpPr/>
      </xdr:nvCxnSpPr>
      <xdr:spPr>
        <a:xfrm flipV="1">
          <a:off x="4953000" y="6273165"/>
          <a:ext cx="0" cy="12728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145749</xdr:rowOff>
    </xdr:from>
    <xdr:ext cx="762000" cy="259045"/>
    <xdr:sp macro="" textlink="">
      <xdr:nvSpPr>
        <xdr:cNvPr id="60" name="財政力最小値テキスト">
          <a:extLst>
            <a:ext uri="{FF2B5EF4-FFF2-40B4-BE49-F238E27FC236}">
              <a16:creationId xmlns="" xmlns:a16="http://schemas.microsoft.com/office/drawing/2014/main" id="{00000000-0008-0000-0300-00003C000000}"/>
            </a:ext>
          </a:extLst>
        </xdr:cNvPr>
        <xdr:cNvSpPr txBox="1"/>
      </xdr:nvSpPr>
      <xdr:spPr>
        <a:xfrm>
          <a:off x="5041900" y="7518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2222</xdr:rowOff>
    </xdr:from>
    <xdr:to>
      <xdr:col>24</xdr:col>
      <xdr:colOff>12700</xdr:colOff>
      <xdr:row>44</xdr:row>
      <xdr:rowOff>2222</xdr:rowOff>
    </xdr:to>
    <xdr:cxnSp macro="">
      <xdr:nvCxnSpPr>
        <xdr:cNvPr id="61" name="直線コネクタ 60">
          <a:extLst>
            <a:ext uri="{FF2B5EF4-FFF2-40B4-BE49-F238E27FC236}">
              <a16:creationId xmlns="" xmlns:a16="http://schemas.microsoft.com/office/drawing/2014/main" id="{00000000-0008-0000-0300-00003D000000}"/>
            </a:ext>
          </a:extLst>
        </xdr:cNvPr>
        <xdr:cNvCxnSpPr/>
      </xdr:nvCxnSpPr>
      <xdr:spPr>
        <a:xfrm>
          <a:off x="4864100" y="754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15892</xdr:rowOff>
    </xdr:from>
    <xdr:ext cx="762000" cy="259045"/>
    <xdr:sp macro="" textlink="">
      <xdr:nvSpPr>
        <xdr:cNvPr id="62" name="財政力最大値テキスト">
          <a:extLst>
            <a:ext uri="{FF2B5EF4-FFF2-40B4-BE49-F238E27FC236}">
              <a16:creationId xmlns="" xmlns:a16="http://schemas.microsoft.com/office/drawing/2014/main" id="{00000000-0008-0000-0300-00003E000000}"/>
            </a:ext>
          </a:extLst>
        </xdr:cNvPr>
        <xdr:cNvSpPr txBox="1"/>
      </xdr:nvSpPr>
      <xdr:spPr>
        <a:xfrm>
          <a:off x="5041900" y="6016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100965</xdr:rowOff>
    </xdr:from>
    <xdr:to>
      <xdr:col>24</xdr:col>
      <xdr:colOff>12700</xdr:colOff>
      <xdr:row>36</xdr:row>
      <xdr:rowOff>100965</xdr:rowOff>
    </xdr:to>
    <xdr:cxnSp macro="">
      <xdr:nvCxnSpPr>
        <xdr:cNvPr id="63" name="直線コネクタ 62">
          <a:extLst>
            <a:ext uri="{FF2B5EF4-FFF2-40B4-BE49-F238E27FC236}">
              <a16:creationId xmlns="" xmlns:a16="http://schemas.microsoft.com/office/drawing/2014/main" id="{00000000-0008-0000-0300-00003F000000}"/>
            </a:ext>
          </a:extLst>
        </xdr:cNvPr>
        <xdr:cNvCxnSpPr/>
      </xdr:nvCxnSpPr>
      <xdr:spPr>
        <a:xfrm>
          <a:off x="4864100" y="6273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119380</xdr:rowOff>
    </xdr:to>
    <xdr:cxnSp macro="">
      <xdr:nvCxnSpPr>
        <xdr:cNvPr id="64" name="直線コネクタ 63">
          <a:extLst>
            <a:ext uri="{FF2B5EF4-FFF2-40B4-BE49-F238E27FC236}">
              <a16:creationId xmlns="" xmlns:a16="http://schemas.microsoft.com/office/drawing/2014/main" id="{00000000-0008-0000-0300-000040000000}"/>
            </a:ext>
          </a:extLst>
        </xdr:cNvPr>
        <xdr:cNvCxnSpPr/>
      </xdr:nvCxnSpPr>
      <xdr:spPr>
        <a:xfrm>
          <a:off x="4114800" y="7491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6684</xdr:rowOff>
    </xdr:from>
    <xdr:ext cx="762000" cy="259045"/>
    <xdr:sp macro="" textlink="">
      <xdr:nvSpPr>
        <xdr:cNvPr id="65" name="財政力平均値テキスト">
          <a:extLst>
            <a:ext uri="{FF2B5EF4-FFF2-40B4-BE49-F238E27FC236}">
              <a16:creationId xmlns="" xmlns:a16="http://schemas.microsoft.com/office/drawing/2014/main" id="{00000000-0008-0000-0300-000041000000}"/>
            </a:ext>
          </a:extLst>
        </xdr:cNvPr>
        <xdr:cNvSpPr txBox="1"/>
      </xdr:nvSpPr>
      <xdr:spPr>
        <a:xfrm>
          <a:off x="5041900" y="72075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161607</xdr:rowOff>
    </xdr:from>
    <xdr:to>
      <xdr:col>23</xdr:col>
      <xdr:colOff>184150</xdr:colOff>
      <xdr:row>43</xdr:row>
      <xdr:rowOff>91757</xdr:rowOff>
    </xdr:to>
    <xdr:sp macro="" textlink="">
      <xdr:nvSpPr>
        <xdr:cNvPr id="66" name="フローチャート: 判断 65">
          <a:extLst>
            <a:ext uri="{FF2B5EF4-FFF2-40B4-BE49-F238E27FC236}">
              <a16:creationId xmlns="" xmlns:a16="http://schemas.microsoft.com/office/drawing/2014/main" id="{00000000-0008-0000-0300-000042000000}"/>
            </a:ext>
          </a:extLst>
        </xdr:cNvPr>
        <xdr:cNvSpPr/>
      </xdr:nvSpPr>
      <xdr:spPr>
        <a:xfrm>
          <a:off x="4902200" y="7362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119380</xdr:rowOff>
    </xdr:from>
    <xdr:to>
      <xdr:col>19</xdr:col>
      <xdr:colOff>133350</xdr:colOff>
      <xdr:row>43</xdr:row>
      <xdr:rowOff>119380</xdr:rowOff>
    </xdr:to>
    <xdr:cxnSp macro="">
      <xdr:nvCxnSpPr>
        <xdr:cNvPr id="67" name="直線コネクタ 66">
          <a:extLst>
            <a:ext uri="{FF2B5EF4-FFF2-40B4-BE49-F238E27FC236}">
              <a16:creationId xmlns="" xmlns:a16="http://schemas.microsoft.com/office/drawing/2014/main" id="{00000000-0008-0000-0300-000043000000}"/>
            </a:ext>
          </a:extLst>
        </xdr:cNvPr>
        <xdr:cNvCxnSpPr/>
      </xdr:nvCxnSpPr>
      <xdr:spPr>
        <a:xfrm>
          <a:off x="3225800" y="74917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20320</xdr:rowOff>
    </xdr:from>
    <xdr:to>
      <xdr:col>19</xdr:col>
      <xdr:colOff>184150</xdr:colOff>
      <xdr:row>43</xdr:row>
      <xdr:rowOff>121920</xdr:rowOff>
    </xdr:to>
    <xdr:sp macro="" textlink="">
      <xdr:nvSpPr>
        <xdr:cNvPr id="68" name="フローチャート: 判断 67">
          <a:extLst>
            <a:ext uri="{FF2B5EF4-FFF2-40B4-BE49-F238E27FC236}">
              <a16:creationId xmlns="" xmlns:a16="http://schemas.microsoft.com/office/drawing/2014/main" id="{00000000-0008-0000-0300-000044000000}"/>
            </a:ext>
          </a:extLst>
        </xdr:cNvPr>
        <xdr:cNvSpPr/>
      </xdr:nvSpPr>
      <xdr:spPr>
        <a:xfrm>
          <a:off x="4064000" y="739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132097</xdr:rowOff>
    </xdr:from>
    <xdr:ext cx="736600" cy="259045"/>
    <xdr:sp macro="" textlink="">
      <xdr:nvSpPr>
        <xdr:cNvPr id="69" name="テキスト ボックス 68">
          <a:extLst>
            <a:ext uri="{FF2B5EF4-FFF2-40B4-BE49-F238E27FC236}">
              <a16:creationId xmlns="" xmlns:a16="http://schemas.microsoft.com/office/drawing/2014/main" id="{00000000-0008-0000-0300-000045000000}"/>
            </a:ext>
          </a:extLst>
        </xdr:cNvPr>
        <xdr:cNvSpPr txBox="1"/>
      </xdr:nvSpPr>
      <xdr:spPr>
        <a:xfrm>
          <a:off x="3733800" y="716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119380</xdr:rowOff>
    </xdr:from>
    <xdr:to>
      <xdr:col>15</xdr:col>
      <xdr:colOff>82550</xdr:colOff>
      <xdr:row>43</xdr:row>
      <xdr:rowOff>125413</xdr:rowOff>
    </xdr:to>
    <xdr:cxnSp macro="">
      <xdr:nvCxnSpPr>
        <xdr:cNvPr id="70" name="直線コネクタ 69">
          <a:extLst>
            <a:ext uri="{FF2B5EF4-FFF2-40B4-BE49-F238E27FC236}">
              <a16:creationId xmlns="" xmlns:a16="http://schemas.microsoft.com/office/drawing/2014/main" id="{00000000-0008-0000-0300-000046000000}"/>
            </a:ext>
          </a:extLst>
        </xdr:cNvPr>
        <xdr:cNvCxnSpPr/>
      </xdr:nvCxnSpPr>
      <xdr:spPr>
        <a:xfrm flipV="1">
          <a:off x="2336800" y="7491730"/>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56515</xdr:rowOff>
    </xdr:from>
    <xdr:to>
      <xdr:col>15</xdr:col>
      <xdr:colOff>133350</xdr:colOff>
      <xdr:row>43</xdr:row>
      <xdr:rowOff>158115</xdr:rowOff>
    </xdr:to>
    <xdr:sp macro="" textlink="">
      <xdr:nvSpPr>
        <xdr:cNvPr id="71" name="フローチャート: 判断 70">
          <a:extLst>
            <a:ext uri="{FF2B5EF4-FFF2-40B4-BE49-F238E27FC236}">
              <a16:creationId xmlns="" xmlns:a16="http://schemas.microsoft.com/office/drawing/2014/main" id="{00000000-0008-0000-0300-000047000000}"/>
            </a:ext>
          </a:extLst>
        </xdr:cNvPr>
        <xdr:cNvSpPr/>
      </xdr:nvSpPr>
      <xdr:spPr>
        <a:xfrm>
          <a:off x="3175000" y="74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168292</xdr:rowOff>
    </xdr:from>
    <xdr:ext cx="762000" cy="259045"/>
    <xdr:sp macro="" textlink="">
      <xdr:nvSpPr>
        <xdr:cNvPr id="72" name="テキスト ボックス 71">
          <a:extLst>
            <a:ext uri="{FF2B5EF4-FFF2-40B4-BE49-F238E27FC236}">
              <a16:creationId xmlns="" xmlns:a16="http://schemas.microsoft.com/office/drawing/2014/main" id="{00000000-0008-0000-0300-000048000000}"/>
            </a:ext>
          </a:extLst>
        </xdr:cNvPr>
        <xdr:cNvSpPr txBox="1"/>
      </xdr:nvSpPr>
      <xdr:spPr>
        <a:xfrm>
          <a:off x="2844800" y="7197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125413</xdr:rowOff>
    </xdr:from>
    <xdr:to>
      <xdr:col>11</xdr:col>
      <xdr:colOff>31750</xdr:colOff>
      <xdr:row>43</xdr:row>
      <xdr:rowOff>131445</xdr:rowOff>
    </xdr:to>
    <xdr:cxnSp macro="">
      <xdr:nvCxnSpPr>
        <xdr:cNvPr id="73" name="直線コネクタ 72">
          <a:extLst>
            <a:ext uri="{FF2B5EF4-FFF2-40B4-BE49-F238E27FC236}">
              <a16:creationId xmlns="" xmlns:a16="http://schemas.microsoft.com/office/drawing/2014/main" id="{00000000-0008-0000-0300-000049000000}"/>
            </a:ext>
          </a:extLst>
        </xdr:cNvPr>
        <xdr:cNvCxnSpPr/>
      </xdr:nvCxnSpPr>
      <xdr:spPr>
        <a:xfrm flipV="1">
          <a:off x="1447800" y="7497763"/>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32385</xdr:rowOff>
    </xdr:from>
    <xdr:to>
      <xdr:col>11</xdr:col>
      <xdr:colOff>82550</xdr:colOff>
      <xdr:row>43</xdr:row>
      <xdr:rowOff>133985</xdr:rowOff>
    </xdr:to>
    <xdr:sp macro="" textlink="">
      <xdr:nvSpPr>
        <xdr:cNvPr id="74" name="フローチャート: 判断 73">
          <a:extLst>
            <a:ext uri="{FF2B5EF4-FFF2-40B4-BE49-F238E27FC236}">
              <a16:creationId xmlns="" xmlns:a16="http://schemas.microsoft.com/office/drawing/2014/main" id="{00000000-0008-0000-0300-00004A000000}"/>
            </a:ext>
          </a:extLst>
        </xdr:cNvPr>
        <xdr:cNvSpPr/>
      </xdr:nvSpPr>
      <xdr:spPr>
        <a:xfrm>
          <a:off x="2286000" y="74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144162</xdr:rowOff>
    </xdr:from>
    <xdr:ext cx="762000" cy="259045"/>
    <xdr:sp macro="" textlink="">
      <xdr:nvSpPr>
        <xdr:cNvPr id="75" name="テキスト ボックス 74">
          <a:extLst>
            <a:ext uri="{FF2B5EF4-FFF2-40B4-BE49-F238E27FC236}">
              <a16:creationId xmlns="" xmlns:a16="http://schemas.microsoft.com/office/drawing/2014/main" id="{00000000-0008-0000-0300-00004B000000}"/>
            </a:ext>
          </a:extLst>
        </xdr:cNvPr>
        <xdr:cNvSpPr txBox="1"/>
      </xdr:nvSpPr>
      <xdr:spPr>
        <a:xfrm>
          <a:off x="1955800" y="7173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143510</xdr:rowOff>
    </xdr:from>
    <xdr:to>
      <xdr:col>7</xdr:col>
      <xdr:colOff>31750</xdr:colOff>
      <xdr:row>43</xdr:row>
      <xdr:rowOff>73660</xdr:rowOff>
    </xdr:to>
    <xdr:sp macro="" textlink="">
      <xdr:nvSpPr>
        <xdr:cNvPr id="76" name="フローチャート: 判断 75">
          <a:extLst>
            <a:ext uri="{FF2B5EF4-FFF2-40B4-BE49-F238E27FC236}">
              <a16:creationId xmlns="" xmlns:a16="http://schemas.microsoft.com/office/drawing/2014/main" id="{00000000-0008-0000-0300-00004C000000}"/>
            </a:ext>
          </a:extLst>
        </xdr:cNvPr>
        <xdr:cNvSpPr/>
      </xdr:nvSpPr>
      <xdr:spPr>
        <a:xfrm>
          <a:off x="1397000" y="734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83837</xdr:rowOff>
    </xdr:from>
    <xdr:ext cx="762000" cy="259045"/>
    <xdr:sp macro="" textlink="">
      <xdr:nvSpPr>
        <xdr:cNvPr id="77" name="テキスト ボックス 76">
          <a:extLst>
            <a:ext uri="{FF2B5EF4-FFF2-40B4-BE49-F238E27FC236}">
              <a16:creationId xmlns="" xmlns:a16="http://schemas.microsoft.com/office/drawing/2014/main" id="{00000000-0008-0000-0300-00004D000000}"/>
            </a:ext>
          </a:extLst>
        </xdr:cNvPr>
        <xdr:cNvSpPr txBox="1"/>
      </xdr:nvSpPr>
      <xdr:spPr>
        <a:xfrm>
          <a:off x="1066800" y="7113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78" name="テキスト ボックス 77">
          <a:extLst>
            <a:ext uri="{FF2B5EF4-FFF2-40B4-BE49-F238E27FC236}">
              <a16:creationId xmlns="" xmlns:a16="http://schemas.microsoft.com/office/drawing/2014/main" id="{00000000-0008-0000-0300-00004E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79" name="テキスト ボックス 78">
          <a:extLst>
            <a:ext uri="{FF2B5EF4-FFF2-40B4-BE49-F238E27FC236}">
              <a16:creationId xmlns="" xmlns:a16="http://schemas.microsoft.com/office/drawing/2014/main" id="{00000000-0008-0000-0300-00004F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0" name="テキスト ボックス 79">
          <a:extLst>
            <a:ext uri="{FF2B5EF4-FFF2-40B4-BE49-F238E27FC236}">
              <a16:creationId xmlns="" xmlns:a16="http://schemas.microsoft.com/office/drawing/2014/main" id="{00000000-0008-0000-0300-000050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1" name="テキスト ボックス 80">
          <a:extLst>
            <a:ext uri="{FF2B5EF4-FFF2-40B4-BE49-F238E27FC236}">
              <a16:creationId xmlns="" xmlns:a16="http://schemas.microsoft.com/office/drawing/2014/main" id="{00000000-0008-0000-0300-000051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2" name="テキスト ボックス 81">
          <a:extLst>
            <a:ext uri="{FF2B5EF4-FFF2-40B4-BE49-F238E27FC236}">
              <a16:creationId xmlns="" xmlns:a16="http://schemas.microsoft.com/office/drawing/2014/main" id="{00000000-0008-0000-0300-000052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3" name="楕円 82">
          <a:extLst>
            <a:ext uri="{FF2B5EF4-FFF2-40B4-BE49-F238E27FC236}">
              <a16:creationId xmlns="" xmlns:a16="http://schemas.microsoft.com/office/drawing/2014/main" id="{00000000-0008-0000-0300-000053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135907</xdr:rowOff>
    </xdr:from>
    <xdr:ext cx="762000" cy="259045"/>
    <xdr:sp macro="" textlink="">
      <xdr:nvSpPr>
        <xdr:cNvPr id="84" name="財政力該当値テキスト">
          <a:extLst>
            <a:ext uri="{FF2B5EF4-FFF2-40B4-BE49-F238E27FC236}">
              <a16:creationId xmlns="" xmlns:a16="http://schemas.microsoft.com/office/drawing/2014/main" id="{00000000-0008-0000-0300-000054000000}"/>
            </a:ext>
          </a:extLst>
        </xdr:cNvPr>
        <xdr:cNvSpPr txBox="1"/>
      </xdr:nvSpPr>
      <xdr:spPr>
        <a:xfrm>
          <a:off x="5041900" y="7336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68580</xdr:rowOff>
    </xdr:from>
    <xdr:to>
      <xdr:col>19</xdr:col>
      <xdr:colOff>184150</xdr:colOff>
      <xdr:row>43</xdr:row>
      <xdr:rowOff>170180</xdr:rowOff>
    </xdr:to>
    <xdr:sp macro="" textlink="">
      <xdr:nvSpPr>
        <xdr:cNvPr id="85" name="楕円 84">
          <a:extLst>
            <a:ext uri="{FF2B5EF4-FFF2-40B4-BE49-F238E27FC236}">
              <a16:creationId xmlns="" xmlns:a16="http://schemas.microsoft.com/office/drawing/2014/main" id="{00000000-0008-0000-0300-000055000000}"/>
            </a:ext>
          </a:extLst>
        </xdr:cNvPr>
        <xdr:cNvSpPr/>
      </xdr:nvSpPr>
      <xdr:spPr>
        <a:xfrm>
          <a:off x="4064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154957</xdr:rowOff>
    </xdr:from>
    <xdr:ext cx="736600" cy="259045"/>
    <xdr:sp macro="" textlink="">
      <xdr:nvSpPr>
        <xdr:cNvPr id="86" name="テキスト ボックス 85">
          <a:extLst>
            <a:ext uri="{FF2B5EF4-FFF2-40B4-BE49-F238E27FC236}">
              <a16:creationId xmlns="" xmlns:a16="http://schemas.microsoft.com/office/drawing/2014/main" id="{00000000-0008-0000-0300-000056000000}"/>
            </a:ext>
          </a:extLst>
        </xdr:cNvPr>
        <xdr:cNvSpPr txBox="1"/>
      </xdr:nvSpPr>
      <xdr:spPr>
        <a:xfrm>
          <a:off x="3733800" y="752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68580</xdr:rowOff>
    </xdr:from>
    <xdr:to>
      <xdr:col>15</xdr:col>
      <xdr:colOff>133350</xdr:colOff>
      <xdr:row>43</xdr:row>
      <xdr:rowOff>170180</xdr:rowOff>
    </xdr:to>
    <xdr:sp macro="" textlink="">
      <xdr:nvSpPr>
        <xdr:cNvPr id="87" name="楕円 86">
          <a:extLst>
            <a:ext uri="{FF2B5EF4-FFF2-40B4-BE49-F238E27FC236}">
              <a16:creationId xmlns="" xmlns:a16="http://schemas.microsoft.com/office/drawing/2014/main" id="{00000000-0008-0000-0300-000057000000}"/>
            </a:ext>
          </a:extLst>
        </xdr:cNvPr>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154957</xdr:rowOff>
    </xdr:from>
    <xdr:ext cx="762000" cy="259045"/>
    <xdr:sp macro="" textlink="">
      <xdr:nvSpPr>
        <xdr:cNvPr id="88" name="テキスト ボックス 87">
          <a:extLst>
            <a:ext uri="{FF2B5EF4-FFF2-40B4-BE49-F238E27FC236}">
              <a16:creationId xmlns="" xmlns:a16="http://schemas.microsoft.com/office/drawing/2014/main" id="{00000000-0008-0000-0300-000058000000}"/>
            </a:ext>
          </a:extLst>
        </xdr:cNvPr>
        <xdr:cNvSpPr txBox="1"/>
      </xdr:nvSpPr>
      <xdr:spPr>
        <a:xfrm>
          <a:off x="2844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74613</xdr:rowOff>
    </xdr:from>
    <xdr:to>
      <xdr:col>11</xdr:col>
      <xdr:colOff>82550</xdr:colOff>
      <xdr:row>44</xdr:row>
      <xdr:rowOff>4763</xdr:rowOff>
    </xdr:to>
    <xdr:sp macro="" textlink="">
      <xdr:nvSpPr>
        <xdr:cNvPr id="89" name="楕円 88">
          <a:extLst>
            <a:ext uri="{FF2B5EF4-FFF2-40B4-BE49-F238E27FC236}">
              <a16:creationId xmlns="" xmlns:a16="http://schemas.microsoft.com/office/drawing/2014/main" id="{00000000-0008-0000-0300-000059000000}"/>
            </a:ext>
          </a:extLst>
        </xdr:cNvPr>
        <xdr:cNvSpPr/>
      </xdr:nvSpPr>
      <xdr:spPr>
        <a:xfrm>
          <a:off x="2286000" y="74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160990</xdr:rowOff>
    </xdr:from>
    <xdr:ext cx="762000" cy="259045"/>
    <xdr:sp macro="" textlink="">
      <xdr:nvSpPr>
        <xdr:cNvPr id="90" name="テキスト ボックス 89">
          <a:extLst>
            <a:ext uri="{FF2B5EF4-FFF2-40B4-BE49-F238E27FC236}">
              <a16:creationId xmlns="" xmlns:a16="http://schemas.microsoft.com/office/drawing/2014/main" id="{00000000-0008-0000-0300-00005A000000}"/>
            </a:ext>
          </a:extLst>
        </xdr:cNvPr>
        <xdr:cNvSpPr txBox="1"/>
      </xdr:nvSpPr>
      <xdr:spPr>
        <a:xfrm>
          <a:off x="1955800" y="75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80645</xdr:rowOff>
    </xdr:from>
    <xdr:to>
      <xdr:col>7</xdr:col>
      <xdr:colOff>31750</xdr:colOff>
      <xdr:row>44</xdr:row>
      <xdr:rowOff>10795</xdr:rowOff>
    </xdr:to>
    <xdr:sp macro="" textlink="">
      <xdr:nvSpPr>
        <xdr:cNvPr id="91" name="楕円 90">
          <a:extLst>
            <a:ext uri="{FF2B5EF4-FFF2-40B4-BE49-F238E27FC236}">
              <a16:creationId xmlns="" xmlns:a16="http://schemas.microsoft.com/office/drawing/2014/main" id="{00000000-0008-0000-0300-00005B000000}"/>
            </a:ext>
          </a:extLst>
        </xdr:cNvPr>
        <xdr:cNvSpPr/>
      </xdr:nvSpPr>
      <xdr:spPr>
        <a:xfrm>
          <a:off x="1397000" y="745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167022</xdr:rowOff>
    </xdr:from>
    <xdr:ext cx="762000" cy="259045"/>
    <xdr:sp macro="" textlink="">
      <xdr:nvSpPr>
        <xdr:cNvPr id="92" name="テキスト ボックス 91">
          <a:extLst>
            <a:ext uri="{FF2B5EF4-FFF2-40B4-BE49-F238E27FC236}">
              <a16:creationId xmlns="" xmlns:a16="http://schemas.microsoft.com/office/drawing/2014/main" id="{00000000-0008-0000-0300-00005C000000}"/>
            </a:ext>
          </a:extLst>
        </xdr:cNvPr>
        <xdr:cNvSpPr txBox="1"/>
      </xdr:nvSpPr>
      <xdr:spPr>
        <a:xfrm>
          <a:off x="1066800" y="7539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3" name="正方形/長方形 92">
          <a:extLst>
            <a:ext uri="{FF2B5EF4-FFF2-40B4-BE49-F238E27FC236}">
              <a16:creationId xmlns="" xmlns:a16="http://schemas.microsoft.com/office/drawing/2014/main" id="{00000000-0008-0000-0300-00005D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4" name="テキスト ボックス 93">
          <a:extLst>
            <a:ext uri="{FF2B5EF4-FFF2-40B4-BE49-F238E27FC236}">
              <a16:creationId xmlns="" xmlns:a16="http://schemas.microsoft.com/office/drawing/2014/main" id="{00000000-0008-0000-0300-00005E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5" name="テキスト ボックス 94">
          <a:extLst>
            <a:ext uri="{FF2B5EF4-FFF2-40B4-BE49-F238E27FC236}">
              <a16:creationId xmlns="" xmlns:a16="http://schemas.microsoft.com/office/drawing/2014/main" id="{00000000-0008-0000-0300-00005F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6" name="正方形/長方形 95">
          <a:extLst>
            <a:ext uri="{FF2B5EF4-FFF2-40B4-BE49-F238E27FC236}">
              <a16:creationId xmlns="" xmlns:a16="http://schemas.microsoft.com/office/drawing/2014/main" id="{00000000-0008-0000-0300-000060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7" name="正方形/長方形 96">
          <a:extLst>
            <a:ext uri="{FF2B5EF4-FFF2-40B4-BE49-F238E27FC236}">
              <a16:creationId xmlns="" xmlns:a16="http://schemas.microsoft.com/office/drawing/2014/main" id="{00000000-0008-0000-0300-000061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98" name="正方形/長方形 97">
          <a:extLst>
            <a:ext uri="{FF2B5EF4-FFF2-40B4-BE49-F238E27FC236}">
              <a16:creationId xmlns="" xmlns:a16="http://schemas.microsoft.com/office/drawing/2014/main" id="{00000000-0008-0000-0300-000062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99" name="正方形/長方形 98">
          <a:extLst>
            <a:ext uri="{FF2B5EF4-FFF2-40B4-BE49-F238E27FC236}">
              <a16:creationId xmlns="" xmlns:a16="http://schemas.microsoft.com/office/drawing/2014/main" id="{00000000-0008-0000-0300-000063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0" name="正方形/長方形 99">
          <a:extLst>
            <a:ext uri="{FF2B5EF4-FFF2-40B4-BE49-F238E27FC236}">
              <a16:creationId xmlns="" xmlns:a16="http://schemas.microsoft.com/office/drawing/2014/main" id="{00000000-0008-0000-0300-000064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1" name="正方形/長方形 100">
          <a:extLst>
            <a:ext uri="{FF2B5EF4-FFF2-40B4-BE49-F238E27FC236}">
              <a16:creationId xmlns="" xmlns:a16="http://schemas.microsoft.com/office/drawing/2014/main" id="{00000000-0008-0000-0300-000065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2" name="正方形/長方形 101">
          <a:extLst>
            <a:ext uri="{FF2B5EF4-FFF2-40B4-BE49-F238E27FC236}">
              <a16:creationId xmlns="" xmlns:a16="http://schemas.microsoft.com/office/drawing/2014/main" id="{00000000-0008-0000-0300-000066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3" name="正方形/長方形 102">
          <a:extLst>
            <a:ext uri="{FF2B5EF4-FFF2-40B4-BE49-F238E27FC236}">
              <a16:creationId xmlns="" xmlns:a16="http://schemas.microsoft.com/office/drawing/2014/main" id="{00000000-0008-0000-0300-000067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4" name="正方形/長方形 103">
          <a:extLst>
            <a:ext uri="{FF2B5EF4-FFF2-40B4-BE49-F238E27FC236}">
              <a16:creationId xmlns="" xmlns:a16="http://schemas.microsoft.com/office/drawing/2014/main" id="{00000000-0008-0000-0300-000068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5" name="テキスト ボックス 104">
          <a:extLst>
            <a:ext uri="{FF2B5EF4-FFF2-40B4-BE49-F238E27FC236}">
              <a16:creationId xmlns="" xmlns:a16="http://schemas.microsoft.com/office/drawing/2014/main" id="{00000000-0008-0000-0300-000069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4.2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している。要因としては、</a:t>
          </a:r>
          <a:r>
            <a:rPr kumimoji="1" lang="ja-JP" altLang="en-US" sz="1100">
              <a:solidFill>
                <a:schemeClr val="dk1"/>
              </a:solidFill>
              <a:effectLst/>
              <a:latin typeface="+mn-lt"/>
              <a:ea typeface="+mn-ea"/>
              <a:cs typeface="+mn-cs"/>
            </a:rPr>
            <a:t>公債費、操出金は増加したものの、人件費、物件費、扶助費が減少となっている。また、地方税は法人税の修正申告があったため約</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％増加しているが、固定資産税が減収したため結果として</a:t>
          </a:r>
          <a:r>
            <a:rPr kumimoji="1" lang="en-US" altLang="ja-JP" sz="1100">
              <a:solidFill>
                <a:schemeClr val="dk1"/>
              </a:solidFill>
              <a:effectLst/>
              <a:latin typeface="+mn-lt"/>
              <a:ea typeface="+mn-ea"/>
              <a:cs typeface="+mn-cs"/>
            </a:rPr>
            <a:t>1,672</a:t>
          </a:r>
          <a:r>
            <a:rPr kumimoji="1" lang="ja-JP" altLang="en-US" sz="1100">
              <a:solidFill>
                <a:schemeClr val="dk1"/>
              </a:solidFill>
              <a:effectLst/>
              <a:latin typeface="+mn-lt"/>
              <a:ea typeface="+mn-ea"/>
              <a:cs typeface="+mn-cs"/>
            </a:rPr>
            <a:t>千円の減少となっている。地方交付税は</a:t>
          </a:r>
          <a:r>
            <a:rPr kumimoji="1" lang="en-US" altLang="ja-JP" sz="1100">
              <a:solidFill>
                <a:schemeClr val="dk1"/>
              </a:solidFill>
              <a:effectLst/>
              <a:latin typeface="+mn-lt"/>
              <a:ea typeface="+mn-ea"/>
              <a:cs typeface="+mn-cs"/>
            </a:rPr>
            <a:t>13,679</a:t>
          </a:r>
          <a:r>
            <a:rPr kumimoji="1" lang="ja-JP" altLang="en-US" sz="1100">
              <a:solidFill>
                <a:schemeClr val="dk1"/>
              </a:solidFill>
              <a:effectLst/>
              <a:latin typeface="+mn-lt"/>
              <a:ea typeface="+mn-ea"/>
              <a:cs typeface="+mn-cs"/>
            </a:rPr>
            <a:t>千円の増加となっており、</a:t>
          </a:r>
          <a:r>
            <a:rPr kumimoji="1" lang="ja-JP" altLang="ja-JP" sz="1100">
              <a:solidFill>
                <a:schemeClr val="dk1"/>
              </a:solidFill>
              <a:effectLst/>
              <a:latin typeface="+mn-lt"/>
              <a:ea typeface="+mn-ea"/>
              <a:cs typeface="+mn-cs"/>
            </a:rPr>
            <a:t>経常収支比率に反映されたものと分析する。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6" name="テキスト ボックス 105">
          <a:extLst>
            <a:ext uri="{FF2B5EF4-FFF2-40B4-BE49-F238E27FC236}">
              <a16:creationId xmlns="" xmlns:a16="http://schemas.microsoft.com/office/drawing/2014/main" id="{00000000-0008-0000-0300-00006A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7" name="直線コネクタ 106">
          <a:extLst>
            <a:ext uri="{FF2B5EF4-FFF2-40B4-BE49-F238E27FC236}">
              <a16:creationId xmlns="" xmlns:a16="http://schemas.microsoft.com/office/drawing/2014/main" id="{00000000-0008-0000-0300-00006B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08" name="テキスト ボックス 107">
          <a:extLst>
            <a:ext uri="{FF2B5EF4-FFF2-40B4-BE49-F238E27FC236}">
              <a16:creationId xmlns="" xmlns:a16="http://schemas.microsoft.com/office/drawing/2014/main" id="{00000000-0008-0000-0300-00006C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09" name="直線コネクタ 108">
          <a:extLst>
            <a:ext uri="{FF2B5EF4-FFF2-40B4-BE49-F238E27FC236}">
              <a16:creationId xmlns="" xmlns:a16="http://schemas.microsoft.com/office/drawing/2014/main" id="{00000000-0008-0000-0300-00006D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0" name="テキスト ボックス 109">
          <a:extLst>
            <a:ext uri="{FF2B5EF4-FFF2-40B4-BE49-F238E27FC236}">
              <a16:creationId xmlns="" xmlns:a16="http://schemas.microsoft.com/office/drawing/2014/main" id="{00000000-0008-0000-0300-00006E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1" name="直線コネクタ 110">
          <a:extLst>
            <a:ext uri="{FF2B5EF4-FFF2-40B4-BE49-F238E27FC236}">
              <a16:creationId xmlns="" xmlns:a16="http://schemas.microsoft.com/office/drawing/2014/main" id="{00000000-0008-0000-0300-00006F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2" name="テキスト ボックス 111">
          <a:extLst>
            <a:ext uri="{FF2B5EF4-FFF2-40B4-BE49-F238E27FC236}">
              <a16:creationId xmlns="" xmlns:a16="http://schemas.microsoft.com/office/drawing/2014/main" id="{00000000-0008-0000-0300-000070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3" name="直線コネクタ 112">
          <a:extLst>
            <a:ext uri="{FF2B5EF4-FFF2-40B4-BE49-F238E27FC236}">
              <a16:creationId xmlns="" xmlns:a16="http://schemas.microsoft.com/office/drawing/2014/main" id="{00000000-0008-0000-0300-000071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4" name="テキスト ボックス 113">
          <a:extLst>
            <a:ext uri="{FF2B5EF4-FFF2-40B4-BE49-F238E27FC236}">
              <a16:creationId xmlns="" xmlns:a16="http://schemas.microsoft.com/office/drawing/2014/main" id="{00000000-0008-0000-0300-000072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5" name="直線コネクタ 114">
          <a:extLst>
            <a:ext uri="{FF2B5EF4-FFF2-40B4-BE49-F238E27FC236}">
              <a16:creationId xmlns="" xmlns:a16="http://schemas.microsoft.com/office/drawing/2014/main" id="{00000000-0008-0000-0300-000073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16" name="テキスト ボックス 115">
          <a:extLst>
            <a:ext uri="{FF2B5EF4-FFF2-40B4-BE49-F238E27FC236}">
              <a16:creationId xmlns="" xmlns:a16="http://schemas.microsoft.com/office/drawing/2014/main" id="{00000000-0008-0000-0300-000074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17" name="直線コネクタ 116">
          <a:extLst>
            <a:ext uri="{FF2B5EF4-FFF2-40B4-BE49-F238E27FC236}">
              <a16:creationId xmlns="" xmlns:a16="http://schemas.microsoft.com/office/drawing/2014/main" id="{00000000-0008-0000-0300-000075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18" name="テキスト ボックス 117">
          <a:extLst>
            <a:ext uri="{FF2B5EF4-FFF2-40B4-BE49-F238E27FC236}">
              <a16:creationId xmlns="" xmlns:a16="http://schemas.microsoft.com/office/drawing/2014/main" id="{00000000-0008-0000-0300-000076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19" name="財政構造の弾力性グラフ枠">
          <a:extLst>
            <a:ext uri="{FF2B5EF4-FFF2-40B4-BE49-F238E27FC236}">
              <a16:creationId xmlns="" xmlns:a16="http://schemas.microsoft.com/office/drawing/2014/main" id="{00000000-0008-0000-0300-000077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40132</xdr:rowOff>
    </xdr:from>
    <xdr:to>
      <xdr:col>23</xdr:col>
      <xdr:colOff>133350</xdr:colOff>
      <xdr:row>67</xdr:row>
      <xdr:rowOff>22098</xdr:rowOff>
    </xdr:to>
    <xdr:cxnSp macro="">
      <xdr:nvCxnSpPr>
        <xdr:cNvPr id="120" name="直線コネクタ 119">
          <a:extLst>
            <a:ext uri="{FF2B5EF4-FFF2-40B4-BE49-F238E27FC236}">
              <a16:creationId xmlns="" xmlns:a16="http://schemas.microsoft.com/office/drawing/2014/main" id="{00000000-0008-0000-0300-000078000000}"/>
            </a:ext>
          </a:extLst>
        </xdr:cNvPr>
        <xdr:cNvCxnSpPr/>
      </xdr:nvCxnSpPr>
      <xdr:spPr>
        <a:xfrm flipV="1">
          <a:off x="4953000" y="9984232"/>
          <a:ext cx="0" cy="1525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165625</xdr:rowOff>
    </xdr:from>
    <xdr:ext cx="762000" cy="259045"/>
    <xdr:sp macro="" textlink="">
      <xdr:nvSpPr>
        <xdr:cNvPr id="121" name="財政構造の弾力性最小値テキスト">
          <a:extLst>
            <a:ext uri="{FF2B5EF4-FFF2-40B4-BE49-F238E27FC236}">
              <a16:creationId xmlns="" xmlns:a16="http://schemas.microsoft.com/office/drawing/2014/main" id="{00000000-0008-0000-0300-000079000000}"/>
            </a:ext>
          </a:extLst>
        </xdr:cNvPr>
        <xdr:cNvSpPr txBox="1"/>
      </xdr:nvSpPr>
      <xdr:spPr>
        <a:xfrm>
          <a:off x="5041900" y="11481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22098</xdr:rowOff>
    </xdr:from>
    <xdr:to>
      <xdr:col>24</xdr:col>
      <xdr:colOff>12700</xdr:colOff>
      <xdr:row>67</xdr:row>
      <xdr:rowOff>22098</xdr:rowOff>
    </xdr:to>
    <xdr:cxnSp macro="">
      <xdr:nvCxnSpPr>
        <xdr:cNvPr id="122" name="直線コネクタ 121">
          <a:extLst>
            <a:ext uri="{FF2B5EF4-FFF2-40B4-BE49-F238E27FC236}">
              <a16:creationId xmlns="" xmlns:a16="http://schemas.microsoft.com/office/drawing/2014/main" id="{00000000-0008-0000-0300-00007A000000}"/>
            </a:ext>
          </a:extLst>
        </xdr:cNvPr>
        <xdr:cNvCxnSpPr/>
      </xdr:nvCxnSpPr>
      <xdr:spPr>
        <a:xfrm>
          <a:off x="4864100" y="11509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126509</xdr:rowOff>
    </xdr:from>
    <xdr:ext cx="762000" cy="259045"/>
    <xdr:sp macro="" textlink="">
      <xdr:nvSpPr>
        <xdr:cNvPr id="123" name="財政構造の弾力性最大値テキスト">
          <a:extLst>
            <a:ext uri="{FF2B5EF4-FFF2-40B4-BE49-F238E27FC236}">
              <a16:creationId xmlns="" xmlns:a16="http://schemas.microsoft.com/office/drawing/2014/main" id="{00000000-0008-0000-0300-00007B000000}"/>
            </a:ext>
          </a:extLst>
        </xdr:cNvPr>
        <xdr:cNvSpPr txBox="1"/>
      </xdr:nvSpPr>
      <xdr:spPr>
        <a:xfrm>
          <a:off x="5041900" y="972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40132</xdr:rowOff>
    </xdr:from>
    <xdr:to>
      <xdr:col>24</xdr:col>
      <xdr:colOff>12700</xdr:colOff>
      <xdr:row>58</xdr:row>
      <xdr:rowOff>40132</xdr:rowOff>
    </xdr:to>
    <xdr:cxnSp macro="">
      <xdr:nvCxnSpPr>
        <xdr:cNvPr id="124" name="直線コネクタ 123">
          <a:extLst>
            <a:ext uri="{FF2B5EF4-FFF2-40B4-BE49-F238E27FC236}">
              <a16:creationId xmlns="" xmlns:a16="http://schemas.microsoft.com/office/drawing/2014/main" id="{00000000-0008-0000-0300-00007C000000}"/>
            </a:ext>
          </a:extLst>
        </xdr:cNvPr>
        <xdr:cNvCxnSpPr/>
      </xdr:nvCxnSpPr>
      <xdr:spPr>
        <a:xfrm>
          <a:off x="4864100" y="998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5842</xdr:rowOff>
    </xdr:from>
    <xdr:to>
      <xdr:col>23</xdr:col>
      <xdr:colOff>133350</xdr:colOff>
      <xdr:row>63</xdr:row>
      <xdr:rowOff>37084</xdr:rowOff>
    </xdr:to>
    <xdr:cxnSp macro="">
      <xdr:nvCxnSpPr>
        <xdr:cNvPr id="125" name="直線コネクタ 124">
          <a:extLst>
            <a:ext uri="{FF2B5EF4-FFF2-40B4-BE49-F238E27FC236}">
              <a16:creationId xmlns="" xmlns:a16="http://schemas.microsoft.com/office/drawing/2014/main" id="{00000000-0008-0000-0300-00007D000000}"/>
            </a:ext>
          </a:extLst>
        </xdr:cNvPr>
        <xdr:cNvCxnSpPr/>
      </xdr:nvCxnSpPr>
      <xdr:spPr>
        <a:xfrm flipV="1">
          <a:off x="4114800" y="10635742"/>
          <a:ext cx="8382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4335</xdr:rowOff>
    </xdr:from>
    <xdr:ext cx="762000" cy="259045"/>
    <xdr:sp macro="" textlink="">
      <xdr:nvSpPr>
        <xdr:cNvPr id="126" name="財政構造の弾力性平均値テキスト">
          <a:extLst>
            <a:ext uri="{FF2B5EF4-FFF2-40B4-BE49-F238E27FC236}">
              <a16:creationId xmlns="" xmlns:a16="http://schemas.microsoft.com/office/drawing/2014/main" id="{00000000-0008-0000-0300-00007E000000}"/>
            </a:ext>
          </a:extLst>
        </xdr:cNvPr>
        <xdr:cNvSpPr txBox="1"/>
      </xdr:nvSpPr>
      <xdr:spPr>
        <a:xfrm>
          <a:off x="5041900" y="10634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32258</xdr:rowOff>
    </xdr:from>
    <xdr:to>
      <xdr:col>23</xdr:col>
      <xdr:colOff>184150</xdr:colOff>
      <xdr:row>62</xdr:row>
      <xdr:rowOff>133858</xdr:rowOff>
    </xdr:to>
    <xdr:sp macro="" textlink="">
      <xdr:nvSpPr>
        <xdr:cNvPr id="127" name="フローチャート: 判断 126">
          <a:extLst>
            <a:ext uri="{FF2B5EF4-FFF2-40B4-BE49-F238E27FC236}">
              <a16:creationId xmlns="" xmlns:a16="http://schemas.microsoft.com/office/drawing/2014/main" id="{00000000-0008-0000-0300-00007F000000}"/>
            </a:ext>
          </a:extLst>
        </xdr:cNvPr>
        <xdr:cNvSpPr/>
      </xdr:nvSpPr>
      <xdr:spPr>
        <a:xfrm>
          <a:off x="49022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148336</xdr:rowOff>
    </xdr:from>
    <xdr:to>
      <xdr:col>19</xdr:col>
      <xdr:colOff>133350</xdr:colOff>
      <xdr:row>63</xdr:row>
      <xdr:rowOff>37084</xdr:rowOff>
    </xdr:to>
    <xdr:cxnSp macro="">
      <xdr:nvCxnSpPr>
        <xdr:cNvPr id="128" name="直線コネクタ 127">
          <a:extLst>
            <a:ext uri="{FF2B5EF4-FFF2-40B4-BE49-F238E27FC236}">
              <a16:creationId xmlns="" xmlns:a16="http://schemas.microsoft.com/office/drawing/2014/main" id="{00000000-0008-0000-0300-000080000000}"/>
            </a:ext>
          </a:extLst>
        </xdr:cNvPr>
        <xdr:cNvCxnSpPr/>
      </xdr:nvCxnSpPr>
      <xdr:spPr>
        <a:xfrm>
          <a:off x="3225800" y="10606786"/>
          <a:ext cx="8890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29" name="フローチャート: 判断 128">
          <a:extLst>
            <a:ext uri="{FF2B5EF4-FFF2-40B4-BE49-F238E27FC236}">
              <a16:creationId xmlns="" xmlns:a16="http://schemas.microsoft.com/office/drawing/2014/main" id="{00000000-0008-0000-0300-000081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0" name="テキスト ボックス 129">
          <a:extLst>
            <a:ext uri="{FF2B5EF4-FFF2-40B4-BE49-F238E27FC236}">
              <a16:creationId xmlns="" xmlns:a16="http://schemas.microsoft.com/office/drawing/2014/main" id="{00000000-0008-0000-0300-000082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95250</xdr:rowOff>
    </xdr:from>
    <xdr:to>
      <xdr:col>15</xdr:col>
      <xdr:colOff>82550</xdr:colOff>
      <xdr:row>61</xdr:row>
      <xdr:rowOff>148336</xdr:rowOff>
    </xdr:to>
    <xdr:cxnSp macro="">
      <xdr:nvCxnSpPr>
        <xdr:cNvPr id="131" name="直線コネクタ 130">
          <a:extLst>
            <a:ext uri="{FF2B5EF4-FFF2-40B4-BE49-F238E27FC236}">
              <a16:creationId xmlns="" xmlns:a16="http://schemas.microsoft.com/office/drawing/2014/main" id="{00000000-0008-0000-0300-000083000000}"/>
            </a:ext>
          </a:extLst>
        </xdr:cNvPr>
        <xdr:cNvCxnSpPr/>
      </xdr:nvCxnSpPr>
      <xdr:spPr>
        <a:xfrm>
          <a:off x="2336800" y="1055370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107188</xdr:rowOff>
    </xdr:from>
    <xdr:to>
      <xdr:col>15</xdr:col>
      <xdr:colOff>133350</xdr:colOff>
      <xdr:row>62</xdr:row>
      <xdr:rowOff>37338</xdr:rowOff>
    </xdr:to>
    <xdr:sp macro="" textlink="">
      <xdr:nvSpPr>
        <xdr:cNvPr id="132" name="フローチャート: 判断 131">
          <a:extLst>
            <a:ext uri="{FF2B5EF4-FFF2-40B4-BE49-F238E27FC236}">
              <a16:creationId xmlns="" xmlns:a16="http://schemas.microsoft.com/office/drawing/2014/main" id="{00000000-0008-0000-0300-000084000000}"/>
            </a:ext>
          </a:extLst>
        </xdr:cNvPr>
        <xdr:cNvSpPr/>
      </xdr:nvSpPr>
      <xdr:spPr>
        <a:xfrm>
          <a:off x="3175000" y="1056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22115</xdr:rowOff>
    </xdr:from>
    <xdr:ext cx="762000" cy="259045"/>
    <xdr:sp macro="" textlink="">
      <xdr:nvSpPr>
        <xdr:cNvPr id="133" name="テキスト ボックス 132">
          <a:extLst>
            <a:ext uri="{FF2B5EF4-FFF2-40B4-BE49-F238E27FC236}">
              <a16:creationId xmlns="" xmlns:a16="http://schemas.microsoft.com/office/drawing/2014/main" id="{00000000-0008-0000-0300-000085000000}"/>
            </a:ext>
          </a:extLst>
        </xdr:cNvPr>
        <xdr:cNvSpPr txBox="1"/>
      </xdr:nvSpPr>
      <xdr:spPr>
        <a:xfrm>
          <a:off x="2844800" y="10652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61</xdr:row>
      <xdr:rowOff>143510</xdr:rowOff>
    </xdr:to>
    <xdr:cxnSp macro="">
      <xdr:nvCxnSpPr>
        <xdr:cNvPr id="134" name="直線コネクタ 133">
          <a:extLst>
            <a:ext uri="{FF2B5EF4-FFF2-40B4-BE49-F238E27FC236}">
              <a16:creationId xmlns="" xmlns:a16="http://schemas.microsoft.com/office/drawing/2014/main" id="{00000000-0008-0000-0300-000086000000}"/>
            </a:ext>
          </a:extLst>
        </xdr:cNvPr>
        <xdr:cNvCxnSpPr/>
      </xdr:nvCxnSpPr>
      <xdr:spPr>
        <a:xfrm flipV="1">
          <a:off x="1447800" y="105537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49276</xdr:rowOff>
    </xdr:from>
    <xdr:to>
      <xdr:col>11</xdr:col>
      <xdr:colOff>82550</xdr:colOff>
      <xdr:row>61</xdr:row>
      <xdr:rowOff>150876</xdr:rowOff>
    </xdr:to>
    <xdr:sp macro="" textlink="">
      <xdr:nvSpPr>
        <xdr:cNvPr id="135" name="フローチャート: 判断 134">
          <a:extLst>
            <a:ext uri="{FF2B5EF4-FFF2-40B4-BE49-F238E27FC236}">
              <a16:creationId xmlns="" xmlns:a16="http://schemas.microsoft.com/office/drawing/2014/main" id="{00000000-0008-0000-0300-000087000000}"/>
            </a:ext>
          </a:extLst>
        </xdr:cNvPr>
        <xdr:cNvSpPr/>
      </xdr:nvSpPr>
      <xdr:spPr>
        <a:xfrm>
          <a:off x="2286000" y="10507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135653</xdr:rowOff>
    </xdr:from>
    <xdr:ext cx="762000" cy="259045"/>
    <xdr:sp macro="" textlink="">
      <xdr:nvSpPr>
        <xdr:cNvPr id="136" name="テキスト ボックス 135">
          <a:extLst>
            <a:ext uri="{FF2B5EF4-FFF2-40B4-BE49-F238E27FC236}">
              <a16:creationId xmlns="" xmlns:a16="http://schemas.microsoft.com/office/drawing/2014/main" id="{00000000-0008-0000-0300-000088000000}"/>
            </a:ext>
          </a:extLst>
        </xdr:cNvPr>
        <xdr:cNvSpPr txBox="1"/>
      </xdr:nvSpPr>
      <xdr:spPr>
        <a:xfrm>
          <a:off x="1955800" y="10594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128778</xdr:rowOff>
    </xdr:from>
    <xdr:to>
      <xdr:col>7</xdr:col>
      <xdr:colOff>31750</xdr:colOff>
      <xdr:row>63</xdr:row>
      <xdr:rowOff>58928</xdr:rowOff>
    </xdr:to>
    <xdr:sp macro="" textlink="">
      <xdr:nvSpPr>
        <xdr:cNvPr id="137" name="フローチャート: 判断 136">
          <a:extLst>
            <a:ext uri="{FF2B5EF4-FFF2-40B4-BE49-F238E27FC236}">
              <a16:creationId xmlns="" xmlns:a16="http://schemas.microsoft.com/office/drawing/2014/main" id="{00000000-0008-0000-0300-000089000000}"/>
            </a:ext>
          </a:extLst>
        </xdr:cNvPr>
        <xdr:cNvSpPr/>
      </xdr:nvSpPr>
      <xdr:spPr>
        <a:xfrm>
          <a:off x="1397000" y="10758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43705</xdr:rowOff>
    </xdr:from>
    <xdr:ext cx="762000" cy="259045"/>
    <xdr:sp macro="" textlink="">
      <xdr:nvSpPr>
        <xdr:cNvPr id="138" name="テキスト ボックス 137">
          <a:extLst>
            <a:ext uri="{FF2B5EF4-FFF2-40B4-BE49-F238E27FC236}">
              <a16:creationId xmlns="" xmlns:a16="http://schemas.microsoft.com/office/drawing/2014/main" id="{00000000-0008-0000-0300-00008A000000}"/>
            </a:ext>
          </a:extLst>
        </xdr:cNvPr>
        <xdr:cNvSpPr txBox="1"/>
      </xdr:nvSpPr>
      <xdr:spPr>
        <a:xfrm>
          <a:off x="1066800" y="10845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39" name="テキスト ボックス 138">
          <a:extLst>
            <a:ext uri="{FF2B5EF4-FFF2-40B4-BE49-F238E27FC236}">
              <a16:creationId xmlns="" xmlns:a16="http://schemas.microsoft.com/office/drawing/2014/main" id="{00000000-0008-0000-0300-00008B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0" name="テキスト ボックス 139">
          <a:extLst>
            <a:ext uri="{FF2B5EF4-FFF2-40B4-BE49-F238E27FC236}">
              <a16:creationId xmlns="" xmlns:a16="http://schemas.microsoft.com/office/drawing/2014/main" id="{00000000-0008-0000-0300-00008C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1" name="テキスト ボックス 140">
          <a:extLst>
            <a:ext uri="{FF2B5EF4-FFF2-40B4-BE49-F238E27FC236}">
              <a16:creationId xmlns="" xmlns:a16="http://schemas.microsoft.com/office/drawing/2014/main" id="{00000000-0008-0000-0300-00008D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2" name="テキスト ボックス 141">
          <a:extLst>
            <a:ext uri="{FF2B5EF4-FFF2-40B4-BE49-F238E27FC236}">
              <a16:creationId xmlns="" xmlns:a16="http://schemas.microsoft.com/office/drawing/2014/main" id="{00000000-0008-0000-0300-00008E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3" name="テキスト ボックス 142">
          <a:extLst>
            <a:ext uri="{FF2B5EF4-FFF2-40B4-BE49-F238E27FC236}">
              <a16:creationId xmlns="" xmlns:a16="http://schemas.microsoft.com/office/drawing/2014/main" id="{00000000-0008-0000-0300-00008F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126492</xdr:rowOff>
    </xdr:from>
    <xdr:to>
      <xdr:col>23</xdr:col>
      <xdr:colOff>184150</xdr:colOff>
      <xdr:row>62</xdr:row>
      <xdr:rowOff>56642</xdr:rowOff>
    </xdr:to>
    <xdr:sp macro="" textlink="">
      <xdr:nvSpPr>
        <xdr:cNvPr id="144" name="楕円 143">
          <a:extLst>
            <a:ext uri="{FF2B5EF4-FFF2-40B4-BE49-F238E27FC236}">
              <a16:creationId xmlns="" xmlns:a16="http://schemas.microsoft.com/office/drawing/2014/main" id="{00000000-0008-0000-0300-000090000000}"/>
            </a:ext>
          </a:extLst>
        </xdr:cNvPr>
        <xdr:cNvSpPr/>
      </xdr:nvSpPr>
      <xdr:spPr>
        <a:xfrm>
          <a:off x="4902200" y="10584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143019</xdr:rowOff>
    </xdr:from>
    <xdr:ext cx="762000" cy="259045"/>
    <xdr:sp macro="" textlink="">
      <xdr:nvSpPr>
        <xdr:cNvPr id="145" name="財政構造の弾力性該当値テキスト">
          <a:extLst>
            <a:ext uri="{FF2B5EF4-FFF2-40B4-BE49-F238E27FC236}">
              <a16:creationId xmlns="" xmlns:a16="http://schemas.microsoft.com/office/drawing/2014/main" id="{00000000-0008-0000-0300-000091000000}"/>
            </a:ext>
          </a:extLst>
        </xdr:cNvPr>
        <xdr:cNvSpPr txBox="1"/>
      </xdr:nvSpPr>
      <xdr:spPr>
        <a:xfrm>
          <a:off x="50419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157734</xdr:rowOff>
    </xdr:from>
    <xdr:to>
      <xdr:col>19</xdr:col>
      <xdr:colOff>184150</xdr:colOff>
      <xdr:row>63</xdr:row>
      <xdr:rowOff>87884</xdr:rowOff>
    </xdr:to>
    <xdr:sp macro="" textlink="">
      <xdr:nvSpPr>
        <xdr:cNvPr id="146" name="楕円 145">
          <a:extLst>
            <a:ext uri="{FF2B5EF4-FFF2-40B4-BE49-F238E27FC236}">
              <a16:creationId xmlns="" xmlns:a16="http://schemas.microsoft.com/office/drawing/2014/main" id="{00000000-0008-0000-0300-000092000000}"/>
            </a:ext>
          </a:extLst>
        </xdr:cNvPr>
        <xdr:cNvSpPr/>
      </xdr:nvSpPr>
      <xdr:spPr>
        <a:xfrm>
          <a:off x="40640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72661</xdr:rowOff>
    </xdr:from>
    <xdr:ext cx="736600" cy="259045"/>
    <xdr:sp macro="" textlink="">
      <xdr:nvSpPr>
        <xdr:cNvPr id="147" name="テキスト ボックス 146">
          <a:extLst>
            <a:ext uri="{FF2B5EF4-FFF2-40B4-BE49-F238E27FC236}">
              <a16:creationId xmlns="" xmlns:a16="http://schemas.microsoft.com/office/drawing/2014/main" id="{00000000-0008-0000-0300-000093000000}"/>
            </a:ext>
          </a:extLst>
        </xdr:cNvPr>
        <xdr:cNvSpPr txBox="1"/>
      </xdr:nvSpPr>
      <xdr:spPr>
        <a:xfrm>
          <a:off x="3733800" y="10874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97536</xdr:rowOff>
    </xdr:from>
    <xdr:to>
      <xdr:col>15</xdr:col>
      <xdr:colOff>133350</xdr:colOff>
      <xdr:row>62</xdr:row>
      <xdr:rowOff>27686</xdr:rowOff>
    </xdr:to>
    <xdr:sp macro="" textlink="">
      <xdr:nvSpPr>
        <xdr:cNvPr id="148" name="楕円 147">
          <a:extLst>
            <a:ext uri="{FF2B5EF4-FFF2-40B4-BE49-F238E27FC236}">
              <a16:creationId xmlns="" xmlns:a16="http://schemas.microsoft.com/office/drawing/2014/main" id="{00000000-0008-0000-0300-000094000000}"/>
            </a:ext>
          </a:extLst>
        </xdr:cNvPr>
        <xdr:cNvSpPr/>
      </xdr:nvSpPr>
      <xdr:spPr>
        <a:xfrm>
          <a:off x="3175000" y="1055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37863</xdr:rowOff>
    </xdr:from>
    <xdr:ext cx="762000" cy="259045"/>
    <xdr:sp macro="" textlink="">
      <xdr:nvSpPr>
        <xdr:cNvPr id="149" name="テキスト ボックス 148">
          <a:extLst>
            <a:ext uri="{FF2B5EF4-FFF2-40B4-BE49-F238E27FC236}">
              <a16:creationId xmlns="" xmlns:a16="http://schemas.microsoft.com/office/drawing/2014/main" id="{00000000-0008-0000-0300-000095000000}"/>
            </a:ext>
          </a:extLst>
        </xdr:cNvPr>
        <xdr:cNvSpPr txBox="1"/>
      </xdr:nvSpPr>
      <xdr:spPr>
        <a:xfrm>
          <a:off x="2844800" y="1032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44450</xdr:rowOff>
    </xdr:from>
    <xdr:to>
      <xdr:col>11</xdr:col>
      <xdr:colOff>82550</xdr:colOff>
      <xdr:row>61</xdr:row>
      <xdr:rowOff>146050</xdr:rowOff>
    </xdr:to>
    <xdr:sp macro="" textlink="">
      <xdr:nvSpPr>
        <xdr:cNvPr id="150" name="楕円 149">
          <a:extLst>
            <a:ext uri="{FF2B5EF4-FFF2-40B4-BE49-F238E27FC236}">
              <a16:creationId xmlns="" xmlns:a16="http://schemas.microsoft.com/office/drawing/2014/main" id="{00000000-0008-0000-0300-000096000000}"/>
            </a:ext>
          </a:extLst>
        </xdr:cNvPr>
        <xdr:cNvSpPr/>
      </xdr:nvSpPr>
      <xdr:spPr>
        <a:xfrm>
          <a:off x="2286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156227</xdr:rowOff>
    </xdr:from>
    <xdr:ext cx="762000" cy="259045"/>
    <xdr:sp macro="" textlink="">
      <xdr:nvSpPr>
        <xdr:cNvPr id="151" name="テキスト ボックス 150">
          <a:extLst>
            <a:ext uri="{FF2B5EF4-FFF2-40B4-BE49-F238E27FC236}">
              <a16:creationId xmlns="" xmlns:a16="http://schemas.microsoft.com/office/drawing/2014/main" id="{00000000-0008-0000-0300-000097000000}"/>
            </a:ext>
          </a:extLst>
        </xdr:cNvPr>
        <xdr:cNvSpPr txBox="1"/>
      </xdr:nvSpPr>
      <xdr:spPr>
        <a:xfrm>
          <a:off x="1955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92710</xdr:rowOff>
    </xdr:from>
    <xdr:to>
      <xdr:col>7</xdr:col>
      <xdr:colOff>31750</xdr:colOff>
      <xdr:row>62</xdr:row>
      <xdr:rowOff>22860</xdr:rowOff>
    </xdr:to>
    <xdr:sp macro="" textlink="">
      <xdr:nvSpPr>
        <xdr:cNvPr id="152" name="楕円 151">
          <a:extLst>
            <a:ext uri="{FF2B5EF4-FFF2-40B4-BE49-F238E27FC236}">
              <a16:creationId xmlns="" xmlns:a16="http://schemas.microsoft.com/office/drawing/2014/main" id="{00000000-0008-0000-0300-000098000000}"/>
            </a:ext>
          </a:extLst>
        </xdr:cNvPr>
        <xdr:cNvSpPr/>
      </xdr:nvSpPr>
      <xdr:spPr>
        <a:xfrm>
          <a:off x="1397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33037</xdr:rowOff>
    </xdr:from>
    <xdr:ext cx="762000" cy="259045"/>
    <xdr:sp macro="" textlink="">
      <xdr:nvSpPr>
        <xdr:cNvPr id="153" name="テキスト ボックス 152">
          <a:extLst>
            <a:ext uri="{FF2B5EF4-FFF2-40B4-BE49-F238E27FC236}">
              <a16:creationId xmlns="" xmlns:a16="http://schemas.microsoft.com/office/drawing/2014/main" id="{00000000-0008-0000-0300-000099000000}"/>
            </a:ext>
          </a:extLst>
        </xdr:cNvPr>
        <xdr:cNvSpPr txBox="1"/>
      </xdr:nvSpPr>
      <xdr:spPr>
        <a:xfrm>
          <a:off x="1066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4" name="正方形/長方形 153">
          <a:extLst>
            <a:ext uri="{FF2B5EF4-FFF2-40B4-BE49-F238E27FC236}">
              <a16:creationId xmlns="" xmlns:a16="http://schemas.microsoft.com/office/drawing/2014/main" id="{00000000-0008-0000-0300-00009A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5" name="テキスト ボックス 154">
          <a:extLst>
            <a:ext uri="{FF2B5EF4-FFF2-40B4-BE49-F238E27FC236}">
              <a16:creationId xmlns="" xmlns:a16="http://schemas.microsoft.com/office/drawing/2014/main" id="{00000000-0008-0000-0300-00009B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6" name="テキスト ボックス 155">
          <a:extLst>
            <a:ext uri="{FF2B5EF4-FFF2-40B4-BE49-F238E27FC236}">
              <a16:creationId xmlns="" xmlns:a16="http://schemas.microsoft.com/office/drawing/2014/main" id="{00000000-0008-0000-0300-00009C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[318,210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57" name="正方形/長方形 156">
          <a:extLst>
            <a:ext uri="{FF2B5EF4-FFF2-40B4-BE49-F238E27FC236}">
              <a16:creationId xmlns="" xmlns:a16="http://schemas.microsoft.com/office/drawing/2014/main" id="{00000000-0008-0000-0300-00009D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58" name="正方形/長方形 157">
          <a:extLst>
            <a:ext uri="{FF2B5EF4-FFF2-40B4-BE49-F238E27FC236}">
              <a16:creationId xmlns="" xmlns:a16="http://schemas.microsoft.com/office/drawing/2014/main" id="{00000000-0008-0000-0300-00009E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59" name="正方形/長方形 158">
          <a:extLst>
            <a:ext uri="{FF2B5EF4-FFF2-40B4-BE49-F238E27FC236}">
              <a16:creationId xmlns="" xmlns:a16="http://schemas.microsoft.com/office/drawing/2014/main" id="{00000000-0008-0000-0300-00009F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0" name="正方形/長方形 159">
          <a:extLst>
            <a:ext uri="{FF2B5EF4-FFF2-40B4-BE49-F238E27FC236}">
              <a16:creationId xmlns="" xmlns:a16="http://schemas.microsoft.com/office/drawing/2014/main" id="{00000000-0008-0000-0300-0000A0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1" name="正方形/長方形 160">
          <a:extLst>
            <a:ext uri="{FF2B5EF4-FFF2-40B4-BE49-F238E27FC236}">
              <a16:creationId xmlns="" xmlns:a16="http://schemas.microsoft.com/office/drawing/2014/main" id="{00000000-0008-0000-0300-0000A1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2" name="正方形/長方形 161">
          <a:extLst>
            <a:ext uri="{FF2B5EF4-FFF2-40B4-BE49-F238E27FC236}">
              <a16:creationId xmlns="" xmlns:a16="http://schemas.microsoft.com/office/drawing/2014/main" id="{00000000-0008-0000-0300-0000A2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3" name="正方形/長方形 162">
          <a:extLst>
            <a:ext uri="{FF2B5EF4-FFF2-40B4-BE49-F238E27FC236}">
              <a16:creationId xmlns="" xmlns:a16="http://schemas.microsoft.com/office/drawing/2014/main" id="{00000000-0008-0000-0300-0000A3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4" name="正方形/長方形 163">
          <a:extLst>
            <a:ext uri="{FF2B5EF4-FFF2-40B4-BE49-F238E27FC236}">
              <a16:creationId xmlns="" xmlns:a16="http://schemas.microsoft.com/office/drawing/2014/main" id="{00000000-0008-0000-0300-0000A4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5" name="正方形/長方形 164">
          <a:extLst>
            <a:ext uri="{FF2B5EF4-FFF2-40B4-BE49-F238E27FC236}">
              <a16:creationId xmlns="" xmlns:a16="http://schemas.microsoft.com/office/drawing/2014/main" id="{00000000-0008-0000-0300-0000A5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6" name="テキスト ボックス 165">
          <a:extLst>
            <a:ext uri="{FF2B5EF4-FFF2-40B4-BE49-F238E27FC236}">
              <a16:creationId xmlns="" xmlns:a16="http://schemas.microsoft.com/office/drawing/2014/main" id="{00000000-0008-0000-0300-0000A6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a:t>
          </a:r>
          <a:r>
            <a:rPr kumimoji="1" lang="ja-JP" altLang="ja-JP" sz="1100">
              <a:solidFill>
                <a:sysClr val="windowText" lastClr="000000"/>
              </a:solidFill>
              <a:effectLst/>
              <a:latin typeface="+mn-lt"/>
              <a:ea typeface="+mn-ea"/>
              <a:cs typeface="+mn-cs"/>
            </a:rPr>
            <a:t>退職者</a:t>
          </a:r>
          <a:r>
            <a:rPr kumimoji="1" lang="en-US" altLang="ja-JP" sz="1100">
              <a:solidFill>
                <a:sysClr val="windowText" lastClr="000000"/>
              </a:solidFill>
              <a:effectLst/>
              <a:latin typeface="+mn-lt"/>
              <a:ea typeface="+mn-ea"/>
              <a:cs typeface="+mn-cs"/>
            </a:rPr>
            <a:t>10</a:t>
          </a:r>
          <a:r>
            <a:rPr kumimoji="1" lang="ja-JP" altLang="ja-JP" sz="1100">
              <a:solidFill>
                <a:sysClr val="windowText" lastClr="000000"/>
              </a:solidFill>
              <a:effectLst/>
              <a:latin typeface="+mn-lt"/>
              <a:ea typeface="+mn-ea"/>
              <a:cs typeface="+mn-cs"/>
            </a:rPr>
            <a:t>人、新規採用者</a:t>
          </a:r>
          <a:r>
            <a:rPr kumimoji="1" lang="en-US" altLang="ja-JP" sz="1100">
              <a:solidFill>
                <a:sysClr val="windowText" lastClr="000000"/>
              </a:solidFill>
              <a:effectLst/>
              <a:latin typeface="+mn-lt"/>
              <a:ea typeface="+mn-ea"/>
              <a:cs typeface="+mn-cs"/>
            </a:rPr>
            <a:t>9</a:t>
          </a:r>
          <a:r>
            <a:rPr kumimoji="1" lang="ja-JP" altLang="ja-JP" sz="1100">
              <a:solidFill>
                <a:sysClr val="windowText" lastClr="000000"/>
              </a:solidFill>
              <a:effectLst/>
              <a:latin typeface="+mn-lt"/>
              <a:ea typeface="+mn-ea"/>
              <a:cs typeface="+mn-cs"/>
            </a:rPr>
            <a:t>人</a:t>
          </a:r>
          <a:r>
            <a:rPr kumimoji="1" lang="ja-JP" altLang="ja-JP" sz="1100">
              <a:solidFill>
                <a:schemeClr val="dk1"/>
              </a:solidFill>
              <a:effectLst/>
              <a:latin typeface="+mn-lt"/>
              <a:ea typeface="+mn-ea"/>
              <a:cs typeface="+mn-cs"/>
            </a:rPr>
            <a:t>による職員給</a:t>
          </a:r>
          <a:r>
            <a:rPr kumimoji="1" lang="en-US" altLang="ja-JP" sz="1100">
              <a:solidFill>
                <a:schemeClr val="dk1"/>
              </a:solidFill>
              <a:effectLst/>
              <a:latin typeface="+mn-lt"/>
              <a:ea typeface="+mn-ea"/>
              <a:cs typeface="+mn-cs"/>
            </a:rPr>
            <a:t>14,923</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物件費については、</a:t>
          </a:r>
          <a:r>
            <a:rPr kumimoji="1" lang="ja-JP" altLang="en-US" sz="1100">
              <a:solidFill>
                <a:schemeClr val="dk1"/>
              </a:solidFill>
              <a:effectLst/>
              <a:latin typeface="+mn-lt"/>
              <a:ea typeface="+mn-ea"/>
              <a:cs typeface="+mn-cs"/>
            </a:rPr>
            <a:t>ふるさと納税返礼品報償費の減（</a:t>
          </a:r>
          <a:r>
            <a:rPr kumimoji="1" lang="en-US" altLang="ja-JP" sz="1100">
              <a:solidFill>
                <a:schemeClr val="dk1"/>
              </a:solidFill>
              <a:effectLst/>
              <a:latin typeface="+mn-lt"/>
              <a:ea typeface="+mn-ea"/>
              <a:cs typeface="+mn-cs"/>
            </a:rPr>
            <a:t>26,689</a:t>
          </a:r>
          <a:r>
            <a:rPr kumimoji="1" lang="ja-JP" altLang="en-US" sz="1100">
              <a:solidFill>
                <a:schemeClr val="dk1"/>
              </a:solidFill>
              <a:effectLst/>
              <a:latin typeface="+mn-lt"/>
              <a:ea typeface="+mn-ea"/>
              <a:cs typeface="+mn-cs"/>
            </a:rPr>
            <a:t>千円）、保育所統合による光熱水費や燃料費の減（</a:t>
          </a:r>
          <a:r>
            <a:rPr kumimoji="1" lang="en-US" altLang="ja-JP" sz="1100">
              <a:solidFill>
                <a:schemeClr val="dk1"/>
              </a:solidFill>
              <a:effectLst/>
              <a:latin typeface="+mn-lt"/>
              <a:ea typeface="+mn-ea"/>
              <a:cs typeface="+mn-cs"/>
            </a:rPr>
            <a:t>4,141</a:t>
          </a:r>
          <a:r>
            <a:rPr kumimoji="1" lang="ja-JP" altLang="en-US" sz="1100">
              <a:solidFill>
                <a:schemeClr val="dk1"/>
              </a:solidFill>
              <a:effectLst/>
              <a:latin typeface="+mn-lt"/>
              <a:ea typeface="+mn-ea"/>
              <a:cs typeface="+mn-cs"/>
            </a:rPr>
            <a:t>千円）、新保育所関連備品購入費の皆減、</a:t>
          </a:r>
          <a:r>
            <a:rPr kumimoji="1" lang="ja-JP" altLang="ja-JP" sz="1100">
              <a:solidFill>
                <a:schemeClr val="dk1"/>
              </a:solidFill>
              <a:effectLst/>
              <a:latin typeface="+mn-lt"/>
              <a:ea typeface="+mn-ea"/>
              <a:cs typeface="+mn-cs"/>
            </a:rPr>
            <a:t>さらには人口減少の影響もあると分析する。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67" name="テキスト ボックス 166">
          <a:extLst>
            <a:ext uri="{FF2B5EF4-FFF2-40B4-BE49-F238E27FC236}">
              <a16:creationId xmlns="" xmlns:a16="http://schemas.microsoft.com/office/drawing/2014/main" id="{00000000-0008-0000-0300-0000A7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68" name="直線コネクタ 167">
          <a:extLst>
            <a:ext uri="{FF2B5EF4-FFF2-40B4-BE49-F238E27FC236}">
              <a16:creationId xmlns="" xmlns:a16="http://schemas.microsoft.com/office/drawing/2014/main" id="{00000000-0008-0000-0300-0000A8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69" name="テキスト ボックス 168">
          <a:extLst>
            <a:ext uri="{FF2B5EF4-FFF2-40B4-BE49-F238E27FC236}">
              <a16:creationId xmlns="" xmlns:a16="http://schemas.microsoft.com/office/drawing/2014/main" id="{00000000-0008-0000-0300-0000A9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0" name="直線コネクタ 169">
          <a:extLst>
            <a:ext uri="{FF2B5EF4-FFF2-40B4-BE49-F238E27FC236}">
              <a16:creationId xmlns="" xmlns:a16="http://schemas.microsoft.com/office/drawing/2014/main" id="{00000000-0008-0000-0300-0000AA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1" name="テキスト ボックス 170">
          <a:extLst>
            <a:ext uri="{FF2B5EF4-FFF2-40B4-BE49-F238E27FC236}">
              <a16:creationId xmlns="" xmlns:a16="http://schemas.microsoft.com/office/drawing/2014/main" id="{00000000-0008-0000-0300-0000AB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2" name="直線コネクタ 171">
          <a:extLst>
            <a:ext uri="{FF2B5EF4-FFF2-40B4-BE49-F238E27FC236}">
              <a16:creationId xmlns="" xmlns:a16="http://schemas.microsoft.com/office/drawing/2014/main" id="{00000000-0008-0000-0300-0000AC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3" name="テキスト ボックス 172">
          <a:extLst>
            <a:ext uri="{FF2B5EF4-FFF2-40B4-BE49-F238E27FC236}">
              <a16:creationId xmlns="" xmlns:a16="http://schemas.microsoft.com/office/drawing/2014/main" id="{00000000-0008-0000-0300-0000AD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4" name="直線コネクタ 173">
          <a:extLst>
            <a:ext uri="{FF2B5EF4-FFF2-40B4-BE49-F238E27FC236}">
              <a16:creationId xmlns="" xmlns:a16="http://schemas.microsoft.com/office/drawing/2014/main" id="{00000000-0008-0000-0300-0000AE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5" name="テキスト ボックス 174">
          <a:extLst>
            <a:ext uri="{FF2B5EF4-FFF2-40B4-BE49-F238E27FC236}">
              <a16:creationId xmlns="" xmlns:a16="http://schemas.microsoft.com/office/drawing/2014/main" id="{00000000-0008-0000-0300-0000AF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6" name="直線コネクタ 175">
          <a:extLst>
            <a:ext uri="{FF2B5EF4-FFF2-40B4-BE49-F238E27FC236}">
              <a16:creationId xmlns="" xmlns:a16="http://schemas.microsoft.com/office/drawing/2014/main" id="{00000000-0008-0000-0300-0000B0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77" name="テキスト ボックス 176">
          <a:extLst>
            <a:ext uri="{FF2B5EF4-FFF2-40B4-BE49-F238E27FC236}">
              <a16:creationId xmlns="" xmlns:a16="http://schemas.microsoft.com/office/drawing/2014/main" id="{00000000-0008-0000-0300-0000B1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78" name="直線コネクタ 177">
          <a:extLst>
            <a:ext uri="{FF2B5EF4-FFF2-40B4-BE49-F238E27FC236}">
              <a16:creationId xmlns="" xmlns:a16="http://schemas.microsoft.com/office/drawing/2014/main" id="{00000000-0008-0000-0300-0000B2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79" name="テキスト ボックス 178">
          <a:extLst>
            <a:ext uri="{FF2B5EF4-FFF2-40B4-BE49-F238E27FC236}">
              <a16:creationId xmlns="" xmlns:a16="http://schemas.microsoft.com/office/drawing/2014/main" id="{00000000-0008-0000-0300-0000B3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0" name="直線コネクタ 179">
          <a:extLst>
            <a:ext uri="{FF2B5EF4-FFF2-40B4-BE49-F238E27FC236}">
              <a16:creationId xmlns="" xmlns:a16="http://schemas.microsoft.com/office/drawing/2014/main" id="{00000000-0008-0000-0300-0000B4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1" name="テキスト ボックス 180">
          <a:extLst>
            <a:ext uri="{FF2B5EF4-FFF2-40B4-BE49-F238E27FC236}">
              <a16:creationId xmlns="" xmlns:a16="http://schemas.microsoft.com/office/drawing/2014/main" id="{00000000-0008-0000-0300-0000B5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74814</xdr:rowOff>
    </xdr:from>
    <xdr:to>
      <xdr:col>23</xdr:col>
      <xdr:colOff>133350</xdr:colOff>
      <xdr:row>90</xdr:row>
      <xdr:rowOff>16388</xdr:rowOff>
    </xdr:to>
    <xdr:cxnSp macro="">
      <xdr:nvCxnSpPr>
        <xdr:cNvPr id="184" name="直線コネクタ 183">
          <a:extLst>
            <a:ext uri="{FF2B5EF4-FFF2-40B4-BE49-F238E27FC236}">
              <a16:creationId xmlns="" xmlns:a16="http://schemas.microsoft.com/office/drawing/2014/main" id="{00000000-0008-0000-0300-0000B8000000}"/>
            </a:ext>
          </a:extLst>
        </xdr:cNvPr>
        <xdr:cNvCxnSpPr/>
      </xdr:nvCxnSpPr>
      <xdr:spPr>
        <a:xfrm flipV="1">
          <a:off x="4953000" y="13962264"/>
          <a:ext cx="0" cy="14846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159915</xdr:rowOff>
    </xdr:from>
    <xdr:ext cx="762000" cy="259045"/>
    <xdr:sp macro="" textlink="">
      <xdr:nvSpPr>
        <xdr:cNvPr id="185" name="人件費・物件費等の状況最小値テキスト">
          <a:extLst>
            <a:ext uri="{FF2B5EF4-FFF2-40B4-BE49-F238E27FC236}">
              <a16:creationId xmlns="" xmlns:a16="http://schemas.microsoft.com/office/drawing/2014/main" id="{00000000-0008-0000-0300-0000B9000000}"/>
            </a:ext>
          </a:extLst>
        </xdr:cNvPr>
        <xdr:cNvSpPr txBox="1"/>
      </xdr:nvSpPr>
      <xdr:spPr>
        <a:xfrm>
          <a:off x="5041900" y="15418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1,482,684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16388</xdr:rowOff>
    </xdr:from>
    <xdr:to>
      <xdr:col>24</xdr:col>
      <xdr:colOff>12700</xdr:colOff>
      <xdr:row>90</xdr:row>
      <xdr:rowOff>16388</xdr:rowOff>
    </xdr:to>
    <xdr:cxnSp macro="">
      <xdr:nvCxnSpPr>
        <xdr:cNvPr id="186" name="直線コネクタ 185">
          <a:extLst>
            <a:ext uri="{FF2B5EF4-FFF2-40B4-BE49-F238E27FC236}">
              <a16:creationId xmlns="" xmlns:a16="http://schemas.microsoft.com/office/drawing/2014/main" id="{00000000-0008-0000-0300-0000BA000000}"/>
            </a:ext>
          </a:extLst>
        </xdr:cNvPr>
        <xdr:cNvCxnSpPr/>
      </xdr:nvCxnSpPr>
      <xdr:spPr>
        <a:xfrm>
          <a:off x="4864100" y="15446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161191</xdr:rowOff>
    </xdr:from>
    <xdr:ext cx="762000" cy="259045"/>
    <xdr:sp macro="" textlink="">
      <xdr:nvSpPr>
        <xdr:cNvPr id="187" name="人件費・物件費等の状況最大値テキスト">
          <a:extLst>
            <a:ext uri="{FF2B5EF4-FFF2-40B4-BE49-F238E27FC236}">
              <a16:creationId xmlns="" xmlns:a16="http://schemas.microsoft.com/office/drawing/2014/main" id="{00000000-0008-0000-0300-0000BB000000}"/>
            </a:ext>
          </a:extLst>
        </xdr:cNvPr>
        <xdr:cNvSpPr txBox="1"/>
      </xdr:nvSpPr>
      <xdr:spPr>
        <a:xfrm>
          <a:off x="5041900" y="13705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74814</xdr:rowOff>
    </xdr:from>
    <xdr:to>
      <xdr:col>24</xdr:col>
      <xdr:colOff>12700</xdr:colOff>
      <xdr:row>81</xdr:row>
      <xdr:rowOff>74814</xdr:rowOff>
    </xdr:to>
    <xdr:cxnSp macro="">
      <xdr:nvCxnSpPr>
        <xdr:cNvPr id="188" name="直線コネクタ 187">
          <a:extLst>
            <a:ext uri="{FF2B5EF4-FFF2-40B4-BE49-F238E27FC236}">
              <a16:creationId xmlns="" xmlns:a16="http://schemas.microsoft.com/office/drawing/2014/main" id="{00000000-0008-0000-0300-0000BC000000}"/>
            </a:ext>
          </a:extLst>
        </xdr:cNvPr>
        <xdr:cNvCxnSpPr/>
      </xdr:nvCxnSpPr>
      <xdr:spPr>
        <a:xfrm>
          <a:off x="4864100" y="1396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49952</xdr:rowOff>
    </xdr:from>
    <xdr:to>
      <xdr:col>23</xdr:col>
      <xdr:colOff>133350</xdr:colOff>
      <xdr:row>82</xdr:row>
      <xdr:rowOff>63847</xdr:rowOff>
    </xdr:to>
    <xdr:cxnSp macro="">
      <xdr:nvCxnSpPr>
        <xdr:cNvPr id="189" name="直線コネクタ 188">
          <a:extLst>
            <a:ext uri="{FF2B5EF4-FFF2-40B4-BE49-F238E27FC236}">
              <a16:creationId xmlns="" xmlns:a16="http://schemas.microsoft.com/office/drawing/2014/main" id="{00000000-0008-0000-0300-0000BD000000}"/>
            </a:ext>
          </a:extLst>
        </xdr:cNvPr>
        <xdr:cNvCxnSpPr/>
      </xdr:nvCxnSpPr>
      <xdr:spPr>
        <a:xfrm flipV="1">
          <a:off x="4114800" y="14108852"/>
          <a:ext cx="838200" cy="1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28619</xdr:rowOff>
    </xdr:from>
    <xdr:ext cx="762000" cy="259045"/>
    <xdr:sp macro="" textlink="">
      <xdr:nvSpPr>
        <xdr:cNvPr id="190" name="人件費・物件費等の状況平均値テキスト">
          <a:extLst>
            <a:ext uri="{FF2B5EF4-FFF2-40B4-BE49-F238E27FC236}">
              <a16:creationId xmlns="" xmlns:a16="http://schemas.microsoft.com/office/drawing/2014/main" id="{00000000-0008-0000-0300-0000BE000000}"/>
            </a:ext>
          </a:extLst>
        </xdr:cNvPr>
        <xdr:cNvSpPr txBox="1"/>
      </xdr:nvSpPr>
      <xdr:spPr>
        <a:xfrm>
          <a:off x="5041900" y="140875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56542</xdr:rowOff>
    </xdr:from>
    <xdr:to>
      <xdr:col>23</xdr:col>
      <xdr:colOff>184150</xdr:colOff>
      <xdr:row>82</xdr:row>
      <xdr:rowOff>158142</xdr:rowOff>
    </xdr:to>
    <xdr:sp macro="" textlink="">
      <xdr:nvSpPr>
        <xdr:cNvPr id="191" name="フローチャート: 判断 190">
          <a:extLst>
            <a:ext uri="{FF2B5EF4-FFF2-40B4-BE49-F238E27FC236}">
              <a16:creationId xmlns="" xmlns:a16="http://schemas.microsoft.com/office/drawing/2014/main" id="{00000000-0008-0000-0300-0000BF000000}"/>
            </a:ext>
          </a:extLst>
        </xdr:cNvPr>
        <xdr:cNvSpPr/>
      </xdr:nvSpPr>
      <xdr:spPr>
        <a:xfrm>
          <a:off x="4902200" y="14115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25944</xdr:rowOff>
    </xdr:from>
    <xdr:to>
      <xdr:col>19</xdr:col>
      <xdr:colOff>133350</xdr:colOff>
      <xdr:row>82</xdr:row>
      <xdr:rowOff>63847</xdr:rowOff>
    </xdr:to>
    <xdr:cxnSp macro="">
      <xdr:nvCxnSpPr>
        <xdr:cNvPr id="192" name="直線コネクタ 191">
          <a:extLst>
            <a:ext uri="{FF2B5EF4-FFF2-40B4-BE49-F238E27FC236}">
              <a16:creationId xmlns="" xmlns:a16="http://schemas.microsoft.com/office/drawing/2014/main" id="{00000000-0008-0000-0300-0000C0000000}"/>
            </a:ext>
          </a:extLst>
        </xdr:cNvPr>
        <xdr:cNvCxnSpPr/>
      </xdr:nvCxnSpPr>
      <xdr:spPr>
        <a:xfrm>
          <a:off x="3225800" y="14084844"/>
          <a:ext cx="889000" cy="3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41235</xdr:rowOff>
    </xdr:from>
    <xdr:to>
      <xdr:col>19</xdr:col>
      <xdr:colOff>184150</xdr:colOff>
      <xdr:row>82</xdr:row>
      <xdr:rowOff>142835</xdr:rowOff>
    </xdr:to>
    <xdr:sp macro="" textlink="">
      <xdr:nvSpPr>
        <xdr:cNvPr id="193" name="フローチャート: 判断 192">
          <a:extLst>
            <a:ext uri="{FF2B5EF4-FFF2-40B4-BE49-F238E27FC236}">
              <a16:creationId xmlns="" xmlns:a16="http://schemas.microsoft.com/office/drawing/2014/main" id="{00000000-0008-0000-0300-0000C1000000}"/>
            </a:ext>
          </a:extLst>
        </xdr:cNvPr>
        <xdr:cNvSpPr/>
      </xdr:nvSpPr>
      <xdr:spPr>
        <a:xfrm>
          <a:off x="4064000" y="1410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127612</xdr:rowOff>
    </xdr:from>
    <xdr:ext cx="736600" cy="259045"/>
    <xdr:sp macro="" textlink="">
      <xdr:nvSpPr>
        <xdr:cNvPr id="194" name="テキスト ボックス 193">
          <a:extLst>
            <a:ext uri="{FF2B5EF4-FFF2-40B4-BE49-F238E27FC236}">
              <a16:creationId xmlns="" xmlns:a16="http://schemas.microsoft.com/office/drawing/2014/main" id="{00000000-0008-0000-0300-0000C2000000}"/>
            </a:ext>
          </a:extLst>
        </xdr:cNvPr>
        <xdr:cNvSpPr txBox="1"/>
      </xdr:nvSpPr>
      <xdr:spPr>
        <a:xfrm>
          <a:off x="3733800" y="141865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8826</xdr:rowOff>
    </xdr:from>
    <xdr:to>
      <xdr:col>15</xdr:col>
      <xdr:colOff>82550</xdr:colOff>
      <xdr:row>82</xdr:row>
      <xdr:rowOff>25944</xdr:rowOff>
    </xdr:to>
    <xdr:cxnSp macro="">
      <xdr:nvCxnSpPr>
        <xdr:cNvPr id="195" name="直線コネクタ 194">
          <a:extLst>
            <a:ext uri="{FF2B5EF4-FFF2-40B4-BE49-F238E27FC236}">
              <a16:creationId xmlns="" xmlns:a16="http://schemas.microsoft.com/office/drawing/2014/main" id="{00000000-0008-0000-0300-0000C3000000}"/>
            </a:ext>
          </a:extLst>
        </xdr:cNvPr>
        <xdr:cNvCxnSpPr/>
      </xdr:nvCxnSpPr>
      <xdr:spPr>
        <a:xfrm>
          <a:off x="2336800" y="14067726"/>
          <a:ext cx="889000" cy="17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23006</xdr:rowOff>
    </xdr:from>
    <xdr:to>
      <xdr:col>15</xdr:col>
      <xdr:colOff>133350</xdr:colOff>
      <xdr:row>82</xdr:row>
      <xdr:rowOff>124606</xdr:rowOff>
    </xdr:to>
    <xdr:sp macro="" textlink="">
      <xdr:nvSpPr>
        <xdr:cNvPr id="196" name="フローチャート: 判断 195">
          <a:extLst>
            <a:ext uri="{FF2B5EF4-FFF2-40B4-BE49-F238E27FC236}">
              <a16:creationId xmlns="" xmlns:a16="http://schemas.microsoft.com/office/drawing/2014/main" id="{00000000-0008-0000-0300-0000C4000000}"/>
            </a:ext>
          </a:extLst>
        </xdr:cNvPr>
        <xdr:cNvSpPr/>
      </xdr:nvSpPr>
      <xdr:spPr>
        <a:xfrm>
          <a:off x="3175000" y="1408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109383</xdr:rowOff>
    </xdr:from>
    <xdr:ext cx="762000" cy="259045"/>
    <xdr:sp macro="" textlink="">
      <xdr:nvSpPr>
        <xdr:cNvPr id="197" name="テキスト ボックス 196">
          <a:extLst>
            <a:ext uri="{FF2B5EF4-FFF2-40B4-BE49-F238E27FC236}">
              <a16:creationId xmlns="" xmlns:a16="http://schemas.microsoft.com/office/drawing/2014/main" id="{00000000-0008-0000-0300-0000C5000000}"/>
            </a:ext>
          </a:extLst>
        </xdr:cNvPr>
        <xdr:cNvSpPr txBox="1"/>
      </xdr:nvSpPr>
      <xdr:spPr>
        <a:xfrm>
          <a:off x="2844800" y="1416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171061</xdr:rowOff>
    </xdr:from>
    <xdr:to>
      <xdr:col>11</xdr:col>
      <xdr:colOff>31750</xdr:colOff>
      <xdr:row>82</xdr:row>
      <xdr:rowOff>8826</xdr:rowOff>
    </xdr:to>
    <xdr:cxnSp macro="">
      <xdr:nvCxnSpPr>
        <xdr:cNvPr id="198" name="直線コネクタ 197">
          <a:extLst>
            <a:ext uri="{FF2B5EF4-FFF2-40B4-BE49-F238E27FC236}">
              <a16:creationId xmlns="" xmlns:a16="http://schemas.microsoft.com/office/drawing/2014/main" id="{00000000-0008-0000-0300-0000C6000000}"/>
            </a:ext>
          </a:extLst>
        </xdr:cNvPr>
        <xdr:cNvCxnSpPr/>
      </xdr:nvCxnSpPr>
      <xdr:spPr>
        <a:xfrm>
          <a:off x="1447800" y="14058511"/>
          <a:ext cx="889000" cy="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169833</xdr:rowOff>
    </xdr:from>
    <xdr:to>
      <xdr:col>11</xdr:col>
      <xdr:colOff>82550</xdr:colOff>
      <xdr:row>82</xdr:row>
      <xdr:rowOff>99983</xdr:rowOff>
    </xdr:to>
    <xdr:sp macro="" textlink="">
      <xdr:nvSpPr>
        <xdr:cNvPr id="199" name="フローチャート: 判断 198">
          <a:extLst>
            <a:ext uri="{FF2B5EF4-FFF2-40B4-BE49-F238E27FC236}">
              <a16:creationId xmlns="" xmlns:a16="http://schemas.microsoft.com/office/drawing/2014/main" id="{00000000-0008-0000-0300-0000C7000000}"/>
            </a:ext>
          </a:extLst>
        </xdr:cNvPr>
        <xdr:cNvSpPr/>
      </xdr:nvSpPr>
      <xdr:spPr>
        <a:xfrm>
          <a:off x="2286000" y="140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84760</xdr:rowOff>
    </xdr:from>
    <xdr:ext cx="762000" cy="259045"/>
    <xdr:sp macro="" textlink="">
      <xdr:nvSpPr>
        <xdr:cNvPr id="200" name="テキスト ボックス 199">
          <a:extLst>
            <a:ext uri="{FF2B5EF4-FFF2-40B4-BE49-F238E27FC236}">
              <a16:creationId xmlns="" xmlns:a16="http://schemas.microsoft.com/office/drawing/2014/main" id="{00000000-0008-0000-0300-0000C8000000}"/>
            </a:ext>
          </a:extLst>
        </xdr:cNvPr>
        <xdr:cNvSpPr txBox="1"/>
      </xdr:nvSpPr>
      <xdr:spPr>
        <a:xfrm>
          <a:off x="1955800" y="14143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58775</xdr:rowOff>
    </xdr:from>
    <xdr:to>
      <xdr:col>7</xdr:col>
      <xdr:colOff>31750</xdr:colOff>
      <xdr:row>81</xdr:row>
      <xdr:rowOff>160375</xdr:rowOff>
    </xdr:to>
    <xdr:sp macro="" textlink="">
      <xdr:nvSpPr>
        <xdr:cNvPr id="201" name="フローチャート: 判断 200">
          <a:extLst>
            <a:ext uri="{FF2B5EF4-FFF2-40B4-BE49-F238E27FC236}">
              <a16:creationId xmlns="" xmlns:a16="http://schemas.microsoft.com/office/drawing/2014/main" id="{00000000-0008-0000-0300-0000C9000000}"/>
            </a:ext>
          </a:extLst>
        </xdr:cNvPr>
        <xdr:cNvSpPr/>
      </xdr:nvSpPr>
      <xdr:spPr>
        <a:xfrm>
          <a:off x="1397000" y="139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170552</xdr:rowOff>
    </xdr:from>
    <xdr:ext cx="762000" cy="259045"/>
    <xdr:sp macro="" textlink="">
      <xdr:nvSpPr>
        <xdr:cNvPr id="202" name="テキスト ボックス 201">
          <a:extLst>
            <a:ext uri="{FF2B5EF4-FFF2-40B4-BE49-F238E27FC236}">
              <a16:creationId xmlns="" xmlns:a16="http://schemas.microsoft.com/office/drawing/2014/main" id="{00000000-0008-0000-0300-0000CA000000}"/>
            </a:ext>
          </a:extLst>
        </xdr:cNvPr>
        <xdr:cNvSpPr txBox="1"/>
      </xdr:nvSpPr>
      <xdr:spPr>
        <a:xfrm>
          <a:off x="1066800" y="13715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170602</xdr:rowOff>
    </xdr:from>
    <xdr:to>
      <xdr:col>23</xdr:col>
      <xdr:colOff>184150</xdr:colOff>
      <xdr:row>82</xdr:row>
      <xdr:rowOff>100752</xdr:rowOff>
    </xdr:to>
    <xdr:sp macro="" textlink="">
      <xdr:nvSpPr>
        <xdr:cNvPr id="208" name="楕円 207">
          <a:extLst>
            <a:ext uri="{FF2B5EF4-FFF2-40B4-BE49-F238E27FC236}">
              <a16:creationId xmlns="" xmlns:a16="http://schemas.microsoft.com/office/drawing/2014/main" id="{00000000-0008-0000-0300-0000D0000000}"/>
            </a:ext>
          </a:extLst>
        </xdr:cNvPr>
        <xdr:cNvSpPr/>
      </xdr:nvSpPr>
      <xdr:spPr>
        <a:xfrm>
          <a:off x="4902200" y="140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15679</xdr:rowOff>
    </xdr:from>
    <xdr:ext cx="762000" cy="259045"/>
    <xdr:sp macro="" textlink="">
      <xdr:nvSpPr>
        <xdr:cNvPr id="209" name="人件費・物件費等の状況該当値テキスト">
          <a:extLst>
            <a:ext uri="{FF2B5EF4-FFF2-40B4-BE49-F238E27FC236}">
              <a16:creationId xmlns="" xmlns:a16="http://schemas.microsoft.com/office/drawing/2014/main" id="{00000000-0008-0000-0300-0000D1000000}"/>
            </a:ext>
          </a:extLst>
        </xdr:cNvPr>
        <xdr:cNvSpPr txBox="1"/>
      </xdr:nvSpPr>
      <xdr:spPr>
        <a:xfrm>
          <a:off x="5041900" y="1390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13047</xdr:rowOff>
    </xdr:from>
    <xdr:to>
      <xdr:col>19</xdr:col>
      <xdr:colOff>184150</xdr:colOff>
      <xdr:row>82</xdr:row>
      <xdr:rowOff>114647</xdr:rowOff>
    </xdr:to>
    <xdr:sp macro="" textlink="">
      <xdr:nvSpPr>
        <xdr:cNvPr id="210" name="楕円 209">
          <a:extLst>
            <a:ext uri="{FF2B5EF4-FFF2-40B4-BE49-F238E27FC236}">
              <a16:creationId xmlns="" xmlns:a16="http://schemas.microsoft.com/office/drawing/2014/main" id="{00000000-0008-0000-0300-0000D2000000}"/>
            </a:ext>
          </a:extLst>
        </xdr:cNvPr>
        <xdr:cNvSpPr/>
      </xdr:nvSpPr>
      <xdr:spPr>
        <a:xfrm>
          <a:off x="4064000" y="14071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124824</xdr:rowOff>
    </xdr:from>
    <xdr:ext cx="736600" cy="259045"/>
    <xdr:sp macro="" textlink="">
      <xdr:nvSpPr>
        <xdr:cNvPr id="211" name="テキスト ボックス 210">
          <a:extLst>
            <a:ext uri="{FF2B5EF4-FFF2-40B4-BE49-F238E27FC236}">
              <a16:creationId xmlns="" xmlns:a16="http://schemas.microsoft.com/office/drawing/2014/main" id="{00000000-0008-0000-0300-0000D3000000}"/>
            </a:ext>
          </a:extLst>
        </xdr:cNvPr>
        <xdr:cNvSpPr txBox="1"/>
      </xdr:nvSpPr>
      <xdr:spPr>
        <a:xfrm>
          <a:off x="3733800" y="13840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146594</xdr:rowOff>
    </xdr:from>
    <xdr:to>
      <xdr:col>15</xdr:col>
      <xdr:colOff>133350</xdr:colOff>
      <xdr:row>82</xdr:row>
      <xdr:rowOff>76744</xdr:rowOff>
    </xdr:to>
    <xdr:sp macro="" textlink="">
      <xdr:nvSpPr>
        <xdr:cNvPr id="212" name="楕円 211">
          <a:extLst>
            <a:ext uri="{FF2B5EF4-FFF2-40B4-BE49-F238E27FC236}">
              <a16:creationId xmlns="" xmlns:a16="http://schemas.microsoft.com/office/drawing/2014/main" id="{00000000-0008-0000-0300-0000D4000000}"/>
            </a:ext>
          </a:extLst>
        </xdr:cNvPr>
        <xdr:cNvSpPr/>
      </xdr:nvSpPr>
      <xdr:spPr>
        <a:xfrm>
          <a:off x="3175000" y="1403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86921</xdr:rowOff>
    </xdr:from>
    <xdr:ext cx="762000" cy="259045"/>
    <xdr:sp macro="" textlink="">
      <xdr:nvSpPr>
        <xdr:cNvPr id="213" name="テキスト ボックス 212">
          <a:extLst>
            <a:ext uri="{FF2B5EF4-FFF2-40B4-BE49-F238E27FC236}">
              <a16:creationId xmlns="" xmlns:a16="http://schemas.microsoft.com/office/drawing/2014/main" id="{00000000-0008-0000-0300-0000D5000000}"/>
            </a:ext>
          </a:extLst>
        </xdr:cNvPr>
        <xdr:cNvSpPr txBox="1"/>
      </xdr:nvSpPr>
      <xdr:spPr>
        <a:xfrm>
          <a:off x="2844800" y="1380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129476</xdr:rowOff>
    </xdr:from>
    <xdr:to>
      <xdr:col>11</xdr:col>
      <xdr:colOff>82550</xdr:colOff>
      <xdr:row>82</xdr:row>
      <xdr:rowOff>59626</xdr:rowOff>
    </xdr:to>
    <xdr:sp macro="" textlink="">
      <xdr:nvSpPr>
        <xdr:cNvPr id="214" name="楕円 213">
          <a:extLst>
            <a:ext uri="{FF2B5EF4-FFF2-40B4-BE49-F238E27FC236}">
              <a16:creationId xmlns="" xmlns:a16="http://schemas.microsoft.com/office/drawing/2014/main" id="{00000000-0008-0000-0300-0000D6000000}"/>
            </a:ext>
          </a:extLst>
        </xdr:cNvPr>
        <xdr:cNvSpPr/>
      </xdr:nvSpPr>
      <xdr:spPr>
        <a:xfrm>
          <a:off x="2286000" y="1401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69803</xdr:rowOff>
    </xdr:from>
    <xdr:ext cx="762000" cy="259045"/>
    <xdr:sp macro="" textlink="">
      <xdr:nvSpPr>
        <xdr:cNvPr id="215" name="テキスト ボックス 214">
          <a:extLst>
            <a:ext uri="{FF2B5EF4-FFF2-40B4-BE49-F238E27FC236}">
              <a16:creationId xmlns="" xmlns:a16="http://schemas.microsoft.com/office/drawing/2014/main" id="{00000000-0008-0000-0300-0000D7000000}"/>
            </a:ext>
          </a:extLst>
        </xdr:cNvPr>
        <xdr:cNvSpPr txBox="1"/>
      </xdr:nvSpPr>
      <xdr:spPr>
        <a:xfrm>
          <a:off x="1955800" y="13785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120261</xdr:rowOff>
    </xdr:from>
    <xdr:to>
      <xdr:col>7</xdr:col>
      <xdr:colOff>31750</xdr:colOff>
      <xdr:row>82</xdr:row>
      <xdr:rowOff>50411</xdr:rowOff>
    </xdr:to>
    <xdr:sp macro="" textlink="">
      <xdr:nvSpPr>
        <xdr:cNvPr id="216" name="楕円 215">
          <a:extLst>
            <a:ext uri="{FF2B5EF4-FFF2-40B4-BE49-F238E27FC236}">
              <a16:creationId xmlns="" xmlns:a16="http://schemas.microsoft.com/office/drawing/2014/main" id="{00000000-0008-0000-0300-0000D8000000}"/>
            </a:ext>
          </a:extLst>
        </xdr:cNvPr>
        <xdr:cNvSpPr/>
      </xdr:nvSpPr>
      <xdr:spPr>
        <a:xfrm>
          <a:off x="1397000" y="14007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35188</xdr:rowOff>
    </xdr:from>
    <xdr:ext cx="762000" cy="259045"/>
    <xdr:sp macro="" textlink="">
      <xdr:nvSpPr>
        <xdr:cNvPr id="217" name="テキスト ボックス 216">
          <a:extLst>
            <a:ext uri="{FF2B5EF4-FFF2-40B4-BE49-F238E27FC236}">
              <a16:creationId xmlns="" xmlns:a16="http://schemas.microsoft.com/office/drawing/2014/main" id="{00000000-0008-0000-0300-0000D9000000}"/>
            </a:ext>
          </a:extLst>
        </xdr:cNvPr>
        <xdr:cNvSpPr txBox="1"/>
      </xdr:nvSpPr>
      <xdr:spPr>
        <a:xfrm>
          <a:off x="1066800" y="14094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経験年数階級の変動（経験年数ごとの平均給料の変動）による数値となっており、類似団体平均を上回る高い水準となっている。</a:t>
          </a:r>
          <a:r>
            <a:rPr kumimoji="1" lang="ja-JP" altLang="en-US" sz="1100">
              <a:solidFill>
                <a:schemeClr val="dk1"/>
              </a:solidFill>
              <a:effectLst/>
              <a:latin typeface="+mn-lt"/>
              <a:ea typeface="+mn-ea"/>
              <a:cs typeface="+mn-cs"/>
            </a:rPr>
            <a:t>管理職の退職に伴い、昇格する職員が多く、</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ポイント上昇に反映されていると分析する。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3" name="直線コネクタ 232">
          <a:extLst>
            <a:ext uri="{FF2B5EF4-FFF2-40B4-BE49-F238E27FC236}">
              <a16:creationId xmlns="" xmlns:a16="http://schemas.microsoft.com/office/drawing/2014/main" id="{00000000-0008-0000-0300-0000E9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4" name="テキスト ボックス 233">
          <a:extLst>
            <a:ext uri="{FF2B5EF4-FFF2-40B4-BE49-F238E27FC236}">
              <a16:creationId xmlns="" xmlns:a16="http://schemas.microsoft.com/office/drawing/2014/main" id="{00000000-0008-0000-0300-0000EA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5" name="直線コネクタ 234">
          <a:extLst>
            <a:ext uri="{FF2B5EF4-FFF2-40B4-BE49-F238E27FC236}">
              <a16:creationId xmlns="" xmlns:a16="http://schemas.microsoft.com/office/drawing/2014/main" id="{00000000-0008-0000-0300-0000EB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36" name="テキスト ボックス 235">
          <a:extLst>
            <a:ext uri="{FF2B5EF4-FFF2-40B4-BE49-F238E27FC236}">
              <a16:creationId xmlns="" xmlns:a16="http://schemas.microsoft.com/office/drawing/2014/main" id="{00000000-0008-0000-0300-0000EC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37" name="直線コネクタ 236">
          <a:extLst>
            <a:ext uri="{FF2B5EF4-FFF2-40B4-BE49-F238E27FC236}">
              <a16:creationId xmlns="" xmlns:a16="http://schemas.microsoft.com/office/drawing/2014/main" id="{00000000-0008-0000-0300-0000ED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38" name="テキスト ボックス 237">
          <a:extLst>
            <a:ext uri="{FF2B5EF4-FFF2-40B4-BE49-F238E27FC236}">
              <a16:creationId xmlns="" xmlns:a16="http://schemas.microsoft.com/office/drawing/2014/main" id="{00000000-0008-0000-0300-0000EE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39" name="直線コネクタ 238">
          <a:extLst>
            <a:ext uri="{FF2B5EF4-FFF2-40B4-BE49-F238E27FC236}">
              <a16:creationId xmlns="" xmlns:a16="http://schemas.microsoft.com/office/drawing/2014/main" id="{00000000-0008-0000-0300-0000EF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0" name="テキスト ボックス 239">
          <a:extLst>
            <a:ext uri="{FF2B5EF4-FFF2-40B4-BE49-F238E27FC236}">
              <a16:creationId xmlns="" xmlns:a16="http://schemas.microsoft.com/office/drawing/2014/main" id="{00000000-0008-0000-0300-0000F0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116839</xdr:rowOff>
    </xdr:from>
    <xdr:to>
      <xdr:col>81</xdr:col>
      <xdr:colOff>44450</xdr:colOff>
      <xdr:row>89</xdr:row>
      <xdr:rowOff>31242</xdr:rowOff>
    </xdr:to>
    <xdr:cxnSp macro="">
      <xdr:nvCxnSpPr>
        <xdr:cNvPr id="244" name="直線コネクタ 243">
          <a:extLst>
            <a:ext uri="{FF2B5EF4-FFF2-40B4-BE49-F238E27FC236}">
              <a16:creationId xmlns="" xmlns:a16="http://schemas.microsoft.com/office/drawing/2014/main" id="{00000000-0008-0000-0300-0000F4000000}"/>
            </a:ext>
          </a:extLst>
        </xdr:cNvPr>
        <xdr:cNvCxnSpPr/>
      </xdr:nvCxnSpPr>
      <xdr:spPr>
        <a:xfrm flipV="1">
          <a:off x="17018000" y="13832839"/>
          <a:ext cx="0" cy="1457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3319</xdr:rowOff>
    </xdr:from>
    <xdr:ext cx="762000" cy="259045"/>
    <xdr:sp macro="" textlink="">
      <xdr:nvSpPr>
        <xdr:cNvPr id="245" name="給与水準   （国との比較）最小値テキスト">
          <a:extLst>
            <a:ext uri="{FF2B5EF4-FFF2-40B4-BE49-F238E27FC236}">
              <a16:creationId xmlns="" xmlns:a16="http://schemas.microsoft.com/office/drawing/2014/main" id="{00000000-0008-0000-0300-0000F5000000}"/>
            </a:ext>
          </a:extLst>
        </xdr:cNvPr>
        <xdr:cNvSpPr txBox="1"/>
      </xdr:nvSpPr>
      <xdr:spPr>
        <a:xfrm>
          <a:off x="17106900" y="15262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31242</xdr:rowOff>
    </xdr:from>
    <xdr:to>
      <xdr:col>81</xdr:col>
      <xdr:colOff>133350</xdr:colOff>
      <xdr:row>89</xdr:row>
      <xdr:rowOff>31242</xdr:rowOff>
    </xdr:to>
    <xdr:cxnSp macro="">
      <xdr:nvCxnSpPr>
        <xdr:cNvPr id="246" name="直線コネクタ 245">
          <a:extLst>
            <a:ext uri="{FF2B5EF4-FFF2-40B4-BE49-F238E27FC236}">
              <a16:creationId xmlns="" xmlns:a16="http://schemas.microsoft.com/office/drawing/2014/main" id="{00000000-0008-0000-0300-0000F6000000}"/>
            </a:ext>
          </a:extLst>
        </xdr:cNvPr>
        <xdr:cNvCxnSpPr/>
      </xdr:nvCxnSpPr>
      <xdr:spPr>
        <a:xfrm>
          <a:off x="16929100" y="1529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31766</xdr:rowOff>
    </xdr:from>
    <xdr:ext cx="762000" cy="259045"/>
    <xdr:sp macro="" textlink="">
      <xdr:nvSpPr>
        <xdr:cNvPr id="247" name="給与水準   （国との比較）最大値テキスト">
          <a:extLst>
            <a:ext uri="{FF2B5EF4-FFF2-40B4-BE49-F238E27FC236}">
              <a16:creationId xmlns="" xmlns:a16="http://schemas.microsoft.com/office/drawing/2014/main" id="{00000000-0008-0000-0300-0000F7000000}"/>
            </a:ext>
          </a:extLst>
        </xdr:cNvPr>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116839</xdr:rowOff>
    </xdr:from>
    <xdr:to>
      <xdr:col>81</xdr:col>
      <xdr:colOff>133350</xdr:colOff>
      <xdr:row>80</xdr:row>
      <xdr:rowOff>116839</xdr:rowOff>
    </xdr:to>
    <xdr:cxnSp macro="">
      <xdr:nvCxnSpPr>
        <xdr:cNvPr id="248" name="直線コネクタ 247">
          <a:extLst>
            <a:ext uri="{FF2B5EF4-FFF2-40B4-BE49-F238E27FC236}">
              <a16:creationId xmlns="" xmlns:a16="http://schemas.microsoft.com/office/drawing/2014/main" id="{00000000-0008-0000-0300-0000F8000000}"/>
            </a:ext>
          </a:extLst>
        </xdr:cNvPr>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154432</xdr:rowOff>
    </xdr:from>
    <xdr:to>
      <xdr:col>81</xdr:col>
      <xdr:colOff>44450</xdr:colOff>
      <xdr:row>89</xdr:row>
      <xdr:rowOff>31242</xdr:rowOff>
    </xdr:to>
    <xdr:cxnSp macro="">
      <xdr:nvCxnSpPr>
        <xdr:cNvPr id="249" name="直線コネクタ 248">
          <a:extLst>
            <a:ext uri="{FF2B5EF4-FFF2-40B4-BE49-F238E27FC236}">
              <a16:creationId xmlns="" xmlns:a16="http://schemas.microsoft.com/office/drawing/2014/main" id="{00000000-0008-0000-0300-0000F9000000}"/>
            </a:ext>
          </a:extLst>
        </xdr:cNvPr>
        <xdr:cNvCxnSpPr/>
      </xdr:nvCxnSpPr>
      <xdr:spPr>
        <a:xfrm>
          <a:off x="16179800" y="15242032"/>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67327</xdr:rowOff>
    </xdr:from>
    <xdr:ext cx="762000" cy="259045"/>
    <xdr:sp macro="" textlink="">
      <xdr:nvSpPr>
        <xdr:cNvPr id="250" name="給与水準   （国との比較）平均値テキスト">
          <a:extLst>
            <a:ext uri="{FF2B5EF4-FFF2-40B4-BE49-F238E27FC236}">
              <a16:creationId xmlns="" xmlns:a16="http://schemas.microsoft.com/office/drawing/2014/main" id="{00000000-0008-0000-0300-0000FA000000}"/>
            </a:ext>
          </a:extLst>
        </xdr:cNvPr>
        <xdr:cNvSpPr txBox="1"/>
      </xdr:nvSpPr>
      <xdr:spPr>
        <a:xfrm>
          <a:off x="17106900" y="1464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51" name="フローチャート: 判断 250">
          <a:extLst>
            <a:ext uri="{FF2B5EF4-FFF2-40B4-BE49-F238E27FC236}">
              <a16:creationId xmlns="" xmlns:a16="http://schemas.microsoft.com/office/drawing/2014/main" id="{00000000-0008-0000-0300-0000FB000000}"/>
            </a:ext>
          </a:extLst>
        </xdr:cNvPr>
        <xdr:cNvSpPr/>
      </xdr:nvSpPr>
      <xdr:spPr>
        <a:xfrm>
          <a:off x="169672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135128</xdr:rowOff>
    </xdr:from>
    <xdr:to>
      <xdr:col>77</xdr:col>
      <xdr:colOff>44450</xdr:colOff>
      <xdr:row>88</xdr:row>
      <xdr:rowOff>154432</xdr:rowOff>
    </xdr:to>
    <xdr:cxnSp macro="">
      <xdr:nvCxnSpPr>
        <xdr:cNvPr id="252" name="直線コネクタ 251">
          <a:extLst>
            <a:ext uri="{FF2B5EF4-FFF2-40B4-BE49-F238E27FC236}">
              <a16:creationId xmlns="" xmlns:a16="http://schemas.microsoft.com/office/drawing/2014/main" id="{00000000-0008-0000-0300-0000FC000000}"/>
            </a:ext>
          </a:extLst>
        </xdr:cNvPr>
        <xdr:cNvCxnSpPr/>
      </xdr:nvCxnSpPr>
      <xdr:spPr>
        <a:xfrm>
          <a:off x="15290800" y="1522272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53" name="フローチャート: 判断 252">
          <a:extLst>
            <a:ext uri="{FF2B5EF4-FFF2-40B4-BE49-F238E27FC236}">
              <a16:creationId xmlns="" xmlns:a16="http://schemas.microsoft.com/office/drawing/2014/main" id="{00000000-0008-0000-0300-0000FD000000}"/>
            </a:ext>
          </a:extLst>
        </xdr:cNvPr>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162577</xdr:rowOff>
    </xdr:from>
    <xdr:ext cx="736600" cy="259045"/>
    <xdr:sp macro="" textlink="">
      <xdr:nvSpPr>
        <xdr:cNvPr id="254" name="テキスト ボックス 253">
          <a:extLst>
            <a:ext uri="{FF2B5EF4-FFF2-40B4-BE49-F238E27FC236}">
              <a16:creationId xmlns="" xmlns:a16="http://schemas.microsoft.com/office/drawing/2014/main" id="{00000000-0008-0000-0300-0000FE000000}"/>
            </a:ext>
          </a:extLst>
        </xdr:cNvPr>
        <xdr:cNvSpPr txBox="1"/>
      </xdr:nvSpPr>
      <xdr:spPr>
        <a:xfrm>
          <a:off x="15798800" y="1456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77215</xdr:rowOff>
    </xdr:from>
    <xdr:to>
      <xdr:col>72</xdr:col>
      <xdr:colOff>203200</xdr:colOff>
      <xdr:row>88</xdr:row>
      <xdr:rowOff>135128</xdr:rowOff>
    </xdr:to>
    <xdr:cxnSp macro="">
      <xdr:nvCxnSpPr>
        <xdr:cNvPr id="255" name="直線コネクタ 254">
          <a:extLst>
            <a:ext uri="{FF2B5EF4-FFF2-40B4-BE49-F238E27FC236}">
              <a16:creationId xmlns="" xmlns:a16="http://schemas.microsoft.com/office/drawing/2014/main" id="{00000000-0008-0000-0300-0000FF000000}"/>
            </a:ext>
          </a:extLst>
        </xdr:cNvPr>
        <xdr:cNvCxnSpPr/>
      </xdr:nvCxnSpPr>
      <xdr:spPr>
        <a:xfrm>
          <a:off x="14401800" y="15164815"/>
          <a:ext cx="889000" cy="5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21844</xdr:rowOff>
    </xdr:from>
    <xdr:to>
      <xdr:col>73</xdr:col>
      <xdr:colOff>44450</xdr:colOff>
      <xdr:row>86</xdr:row>
      <xdr:rowOff>123444</xdr:rowOff>
    </xdr:to>
    <xdr:sp macro="" textlink="">
      <xdr:nvSpPr>
        <xdr:cNvPr id="256" name="フローチャート: 判断 255">
          <a:extLst>
            <a:ext uri="{FF2B5EF4-FFF2-40B4-BE49-F238E27FC236}">
              <a16:creationId xmlns="" xmlns:a16="http://schemas.microsoft.com/office/drawing/2014/main" id="{00000000-0008-0000-0300-000000010000}"/>
            </a:ext>
          </a:extLst>
        </xdr:cNvPr>
        <xdr:cNvSpPr/>
      </xdr:nvSpPr>
      <xdr:spPr>
        <a:xfrm>
          <a:off x="15240000" y="1476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133621</xdr:rowOff>
    </xdr:from>
    <xdr:ext cx="762000" cy="259045"/>
    <xdr:sp macro="" textlink="">
      <xdr:nvSpPr>
        <xdr:cNvPr id="257" name="テキスト ボックス 256">
          <a:extLst>
            <a:ext uri="{FF2B5EF4-FFF2-40B4-BE49-F238E27FC236}">
              <a16:creationId xmlns="" xmlns:a16="http://schemas.microsoft.com/office/drawing/2014/main" id="{00000000-0008-0000-0300-000001010000}"/>
            </a:ext>
          </a:extLst>
        </xdr:cNvPr>
        <xdr:cNvSpPr txBox="1"/>
      </xdr:nvSpPr>
      <xdr:spPr>
        <a:xfrm>
          <a:off x="14909800" y="1453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38608</xdr:rowOff>
    </xdr:from>
    <xdr:to>
      <xdr:col>68</xdr:col>
      <xdr:colOff>152400</xdr:colOff>
      <xdr:row>88</xdr:row>
      <xdr:rowOff>77215</xdr:rowOff>
    </xdr:to>
    <xdr:cxnSp macro="">
      <xdr:nvCxnSpPr>
        <xdr:cNvPr id="258" name="直線コネクタ 257">
          <a:extLst>
            <a:ext uri="{FF2B5EF4-FFF2-40B4-BE49-F238E27FC236}">
              <a16:creationId xmlns="" xmlns:a16="http://schemas.microsoft.com/office/drawing/2014/main" id="{00000000-0008-0000-0300-000002010000}"/>
            </a:ext>
          </a:extLst>
        </xdr:cNvPr>
        <xdr:cNvCxnSpPr/>
      </xdr:nvCxnSpPr>
      <xdr:spPr>
        <a:xfrm>
          <a:off x="13512800" y="15126208"/>
          <a:ext cx="889000" cy="38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41148</xdr:rowOff>
    </xdr:from>
    <xdr:to>
      <xdr:col>68</xdr:col>
      <xdr:colOff>203200</xdr:colOff>
      <xdr:row>86</xdr:row>
      <xdr:rowOff>142748</xdr:rowOff>
    </xdr:to>
    <xdr:sp macro="" textlink="">
      <xdr:nvSpPr>
        <xdr:cNvPr id="259" name="フローチャート: 判断 258">
          <a:extLst>
            <a:ext uri="{FF2B5EF4-FFF2-40B4-BE49-F238E27FC236}">
              <a16:creationId xmlns="" xmlns:a16="http://schemas.microsoft.com/office/drawing/2014/main" id="{00000000-0008-0000-0300-000003010000}"/>
            </a:ext>
          </a:extLst>
        </xdr:cNvPr>
        <xdr:cNvSpPr/>
      </xdr:nvSpPr>
      <xdr:spPr>
        <a:xfrm>
          <a:off x="14351000" y="14785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152925</xdr:rowOff>
    </xdr:from>
    <xdr:ext cx="762000" cy="259045"/>
    <xdr:sp macro="" textlink="">
      <xdr:nvSpPr>
        <xdr:cNvPr id="260" name="テキスト ボックス 259">
          <a:extLst>
            <a:ext uri="{FF2B5EF4-FFF2-40B4-BE49-F238E27FC236}">
              <a16:creationId xmlns="" xmlns:a16="http://schemas.microsoft.com/office/drawing/2014/main" id="{00000000-0008-0000-0300-000004010000}"/>
            </a:ext>
          </a:extLst>
        </xdr:cNvPr>
        <xdr:cNvSpPr txBox="1"/>
      </xdr:nvSpPr>
      <xdr:spPr>
        <a:xfrm>
          <a:off x="14020800" y="14554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137668</xdr:rowOff>
    </xdr:from>
    <xdr:to>
      <xdr:col>64</xdr:col>
      <xdr:colOff>152400</xdr:colOff>
      <xdr:row>87</xdr:row>
      <xdr:rowOff>67818</xdr:rowOff>
    </xdr:to>
    <xdr:sp macro="" textlink="">
      <xdr:nvSpPr>
        <xdr:cNvPr id="261" name="フローチャート: 判断 260">
          <a:extLst>
            <a:ext uri="{FF2B5EF4-FFF2-40B4-BE49-F238E27FC236}">
              <a16:creationId xmlns="" xmlns:a16="http://schemas.microsoft.com/office/drawing/2014/main" id="{00000000-0008-0000-0300-000005010000}"/>
            </a:ext>
          </a:extLst>
        </xdr:cNvPr>
        <xdr:cNvSpPr/>
      </xdr:nvSpPr>
      <xdr:spPr>
        <a:xfrm>
          <a:off x="13462000" y="14882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77995</xdr:rowOff>
    </xdr:from>
    <xdr:ext cx="762000" cy="259045"/>
    <xdr:sp macro="" textlink="">
      <xdr:nvSpPr>
        <xdr:cNvPr id="262" name="テキスト ボックス 261">
          <a:extLst>
            <a:ext uri="{FF2B5EF4-FFF2-40B4-BE49-F238E27FC236}">
              <a16:creationId xmlns="" xmlns:a16="http://schemas.microsoft.com/office/drawing/2014/main" id="{00000000-0008-0000-0300-000006010000}"/>
            </a:ext>
          </a:extLst>
        </xdr:cNvPr>
        <xdr:cNvSpPr txBox="1"/>
      </xdr:nvSpPr>
      <xdr:spPr>
        <a:xfrm>
          <a:off x="13131800" y="14651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151892</xdr:rowOff>
    </xdr:from>
    <xdr:to>
      <xdr:col>81</xdr:col>
      <xdr:colOff>95250</xdr:colOff>
      <xdr:row>89</xdr:row>
      <xdr:rowOff>82042</xdr:rowOff>
    </xdr:to>
    <xdr:sp macro="" textlink="">
      <xdr:nvSpPr>
        <xdr:cNvPr id="268" name="楕円 267">
          <a:extLst>
            <a:ext uri="{FF2B5EF4-FFF2-40B4-BE49-F238E27FC236}">
              <a16:creationId xmlns="" xmlns:a16="http://schemas.microsoft.com/office/drawing/2014/main" id="{00000000-0008-0000-0300-00000C010000}"/>
            </a:ext>
          </a:extLst>
        </xdr:cNvPr>
        <xdr:cNvSpPr/>
      </xdr:nvSpPr>
      <xdr:spPr>
        <a:xfrm>
          <a:off x="16967200" y="1523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47769</xdr:rowOff>
    </xdr:from>
    <xdr:ext cx="762000" cy="259045"/>
    <xdr:sp macro="" textlink="">
      <xdr:nvSpPr>
        <xdr:cNvPr id="269" name="給与水準   （国との比較）該当値テキスト">
          <a:extLst>
            <a:ext uri="{FF2B5EF4-FFF2-40B4-BE49-F238E27FC236}">
              <a16:creationId xmlns="" xmlns:a16="http://schemas.microsoft.com/office/drawing/2014/main" id="{00000000-0008-0000-0300-00000D010000}"/>
            </a:ext>
          </a:extLst>
        </xdr:cNvPr>
        <xdr:cNvSpPr txBox="1"/>
      </xdr:nvSpPr>
      <xdr:spPr>
        <a:xfrm>
          <a:off x="17106900" y="1513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103632</xdr:rowOff>
    </xdr:from>
    <xdr:to>
      <xdr:col>77</xdr:col>
      <xdr:colOff>95250</xdr:colOff>
      <xdr:row>89</xdr:row>
      <xdr:rowOff>33782</xdr:rowOff>
    </xdr:to>
    <xdr:sp macro="" textlink="">
      <xdr:nvSpPr>
        <xdr:cNvPr id="270" name="楕円 269">
          <a:extLst>
            <a:ext uri="{FF2B5EF4-FFF2-40B4-BE49-F238E27FC236}">
              <a16:creationId xmlns="" xmlns:a16="http://schemas.microsoft.com/office/drawing/2014/main" id="{00000000-0008-0000-0300-00000E010000}"/>
            </a:ext>
          </a:extLst>
        </xdr:cNvPr>
        <xdr:cNvSpPr/>
      </xdr:nvSpPr>
      <xdr:spPr>
        <a:xfrm>
          <a:off x="16129000" y="1519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18559</xdr:rowOff>
    </xdr:from>
    <xdr:ext cx="736600" cy="259045"/>
    <xdr:sp macro="" textlink="">
      <xdr:nvSpPr>
        <xdr:cNvPr id="271" name="テキスト ボックス 270">
          <a:extLst>
            <a:ext uri="{FF2B5EF4-FFF2-40B4-BE49-F238E27FC236}">
              <a16:creationId xmlns="" xmlns:a16="http://schemas.microsoft.com/office/drawing/2014/main" id="{00000000-0008-0000-0300-00000F010000}"/>
            </a:ext>
          </a:extLst>
        </xdr:cNvPr>
        <xdr:cNvSpPr txBox="1"/>
      </xdr:nvSpPr>
      <xdr:spPr>
        <a:xfrm>
          <a:off x="15798800" y="15277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84328</xdr:rowOff>
    </xdr:from>
    <xdr:to>
      <xdr:col>73</xdr:col>
      <xdr:colOff>44450</xdr:colOff>
      <xdr:row>89</xdr:row>
      <xdr:rowOff>14478</xdr:rowOff>
    </xdr:to>
    <xdr:sp macro="" textlink="">
      <xdr:nvSpPr>
        <xdr:cNvPr id="272" name="楕円 271">
          <a:extLst>
            <a:ext uri="{FF2B5EF4-FFF2-40B4-BE49-F238E27FC236}">
              <a16:creationId xmlns="" xmlns:a16="http://schemas.microsoft.com/office/drawing/2014/main" id="{00000000-0008-0000-0300-000010010000}"/>
            </a:ext>
          </a:extLst>
        </xdr:cNvPr>
        <xdr:cNvSpPr/>
      </xdr:nvSpPr>
      <xdr:spPr>
        <a:xfrm>
          <a:off x="15240000" y="151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170705</xdr:rowOff>
    </xdr:from>
    <xdr:ext cx="762000" cy="259045"/>
    <xdr:sp macro="" textlink="">
      <xdr:nvSpPr>
        <xdr:cNvPr id="273" name="テキスト ボックス 272">
          <a:extLst>
            <a:ext uri="{FF2B5EF4-FFF2-40B4-BE49-F238E27FC236}">
              <a16:creationId xmlns="" xmlns:a16="http://schemas.microsoft.com/office/drawing/2014/main" id="{00000000-0008-0000-0300-000011010000}"/>
            </a:ext>
          </a:extLst>
        </xdr:cNvPr>
        <xdr:cNvSpPr txBox="1"/>
      </xdr:nvSpPr>
      <xdr:spPr>
        <a:xfrm>
          <a:off x="14909800" y="1525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26415</xdr:rowOff>
    </xdr:from>
    <xdr:to>
      <xdr:col>68</xdr:col>
      <xdr:colOff>203200</xdr:colOff>
      <xdr:row>88</xdr:row>
      <xdr:rowOff>128015</xdr:rowOff>
    </xdr:to>
    <xdr:sp macro="" textlink="">
      <xdr:nvSpPr>
        <xdr:cNvPr id="274" name="楕円 273">
          <a:extLst>
            <a:ext uri="{FF2B5EF4-FFF2-40B4-BE49-F238E27FC236}">
              <a16:creationId xmlns="" xmlns:a16="http://schemas.microsoft.com/office/drawing/2014/main" id="{00000000-0008-0000-0300-000012010000}"/>
            </a:ext>
          </a:extLst>
        </xdr:cNvPr>
        <xdr:cNvSpPr/>
      </xdr:nvSpPr>
      <xdr:spPr>
        <a:xfrm>
          <a:off x="14351000" y="151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112792</xdr:rowOff>
    </xdr:from>
    <xdr:ext cx="762000" cy="259045"/>
    <xdr:sp macro="" textlink="">
      <xdr:nvSpPr>
        <xdr:cNvPr id="275" name="テキスト ボックス 274">
          <a:extLst>
            <a:ext uri="{FF2B5EF4-FFF2-40B4-BE49-F238E27FC236}">
              <a16:creationId xmlns="" xmlns:a16="http://schemas.microsoft.com/office/drawing/2014/main" id="{00000000-0008-0000-0300-000013010000}"/>
            </a:ext>
          </a:extLst>
        </xdr:cNvPr>
        <xdr:cNvSpPr txBox="1"/>
      </xdr:nvSpPr>
      <xdr:spPr>
        <a:xfrm>
          <a:off x="14020800" y="1520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159258</xdr:rowOff>
    </xdr:from>
    <xdr:to>
      <xdr:col>64</xdr:col>
      <xdr:colOff>152400</xdr:colOff>
      <xdr:row>88</xdr:row>
      <xdr:rowOff>89408</xdr:rowOff>
    </xdr:to>
    <xdr:sp macro="" textlink="">
      <xdr:nvSpPr>
        <xdr:cNvPr id="276" name="楕円 275">
          <a:extLst>
            <a:ext uri="{FF2B5EF4-FFF2-40B4-BE49-F238E27FC236}">
              <a16:creationId xmlns="" xmlns:a16="http://schemas.microsoft.com/office/drawing/2014/main" id="{00000000-0008-0000-0300-000014010000}"/>
            </a:ext>
          </a:extLst>
        </xdr:cNvPr>
        <xdr:cNvSpPr/>
      </xdr:nvSpPr>
      <xdr:spPr>
        <a:xfrm>
          <a:off x="13462000" y="1507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74185</xdr:rowOff>
    </xdr:from>
    <xdr:ext cx="762000" cy="259045"/>
    <xdr:sp macro="" textlink="">
      <xdr:nvSpPr>
        <xdr:cNvPr id="277" name="テキスト ボックス 276">
          <a:extLst>
            <a:ext uri="{FF2B5EF4-FFF2-40B4-BE49-F238E27FC236}">
              <a16:creationId xmlns="" xmlns:a16="http://schemas.microsoft.com/office/drawing/2014/main" id="{00000000-0008-0000-0300-000015010000}"/>
            </a:ext>
          </a:extLst>
        </xdr:cNvPr>
        <xdr:cNvSpPr txBox="1"/>
      </xdr:nvSpPr>
      <xdr:spPr>
        <a:xfrm>
          <a:off x="13131800" y="15161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定数については、退職者の補充にとどまっており増加はしておらず、相対的に人口減少による自然増と考えられる。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4" name="直線コネクタ 293">
          <a:extLst>
            <a:ext uri="{FF2B5EF4-FFF2-40B4-BE49-F238E27FC236}">
              <a16:creationId xmlns="" xmlns:a16="http://schemas.microsoft.com/office/drawing/2014/main" id="{00000000-0008-0000-0300-000026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5" name="テキスト ボックス 294">
          <a:extLst>
            <a:ext uri="{FF2B5EF4-FFF2-40B4-BE49-F238E27FC236}">
              <a16:creationId xmlns="" xmlns:a16="http://schemas.microsoft.com/office/drawing/2014/main" id="{00000000-0008-0000-0300-000027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296" name="直線コネクタ 295">
          <a:extLst>
            <a:ext uri="{FF2B5EF4-FFF2-40B4-BE49-F238E27FC236}">
              <a16:creationId xmlns="" xmlns:a16="http://schemas.microsoft.com/office/drawing/2014/main" id="{00000000-0008-0000-0300-000028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297" name="テキスト ボックス 296">
          <a:extLst>
            <a:ext uri="{FF2B5EF4-FFF2-40B4-BE49-F238E27FC236}">
              <a16:creationId xmlns="" xmlns:a16="http://schemas.microsoft.com/office/drawing/2014/main" id="{00000000-0008-0000-0300-000029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298" name="直線コネクタ 297">
          <a:extLst>
            <a:ext uri="{FF2B5EF4-FFF2-40B4-BE49-F238E27FC236}">
              <a16:creationId xmlns="" xmlns:a16="http://schemas.microsoft.com/office/drawing/2014/main" id="{00000000-0008-0000-0300-00002A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299" name="テキスト ボックス 298">
          <a:extLst>
            <a:ext uri="{FF2B5EF4-FFF2-40B4-BE49-F238E27FC236}">
              <a16:creationId xmlns="" xmlns:a16="http://schemas.microsoft.com/office/drawing/2014/main" id="{00000000-0008-0000-0300-00002B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0" name="直線コネクタ 299">
          <a:extLst>
            <a:ext uri="{FF2B5EF4-FFF2-40B4-BE49-F238E27FC236}">
              <a16:creationId xmlns="" xmlns:a16="http://schemas.microsoft.com/office/drawing/2014/main" id="{00000000-0008-0000-0300-00002C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1" name="テキスト ボックス 300">
          <a:extLst>
            <a:ext uri="{FF2B5EF4-FFF2-40B4-BE49-F238E27FC236}">
              <a16:creationId xmlns="" xmlns:a16="http://schemas.microsoft.com/office/drawing/2014/main" id="{00000000-0008-0000-0300-00002D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2" name="直線コネクタ 301">
          <a:extLst>
            <a:ext uri="{FF2B5EF4-FFF2-40B4-BE49-F238E27FC236}">
              <a16:creationId xmlns="" xmlns:a16="http://schemas.microsoft.com/office/drawing/2014/main" id="{00000000-0008-0000-0300-00002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3" name="定員管理の状況グラフ枠">
          <a:extLst>
            <a:ext uri="{FF2B5EF4-FFF2-40B4-BE49-F238E27FC236}">
              <a16:creationId xmlns="" xmlns:a16="http://schemas.microsoft.com/office/drawing/2014/main" id="{00000000-0008-0000-0300-00002F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40119</xdr:rowOff>
    </xdr:from>
    <xdr:to>
      <xdr:col>81</xdr:col>
      <xdr:colOff>44450</xdr:colOff>
      <xdr:row>67</xdr:row>
      <xdr:rowOff>52260</xdr:rowOff>
    </xdr:to>
    <xdr:cxnSp macro="">
      <xdr:nvCxnSpPr>
        <xdr:cNvPr id="304" name="直線コネクタ 303">
          <a:extLst>
            <a:ext uri="{FF2B5EF4-FFF2-40B4-BE49-F238E27FC236}">
              <a16:creationId xmlns="" xmlns:a16="http://schemas.microsoft.com/office/drawing/2014/main" id="{00000000-0008-0000-0300-000030010000}"/>
            </a:ext>
          </a:extLst>
        </xdr:cNvPr>
        <xdr:cNvCxnSpPr/>
      </xdr:nvCxnSpPr>
      <xdr:spPr>
        <a:xfrm flipV="1">
          <a:off x="17018000" y="10327119"/>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24337</xdr:rowOff>
    </xdr:from>
    <xdr:ext cx="762000" cy="259045"/>
    <xdr:sp macro="" textlink="">
      <xdr:nvSpPr>
        <xdr:cNvPr id="305" name="定員管理の状況最小値テキスト">
          <a:extLst>
            <a:ext uri="{FF2B5EF4-FFF2-40B4-BE49-F238E27FC236}">
              <a16:creationId xmlns="" xmlns:a16="http://schemas.microsoft.com/office/drawing/2014/main" id="{00000000-0008-0000-0300-000031010000}"/>
            </a:ext>
          </a:extLst>
        </xdr:cNvPr>
        <xdr:cNvSpPr txBox="1"/>
      </xdr:nvSpPr>
      <xdr:spPr>
        <a:xfrm>
          <a:off x="17106900" y="11511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52260</xdr:rowOff>
    </xdr:from>
    <xdr:to>
      <xdr:col>81</xdr:col>
      <xdr:colOff>133350</xdr:colOff>
      <xdr:row>67</xdr:row>
      <xdr:rowOff>52260</xdr:rowOff>
    </xdr:to>
    <xdr:cxnSp macro="">
      <xdr:nvCxnSpPr>
        <xdr:cNvPr id="306" name="直線コネクタ 305">
          <a:extLst>
            <a:ext uri="{FF2B5EF4-FFF2-40B4-BE49-F238E27FC236}">
              <a16:creationId xmlns="" xmlns:a16="http://schemas.microsoft.com/office/drawing/2014/main" id="{00000000-0008-0000-0300-000032010000}"/>
            </a:ext>
          </a:extLst>
        </xdr:cNvPr>
        <xdr:cNvCxnSpPr/>
      </xdr:nvCxnSpPr>
      <xdr:spPr>
        <a:xfrm>
          <a:off x="16929100" y="11539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126496</xdr:rowOff>
    </xdr:from>
    <xdr:ext cx="762000" cy="259045"/>
    <xdr:sp macro="" textlink="">
      <xdr:nvSpPr>
        <xdr:cNvPr id="307" name="定員管理の状況最大値テキスト">
          <a:extLst>
            <a:ext uri="{FF2B5EF4-FFF2-40B4-BE49-F238E27FC236}">
              <a16:creationId xmlns="" xmlns:a16="http://schemas.microsoft.com/office/drawing/2014/main" id="{00000000-0008-0000-0300-000033010000}"/>
            </a:ext>
          </a:extLst>
        </xdr:cNvPr>
        <xdr:cNvSpPr txBox="1"/>
      </xdr:nvSpPr>
      <xdr:spPr>
        <a:xfrm>
          <a:off x="17106900" y="1007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40119</xdr:rowOff>
    </xdr:from>
    <xdr:to>
      <xdr:col>81</xdr:col>
      <xdr:colOff>133350</xdr:colOff>
      <xdr:row>60</xdr:row>
      <xdr:rowOff>40119</xdr:rowOff>
    </xdr:to>
    <xdr:cxnSp macro="">
      <xdr:nvCxnSpPr>
        <xdr:cNvPr id="308" name="直線コネクタ 307">
          <a:extLst>
            <a:ext uri="{FF2B5EF4-FFF2-40B4-BE49-F238E27FC236}">
              <a16:creationId xmlns="" xmlns:a16="http://schemas.microsoft.com/office/drawing/2014/main" id="{00000000-0008-0000-0300-000034010000}"/>
            </a:ext>
          </a:extLst>
        </xdr:cNvPr>
        <xdr:cNvCxnSpPr/>
      </xdr:nvCxnSpPr>
      <xdr:spPr>
        <a:xfrm>
          <a:off x="16929100" y="10327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53746</xdr:rowOff>
    </xdr:from>
    <xdr:to>
      <xdr:col>81</xdr:col>
      <xdr:colOff>44450</xdr:colOff>
      <xdr:row>61</xdr:row>
      <xdr:rowOff>85357</xdr:rowOff>
    </xdr:to>
    <xdr:cxnSp macro="">
      <xdr:nvCxnSpPr>
        <xdr:cNvPr id="309" name="直線コネクタ 308">
          <a:extLst>
            <a:ext uri="{FF2B5EF4-FFF2-40B4-BE49-F238E27FC236}">
              <a16:creationId xmlns="" xmlns:a16="http://schemas.microsoft.com/office/drawing/2014/main" id="{00000000-0008-0000-0300-000035010000}"/>
            </a:ext>
          </a:extLst>
        </xdr:cNvPr>
        <xdr:cNvCxnSpPr/>
      </xdr:nvCxnSpPr>
      <xdr:spPr>
        <a:xfrm>
          <a:off x="16179800" y="10512196"/>
          <a:ext cx="838200" cy="3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43604</xdr:rowOff>
    </xdr:from>
    <xdr:ext cx="762000" cy="259045"/>
    <xdr:sp macro="" textlink="">
      <xdr:nvSpPr>
        <xdr:cNvPr id="310" name="定員管理の状況平均値テキスト">
          <a:extLst>
            <a:ext uri="{FF2B5EF4-FFF2-40B4-BE49-F238E27FC236}">
              <a16:creationId xmlns="" xmlns:a16="http://schemas.microsoft.com/office/drawing/2014/main" id="{00000000-0008-0000-0300-000036010000}"/>
            </a:ext>
          </a:extLst>
        </xdr:cNvPr>
        <xdr:cNvSpPr txBox="1"/>
      </xdr:nvSpPr>
      <xdr:spPr>
        <a:xfrm>
          <a:off x="17106900" y="103306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27077</xdr:rowOff>
    </xdr:from>
    <xdr:to>
      <xdr:col>81</xdr:col>
      <xdr:colOff>95250</xdr:colOff>
      <xdr:row>61</xdr:row>
      <xdr:rowOff>128677</xdr:rowOff>
    </xdr:to>
    <xdr:sp macro="" textlink="">
      <xdr:nvSpPr>
        <xdr:cNvPr id="311" name="フローチャート: 判断 310">
          <a:extLst>
            <a:ext uri="{FF2B5EF4-FFF2-40B4-BE49-F238E27FC236}">
              <a16:creationId xmlns="" xmlns:a16="http://schemas.microsoft.com/office/drawing/2014/main" id="{00000000-0008-0000-0300-000037010000}"/>
            </a:ext>
          </a:extLst>
        </xdr:cNvPr>
        <xdr:cNvSpPr/>
      </xdr:nvSpPr>
      <xdr:spPr>
        <a:xfrm>
          <a:off x="16967200" y="10485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53746</xdr:rowOff>
    </xdr:from>
    <xdr:to>
      <xdr:col>77</xdr:col>
      <xdr:colOff>44450</xdr:colOff>
      <xdr:row>61</xdr:row>
      <xdr:rowOff>55918</xdr:rowOff>
    </xdr:to>
    <xdr:cxnSp macro="">
      <xdr:nvCxnSpPr>
        <xdr:cNvPr id="312" name="直線コネクタ 311">
          <a:extLst>
            <a:ext uri="{FF2B5EF4-FFF2-40B4-BE49-F238E27FC236}">
              <a16:creationId xmlns="" xmlns:a16="http://schemas.microsoft.com/office/drawing/2014/main" id="{00000000-0008-0000-0300-000038010000}"/>
            </a:ext>
          </a:extLst>
        </xdr:cNvPr>
        <xdr:cNvCxnSpPr/>
      </xdr:nvCxnSpPr>
      <xdr:spPr>
        <a:xfrm flipV="1">
          <a:off x="15290800" y="10512196"/>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17425</xdr:rowOff>
    </xdr:from>
    <xdr:to>
      <xdr:col>77</xdr:col>
      <xdr:colOff>95250</xdr:colOff>
      <xdr:row>61</xdr:row>
      <xdr:rowOff>119025</xdr:rowOff>
    </xdr:to>
    <xdr:sp macro="" textlink="">
      <xdr:nvSpPr>
        <xdr:cNvPr id="313" name="フローチャート: 判断 312">
          <a:extLst>
            <a:ext uri="{FF2B5EF4-FFF2-40B4-BE49-F238E27FC236}">
              <a16:creationId xmlns="" xmlns:a16="http://schemas.microsoft.com/office/drawing/2014/main" id="{00000000-0008-0000-0300-000039010000}"/>
            </a:ext>
          </a:extLst>
        </xdr:cNvPr>
        <xdr:cNvSpPr/>
      </xdr:nvSpPr>
      <xdr:spPr>
        <a:xfrm>
          <a:off x="16129000" y="10475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103802</xdr:rowOff>
    </xdr:from>
    <xdr:ext cx="736600" cy="259045"/>
    <xdr:sp macro="" textlink="">
      <xdr:nvSpPr>
        <xdr:cNvPr id="314" name="テキスト ボックス 313">
          <a:extLst>
            <a:ext uri="{FF2B5EF4-FFF2-40B4-BE49-F238E27FC236}">
              <a16:creationId xmlns="" xmlns:a16="http://schemas.microsoft.com/office/drawing/2014/main" id="{00000000-0008-0000-0300-00003A010000}"/>
            </a:ext>
          </a:extLst>
        </xdr:cNvPr>
        <xdr:cNvSpPr txBox="1"/>
      </xdr:nvSpPr>
      <xdr:spPr>
        <a:xfrm>
          <a:off x="15798800" y="10562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30099</xdr:rowOff>
    </xdr:from>
    <xdr:to>
      <xdr:col>72</xdr:col>
      <xdr:colOff>203200</xdr:colOff>
      <xdr:row>61</xdr:row>
      <xdr:rowOff>55918</xdr:rowOff>
    </xdr:to>
    <xdr:cxnSp macro="">
      <xdr:nvCxnSpPr>
        <xdr:cNvPr id="315" name="直線コネクタ 314">
          <a:extLst>
            <a:ext uri="{FF2B5EF4-FFF2-40B4-BE49-F238E27FC236}">
              <a16:creationId xmlns="" xmlns:a16="http://schemas.microsoft.com/office/drawing/2014/main" id="{00000000-0008-0000-0300-00003B010000}"/>
            </a:ext>
          </a:extLst>
        </xdr:cNvPr>
        <xdr:cNvCxnSpPr/>
      </xdr:nvCxnSpPr>
      <xdr:spPr>
        <a:xfrm>
          <a:off x="14401800" y="10488549"/>
          <a:ext cx="889000" cy="2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7289</xdr:rowOff>
    </xdr:from>
    <xdr:to>
      <xdr:col>73</xdr:col>
      <xdr:colOff>44450</xdr:colOff>
      <xdr:row>61</xdr:row>
      <xdr:rowOff>108889</xdr:rowOff>
    </xdr:to>
    <xdr:sp macro="" textlink="">
      <xdr:nvSpPr>
        <xdr:cNvPr id="316" name="フローチャート: 判断 315">
          <a:extLst>
            <a:ext uri="{FF2B5EF4-FFF2-40B4-BE49-F238E27FC236}">
              <a16:creationId xmlns="" xmlns:a16="http://schemas.microsoft.com/office/drawing/2014/main" id="{00000000-0008-0000-0300-00003C010000}"/>
            </a:ext>
          </a:extLst>
        </xdr:cNvPr>
        <xdr:cNvSpPr/>
      </xdr:nvSpPr>
      <xdr:spPr>
        <a:xfrm>
          <a:off x="15240000" y="1046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93666</xdr:rowOff>
    </xdr:from>
    <xdr:ext cx="762000" cy="259045"/>
    <xdr:sp macro="" textlink="">
      <xdr:nvSpPr>
        <xdr:cNvPr id="317" name="テキスト ボックス 316">
          <a:extLst>
            <a:ext uri="{FF2B5EF4-FFF2-40B4-BE49-F238E27FC236}">
              <a16:creationId xmlns="" xmlns:a16="http://schemas.microsoft.com/office/drawing/2014/main" id="{00000000-0008-0000-0300-00003D010000}"/>
            </a:ext>
          </a:extLst>
        </xdr:cNvPr>
        <xdr:cNvSpPr txBox="1"/>
      </xdr:nvSpPr>
      <xdr:spPr>
        <a:xfrm>
          <a:off x="14909800" y="10552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22619</xdr:rowOff>
    </xdr:from>
    <xdr:to>
      <xdr:col>68</xdr:col>
      <xdr:colOff>152400</xdr:colOff>
      <xdr:row>61</xdr:row>
      <xdr:rowOff>30099</xdr:rowOff>
    </xdr:to>
    <xdr:cxnSp macro="">
      <xdr:nvCxnSpPr>
        <xdr:cNvPr id="318" name="直線コネクタ 317">
          <a:extLst>
            <a:ext uri="{FF2B5EF4-FFF2-40B4-BE49-F238E27FC236}">
              <a16:creationId xmlns="" xmlns:a16="http://schemas.microsoft.com/office/drawing/2014/main" id="{00000000-0008-0000-0300-00003E010000}"/>
            </a:ext>
          </a:extLst>
        </xdr:cNvPr>
        <xdr:cNvCxnSpPr/>
      </xdr:nvCxnSpPr>
      <xdr:spPr>
        <a:xfrm>
          <a:off x="13512800" y="10481069"/>
          <a:ext cx="889000" cy="7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137719</xdr:rowOff>
    </xdr:from>
    <xdr:to>
      <xdr:col>68</xdr:col>
      <xdr:colOff>203200</xdr:colOff>
      <xdr:row>61</xdr:row>
      <xdr:rowOff>67869</xdr:rowOff>
    </xdr:to>
    <xdr:sp macro="" textlink="">
      <xdr:nvSpPr>
        <xdr:cNvPr id="319" name="フローチャート: 判断 318">
          <a:extLst>
            <a:ext uri="{FF2B5EF4-FFF2-40B4-BE49-F238E27FC236}">
              <a16:creationId xmlns="" xmlns:a16="http://schemas.microsoft.com/office/drawing/2014/main" id="{00000000-0008-0000-0300-00003F010000}"/>
            </a:ext>
          </a:extLst>
        </xdr:cNvPr>
        <xdr:cNvSpPr/>
      </xdr:nvSpPr>
      <xdr:spPr>
        <a:xfrm>
          <a:off x="14351000" y="10424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78046</xdr:rowOff>
    </xdr:from>
    <xdr:ext cx="762000" cy="259045"/>
    <xdr:sp macro="" textlink="">
      <xdr:nvSpPr>
        <xdr:cNvPr id="320" name="テキスト ボックス 319">
          <a:extLst>
            <a:ext uri="{FF2B5EF4-FFF2-40B4-BE49-F238E27FC236}">
              <a16:creationId xmlns="" xmlns:a16="http://schemas.microsoft.com/office/drawing/2014/main" id="{00000000-0008-0000-0300-000040010000}"/>
            </a:ext>
          </a:extLst>
        </xdr:cNvPr>
        <xdr:cNvSpPr txBox="1"/>
      </xdr:nvSpPr>
      <xdr:spPr>
        <a:xfrm>
          <a:off x="14020800" y="10193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27686</xdr:rowOff>
    </xdr:from>
    <xdr:to>
      <xdr:col>64</xdr:col>
      <xdr:colOff>152400</xdr:colOff>
      <xdr:row>60</xdr:row>
      <xdr:rowOff>129286</xdr:rowOff>
    </xdr:to>
    <xdr:sp macro="" textlink="">
      <xdr:nvSpPr>
        <xdr:cNvPr id="321" name="フローチャート: 判断 320">
          <a:extLst>
            <a:ext uri="{FF2B5EF4-FFF2-40B4-BE49-F238E27FC236}">
              <a16:creationId xmlns="" xmlns:a16="http://schemas.microsoft.com/office/drawing/2014/main" id="{00000000-0008-0000-0300-000041010000}"/>
            </a:ext>
          </a:extLst>
        </xdr:cNvPr>
        <xdr:cNvSpPr/>
      </xdr:nvSpPr>
      <xdr:spPr>
        <a:xfrm>
          <a:off x="13462000" y="10314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139463</xdr:rowOff>
    </xdr:from>
    <xdr:ext cx="762000" cy="259045"/>
    <xdr:sp macro="" textlink="">
      <xdr:nvSpPr>
        <xdr:cNvPr id="322" name="テキスト ボックス 321">
          <a:extLst>
            <a:ext uri="{FF2B5EF4-FFF2-40B4-BE49-F238E27FC236}">
              <a16:creationId xmlns="" xmlns:a16="http://schemas.microsoft.com/office/drawing/2014/main" id="{00000000-0008-0000-0300-000042010000}"/>
            </a:ext>
          </a:extLst>
        </xdr:cNvPr>
        <xdr:cNvSpPr txBox="1"/>
      </xdr:nvSpPr>
      <xdr:spPr>
        <a:xfrm>
          <a:off x="13131800" y="1008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3" name="テキスト ボックス 322">
          <a:extLst>
            <a:ext uri="{FF2B5EF4-FFF2-40B4-BE49-F238E27FC236}">
              <a16:creationId xmlns="" xmlns:a16="http://schemas.microsoft.com/office/drawing/2014/main" id="{00000000-0008-0000-0300-000043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4" name="テキスト ボックス 323">
          <a:extLst>
            <a:ext uri="{FF2B5EF4-FFF2-40B4-BE49-F238E27FC236}">
              <a16:creationId xmlns="" xmlns:a16="http://schemas.microsoft.com/office/drawing/2014/main" id="{00000000-0008-0000-0300-000044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5" name="テキスト ボックス 324">
          <a:extLst>
            <a:ext uri="{FF2B5EF4-FFF2-40B4-BE49-F238E27FC236}">
              <a16:creationId xmlns="" xmlns:a16="http://schemas.microsoft.com/office/drawing/2014/main" id="{00000000-0008-0000-0300-000045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26" name="テキスト ボックス 325">
          <a:extLst>
            <a:ext uri="{FF2B5EF4-FFF2-40B4-BE49-F238E27FC236}">
              <a16:creationId xmlns="" xmlns:a16="http://schemas.microsoft.com/office/drawing/2014/main" id="{00000000-0008-0000-0300-000046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27" name="テキスト ボックス 326">
          <a:extLst>
            <a:ext uri="{FF2B5EF4-FFF2-40B4-BE49-F238E27FC236}">
              <a16:creationId xmlns="" xmlns:a16="http://schemas.microsoft.com/office/drawing/2014/main" id="{00000000-0008-0000-0300-000047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34557</xdr:rowOff>
    </xdr:from>
    <xdr:to>
      <xdr:col>81</xdr:col>
      <xdr:colOff>95250</xdr:colOff>
      <xdr:row>61</xdr:row>
      <xdr:rowOff>136157</xdr:rowOff>
    </xdr:to>
    <xdr:sp macro="" textlink="">
      <xdr:nvSpPr>
        <xdr:cNvPr id="328" name="楕円 327">
          <a:extLst>
            <a:ext uri="{FF2B5EF4-FFF2-40B4-BE49-F238E27FC236}">
              <a16:creationId xmlns="" xmlns:a16="http://schemas.microsoft.com/office/drawing/2014/main" id="{00000000-0008-0000-0300-000048010000}"/>
            </a:ext>
          </a:extLst>
        </xdr:cNvPr>
        <xdr:cNvSpPr/>
      </xdr:nvSpPr>
      <xdr:spPr>
        <a:xfrm>
          <a:off x="16967200" y="10493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6634</xdr:rowOff>
    </xdr:from>
    <xdr:ext cx="762000" cy="259045"/>
    <xdr:sp macro="" textlink="">
      <xdr:nvSpPr>
        <xdr:cNvPr id="329" name="定員管理の状況該当値テキスト">
          <a:extLst>
            <a:ext uri="{FF2B5EF4-FFF2-40B4-BE49-F238E27FC236}">
              <a16:creationId xmlns="" xmlns:a16="http://schemas.microsoft.com/office/drawing/2014/main" id="{00000000-0008-0000-0300-000049010000}"/>
            </a:ext>
          </a:extLst>
        </xdr:cNvPr>
        <xdr:cNvSpPr txBox="1"/>
      </xdr:nvSpPr>
      <xdr:spPr>
        <a:xfrm>
          <a:off x="17106900" y="10465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2946</xdr:rowOff>
    </xdr:from>
    <xdr:to>
      <xdr:col>77</xdr:col>
      <xdr:colOff>95250</xdr:colOff>
      <xdr:row>61</xdr:row>
      <xdr:rowOff>104546</xdr:rowOff>
    </xdr:to>
    <xdr:sp macro="" textlink="">
      <xdr:nvSpPr>
        <xdr:cNvPr id="330" name="楕円 329">
          <a:extLst>
            <a:ext uri="{FF2B5EF4-FFF2-40B4-BE49-F238E27FC236}">
              <a16:creationId xmlns="" xmlns:a16="http://schemas.microsoft.com/office/drawing/2014/main" id="{00000000-0008-0000-0300-00004A010000}"/>
            </a:ext>
          </a:extLst>
        </xdr:cNvPr>
        <xdr:cNvSpPr/>
      </xdr:nvSpPr>
      <xdr:spPr>
        <a:xfrm>
          <a:off x="16129000" y="1046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114723</xdr:rowOff>
    </xdr:from>
    <xdr:ext cx="736600" cy="259045"/>
    <xdr:sp macro="" textlink="">
      <xdr:nvSpPr>
        <xdr:cNvPr id="331" name="テキスト ボックス 330">
          <a:extLst>
            <a:ext uri="{FF2B5EF4-FFF2-40B4-BE49-F238E27FC236}">
              <a16:creationId xmlns="" xmlns:a16="http://schemas.microsoft.com/office/drawing/2014/main" id="{00000000-0008-0000-0300-00004B010000}"/>
            </a:ext>
          </a:extLst>
        </xdr:cNvPr>
        <xdr:cNvSpPr txBox="1"/>
      </xdr:nvSpPr>
      <xdr:spPr>
        <a:xfrm>
          <a:off x="15798800" y="10230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5118</xdr:rowOff>
    </xdr:from>
    <xdr:to>
      <xdr:col>73</xdr:col>
      <xdr:colOff>44450</xdr:colOff>
      <xdr:row>61</xdr:row>
      <xdr:rowOff>106718</xdr:rowOff>
    </xdr:to>
    <xdr:sp macro="" textlink="">
      <xdr:nvSpPr>
        <xdr:cNvPr id="332" name="楕円 331">
          <a:extLst>
            <a:ext uri="{FF2B5EF4-FFF2-40B4-BE49-F238E27FC236}">
              <a16:creationId xmlns="" xmlns:a16="http://schemas.microsoft.com/office/drawing/2014/main" id="{00000000-0008-0000-0300-00004C010000}"/>
            </a:ext>
          </a:extLst>
        </xdr:cNvPr>
        <xdr:cNvSpPr/>
      </xdr:nvSpPr>
      <xdr:spPr>
        <a:xfrm>
          <a:off x="15240000" y="1046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116895</xdr:rowOff>
    </xdr:from>
    <xdr:ext cx="762000" cy="259045"/>
    <xdr:sp macro="" textlink="">
      <xdr:nvSpPr>
        <xdr:cNvPr id="333" name="テキスト ボックス 332">
          <a:extLst>
            <a:ext uri="{FF2B5EF4-FFF2-40B4-BE49-F238E27FC236}">
              <a16:creationId xmlns="" xmlns:a16="http://schemas.microsoft.com/office/drawing/2014/main" id="{00000000-0008-0000-0300-00004D010000}"/>
            </a:ext>
          </a:extLst>
        </xdr:cNvPr>
        <xdr:cNvSpPr txBox="1"/>
      </xdr:nvSpPr>
      <xdr:spPr>
        <a:xfrm>
          <a:off x="14909800" y="1023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150749</xdr:rowOff>
    </xdr:from>
    <xdr:to>
      <xdr:col>68</xdr:col>
      <xdr:colOff>203200</xdr:colOff>
      <xdr:row>61</xdr:row>
      <xdr:rowOff>80899</xdr:rowOff>
    </xdr:to>
    <xdr:sp macro="" textlink="">
      <xdr:nvSpPr>
        <xdr:cNvPr id="334" name="楕円 333">
          <a:extLst>
            <a:ext uri="{FF2B5EF4-FFF2-40B4-BE49-F238E27FC236}">
              <a16:creationId xmlns="" xmlns:a16="http://schemas.microsoft.com/office/drawing/2014/main" id="{00000000-0008-0000-0300-00004E010000}"/>
            </a:ext>
          </a:extLst>
        </xdr:cNvPr>
        <xdr:cNvSpPr/>
      </xdr:nvSpPr>
      <xdr:spPr>
        <a:xfrm>
          <a:off x="14351000" y="10437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65676</xdr:rowOff>
    </xdr:from>
    <xdr:ext cx="762000" cy="259045"/>
    <xdr:sp macro="" textlink="">
      <xdr:nvSpPr>
        <xdr:cNvPr id="335" name="テキスト ボックス 334">
          <a:extLst>
            <a:ext uri="{FF2B5EF4-FFF2-40B4-BE49-F238E27FC236}">
              <a16:creationId xmlns="" xmlns:a16="http://schemas.microsoft.com/office/drawing/2014/main" id="{00000000-0008-0000-0300-00004F010000}"/>
            </a:ext>
          </a:extLst>
        </xdr:cNvPr>
        <xdr:cNvSpPr txBox="1"/>
      </xdr:nvSpPr>
      <xdr:spPr>
        <a:xfrm>
          <a:off x="14020800" y="1052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143269</xdr:rowOff>
    </xdr:from>
    <xdr:to>
      <xdr:col>64</xdr:col>
      <xdr:colOff>152400</xdr:colOff>
      <xdr:row>61</xdr:row>
      <xdr:rowOff>73419</xdr:rowOff>
    </xdr:to>
    <xdr:sp macro="" textlink="">
      <xdr:nvSpPr>
        <xdr:cNvPr id="336" name="楕円 335">
          <a:extLst>
            <a:ext uri="{FF2B5EF4-FFF2-40B4-BE49-F238E27FC236}">
              <a16:creationId xmlns="" xmlns:a16="http://schemas.microsoft.com/office/drawing/2014/main" id="{00000000-0008-0000-0300-000050010000}"/>
            </a:ext>
          </a:extLst>
        </xdr:cNvPr>
        <xdr:cNvSpPr/>
      </xdr:nvSpPr>
      <xdr:spPr>
        <a:xfrm>
          <a:off x="13462000" y="10430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58196</xdr:rowOff>
    </xdr:from>
    <xdr:ext cx="762000" cy="259045"/>
    <xdr:sp macro="" textlink="">
      <xdr:nvSpPr>
        <xdr:cNvPr id="337" name="テキスト ボックス 336">
          <a:extLst>
            <a:ext uri="{FF2B5EF4-FFF2-40B4-BE49-F238E27FC236}">
              <a16:creationId xmlns="" xmlns:a16="http://schemas.microsoft.com/office/drawing/2014/main" id="{00000000-0008-0000-0300-000051010000}"/>
            </a:ext>
          </a:extLst>
        </xdr:cNvPr>
        <xdr:cNvSpPr txBox="1"/>
      </xdr:nvSpPr>
      <xdr:spPr>
        <a:xfrm>
          <a:off x="13131800" y="10516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38" name="正方形/長方形 337">
          <a:extLst>
            <a:ext uri="{FF2B5EF4-FFF2-40B4-BE49-F238E27FC236}">
              <a16:creationId xmlns="" xmlns:a16="http://schemas.microsoft.com/office/drawing/2014/main" id="{00000000-0008-0000-0300-000052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39" name="テキスト ボックス 338">
          <a:extLst>
            <a:ext uri="{FF2B5EF4-FFF2-40B4-BE49-F238E27FC236}">
              <a16:creationId xmlns="" xmlns:a16="http://schemas.microsoft.com/office/drawing/2014/main" id="{00000000-0008-0000-0300-000053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0" name="テキスト ボックス 339">
          <a:extLst>
            <a:ext uri="{FF2B5EF4-FFF2-40B4-BE49-F238E27FC236}">
              <a16:creationId xmlns="" xmlns:a16="http://schemas.microsoft.com/office/drawing/2014/main" id="{00000000-0008-0000-0300-000054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1" name="正方形/長方形 340">
          <a:extLst>
            <a:ext uri="{FF2B5EF4-FFF2-40B4-BE49-F238E27FC236}">
              <a16:creationId xmlns="" xmlns:a16="http://schemas.microsoft.com/office/drawing/2014/main" id="{00000000-0008-0000-0300-000055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2" name="正方形/長方形 341">
          <a:extLst>
            <a:ext uri="{FF2B5EF4-FFF2-40B4-BE49-F238E27FC236}">
              <a16:creationId xmlns="" xmlns:a16="http://schemas.microsoft.com/office/drawing/2014/main" id="{00000000-0008-0000-0300-000056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3" name="正方形/長方形 342">
          <a:extLst>
            <a:ext uri="{FF2B5EF4-FFF2-40B4-BE49-F238E27FC236}">
              <a16:creationId xmlns="" xmlns:a16="http://schemas.microsoft.com/office/drawing/2014/main" id="{00000000-0008-0000-0300-000057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4" name="正方形/長方形 343">
          <a:extLst>
            <a:ext uri="{FF2B5EF4-FFF2-40B4-BE49-F238E27FC236}">
              <a16:creationId xmlns="" xmlns:a16="http://schemas.microsoft.com/office/drawing/2014/main" id="{00000000-0008-0000-0300-000058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5" name="正方形/長方形 344">
          <a:extLst>
            <a:ext uri="{FF2B5EF4-FFF2-40B4-BE49-F238E27FC236}">
              <a16:creationId xmlns="" xmlns:a16="http://schemas.microsoft.com/office/drawing/2014/main" id="{00000000-0008-0000-0300-000059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46" name="正方形/長方形 345">
          <a:extLst>
            <a:ext uri="{FF2B5EF4-FFF2-40B4-BE49-F238E27FC236}">
              <a16:creationId xmlns="" xmlns:a16="http://schemas.microsoft.com/office/drawing/2014/main" id="{00000000-0008-0000-0300-00005A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47" name="正方形/長方形 346">
          <a:extLst>
            <a:ext uri="{FF2B5EF4-FFF2-40B4-BE49-F238E27FC236}">
              <a16:creationId xmlns="" xmlns:a16="http://schemas.microsoft.com/office/drawing/2014/main" id="{00000000-0008-0000-0300-00005B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48" name="正方形/長方形 347">
          <a:extLst>
            <a:ext uri="{FF2B5EF4-FFF2-40B4-BE49-F238E27FC236}">
              <a16:creationId xmlns="" xmlns:a16="http://schemas.microsoft.com/office/drawing/2014/main" id="{00000000-0008-0000-0300-00005C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49" name="正方形/長方形 348">
          <a:extLst>
            <a:ext uri="{FF2B5EF4-FFF2-40B4-BE49-F238E27FC236}">
              <a16:creationId xmlns="" xmlns:a16="http://schemas.microsoft.com/office/drawing/2014/main" id="{00000000-0008-0000-0300-00005D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0" name="テキスト ボックス 349">
          <a:extLst>
            <a:ext uri="{FF2B5EF4-FFF2-40B4-BE49-F238E27FC236}">
              <a16:creationId xmlns="" xmlns:a16="http://schemas.microsoft.com/office/drawing/2014/main" id="{00000000-0008-0000-0300-00005E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ポイント上昇</a:t>
          </a:r>
          <a:r>
            <a:rPr kumimoji="1" lang="ja-JP" altLang="en-US" sz="1100">
              <a:solidFill>
                <a:schemeClr val="dk1"/>
              </a:solidFill>
              <a:effectLst/>
              <a:latin typeface="+mn-lt"/>
              <a:ea typeface="+mn-ea"/>
              <a:cs typeface="+mn-cs"/>
            </a:rPr>
            <a:t>しており</a:t>
          </a:r>
          <a:r>
            <a:rPr kumimoji="1" lang="ja-JP" altLang="ja-JP" sz="1100">
              <a:solidFill>
                <a:schemeClr val="dk1"/>
              </a:solidFill>
              <a:effectLst/>
              <a:latin typeface="+mn-lt"/>
              <a:ea typeface="+mn-ea"/>
              <a:cs typeface="+mn-cs"/>
            </a:rPr>
            <a:t>、類似団体平均を上回っている。</a:t>
          </a:r>
          <a:r>
            <a:rPr kumimoji="1" lang="ja-JP" altLang="en-US" sz="1100">
              <a:solidFill>
                <a:schemeClr val="dk1"/>
              </a:solidFill>
              <a:effectLst/>
              <a:latin typeface="+mn-lt"/>
              <a:ea typeface="+mn-ea"/>
              <a:cs typeface="+mn-cs"/>
            </a:rPr>
            <a:t>要因としては、</a:t>
          </a:r>
          <a:r>
            <a:rPr kumimoji="1" lang="ja-JP" altLang="ja-JP" sz="1100">
              <a:solidFill>
                <a:schemeClr val="dk1"/>
              </a:solidFill>
              <a:effectLst/>
              <a:latin typeface="+mn-lt"/>
              <a:ea typeface="+mn-ea"/>
              <a:cs typeface="+mn-cs"/>
            </a:rPr>
            <a:t>学校建設及び保育所建設等に係る起債の償還等に</a:t>
          </a:r>
          <a:r>
            <a:rPr kumimoji="1" lang="ja-JP" altLang="en-US" sz="1100">
              <a:solidFill>
                <a:schemeClr val="dk1"/>
              </a:solidFill>
              <a:effectLst/>
              <a:latin typeface="+mn-lt"/>
              <a:ea typeface="+mn-ea"/>
              <a:cs typeface="+mn-cs"/>
            </a:rPr>
            <a:t>伴うものと分析する。</a:t>
          </a:r>
          <a:r>
            <a:rPr kumimoji="1" lang="ja-JP" altLang="ja-JP" sz="1100">
              <a:solidFill>
                <a:schemeClr val="dk1"/>
              </a:solidFill>
              <a:effectLst/>
              <a:latin typeface="+mn-lt"/>
              <a:ea typeface="+mn-ea"/>
              <a:cs typeface="+mn-cs"/>
            </a:rPr>
            <a:t>今後も公債費は上昇</a:t>
          </a:r>
          <a:r>
            <a:rPr kumimoji="1" lang="ja-JP" altLang="en-US" sz="1100">
              <a:solidFill>
                <a:schemeClr val="dk1"/>
              </a:solidFill>
              <a:effectLst/>
              <a:latin typeface="+mn-lt"/>
              <a:ea typeface="+mn-ea"/>
              <a:cs typeface="+mn-cs"/>
            </a:rPr>
            <a:t>見込みで</a:t>
          </a:r>
          <a:r>
            <a:rPr kumimoji="1" lang="ja-JP" altLang="ja-JP" sz="1100">
              <a:solidFill>
                <a:schemeClr val="dk1"/>
              </a:solidFill>
              <a:effectLst/>
              <a:latin typeface="+mn-lt"/>
              <a:ea typeface="+mn-ea"/>
              <a:cs typeface="+mn-cs"/>
            </a:rPr>
            <a:t>あ</a:t>
          </a:r>
          <a:r>
            <a:rPr kumimoji="1" lang="ja-JP" altLang="en-US" sz="1100">
              <a:solidFill>
                <a:schemeClr val="dk1"/>
              </a:solidFill>
              <a:effectLst/>
              <a:latin typeface="+mn-lt"/>
              <a:ea typeface="+mn-ea"/>
              <a:cs typeface="+mn-cs"/>
            </a:rPr>
            <a:t>り、令和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年度にピークを迎えるため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これまで以上に</a:t>
          </a:r>
          <a:r>
            <a:rPr kumimoji="1" lang="ja-JP" altLang="ja-JP" sz="1100">
              <a:solidFill>
                <a:schemeClr val="dk1"/>
              </a:solidFill>
              <a:effectLst/>
              <a:latin typeface="+mn-lt"/>
              <a:ea typeface="+mn-ea"/>
              <a:cs typeface="+mn-cs"/>
            </a:rPr>
            <a:t>起債依存型の事業実施を見直していく</a:t>
          </a:r>
          <a:r>
            <a:rPr kumimoji="1" lang="ja-JP" altLang="en-US" sz="1100">
              <a:solidFill>
                <a:schemeClr val="dk1"/>
              </a:solidFill>
              <a:effectLst/>
              <a:latin typeface="+mn-lt"/>
              <a:ea typeface="+mn-ea"/>
              <a:cs typeface="+mn-cs"/>
            </a:rPr>
            <a:t>など、公債費の適正化に取り組んでいく</a:t>
          </a:r>
          <a:r>
            <a:rPr kumimoji="1" lang="ja-JP" altLang="ja-JP" sz="1100">
              <a:solidFill>
                <a:schemeClr val="dk1"/>
              </a:solidFill>
              <a:effectLst/>
              <a:latin typeface="+mn-lt"/>
              <a:ea typeface="+mn-ea"/>
              <a:cs typeface="+mn-cs"/>
            </a:rPr>
            <a:t>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1" name="テキスト ボックス 350">
          <a:extLst>
            <a:ext uri="{FF2B5EF4-FFF2-40B4-BE49-F238E27FC236}">
              <a16:creationId xmlns="" xmlns:a16="http://schemas.microsoft.com/office/drawing/2014/main" id="{00000000-0008-0000-0300-00005F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2" name="直線コネクタ 351">
          <a:extLst>
            <a:ext uri="{FF2B5EF4-FFF2-40B4-BE49-F238E27FC236}">
              <a16:creationId xmlns="" xmlns:a16="http://schemas.microsoft.com/office/drawing/2014/main" id="{00000000-0008-0000-0300-000060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3" name="テキスト ボックス 352">
          <a:extLst>
            <a:ext uri="{FF2B5EF4-FFF2-40B4-BE49-F238E27FC236}">
              <a16:creationId xmlns="" xmlns:a16="http://schemas.microsoft.com/office/drawing/2014/main" id="{00000000-0008-0000-0300-000061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4" name="直線コネクタ 353">
          <a:extLst>
            <a:ext uri="{FF2B5EF4-FFF2-40B4-BE49-F238E27FC236}">
              <a16:creationId xmlns="" xmlns:a16="http://schemas.microsoft.com/office/drawing/2014/main" id="{00000000-0008-0000-0300-000062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5" name="テキスト ボックス 354">
          <a:extLst>
            <a:ext uri="{FF2B5EF4-FFF2-40B4-BE49-F238E27FC236}">
              <a16:creationId xmlns="" xmlns:a16="http://schemas.microsoft.com/office/drawing/2014/main" id="{00000000-0008-0000-0300-000063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56" name="直線コネクタ 355">
          <a:extLst>
            <a:ext uri="{FF2B5EF4-FFF2-40B4-BE49-F238E27FC236}">
              <a16:creationId xmlns="" xmlns:a16="http://schemas.microsoft.com/office/drawing/2014/main" id="{00000000-0008-0000-0300-000064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57" name="テキスト ボックス 356">
          <a:extLst>
            <a:ext uri="{FF2B5EF4-FFF2-40B4-BE49-F238E27FC236}">
              <a16:creationId xmlns="" xmlns:a16="http://schemas.microsoft.com/office/drawing/2014/main" id="{00000000-0008-0000-0300-000065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58" name="直線コネクタ 357">
          <a:extLst>
            <a:ext uri="{FF2B5EF4-FFF2-40B4-BE49-F238E27FC236}">
              <a16:creationId xmlns="" xmlns:a16="http://schemas.microsoft.com/office/drawing/2014/main" id="{00000000-0008-0000-0300-000066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59" name="テキスト ボックス 358">
          <a:extLst>
            <a:ext uri="{FF2B5EF4-FFF2-40B4-BE49-F238E27FC236}">
              <a16:creationId xmlns="" xmlns:a16="http://schemas.microsoft.com/office/drawing/2014/main" id="{00000000-0008-0000-0300-000067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0" name="直線コネクタ 359">
          <a:extLst>
            <a:ext uri="{FF2B5EF4-FFF2-40B4-BE49-F238E27FC236}">
              <a16:creationId xmlns="" xmlns:a16="http://schemas.microsoft.com/office/drawing/2014/main" id="{00000000-0008-0000-0300-000068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1" name="テキスト ボックス 360">
          <a:extLst>
            <a:ext uri="{FF2B5EF4-FFF2-40B4-BE49-F238E27FC236}">
              <a16:creationId xmlns="" xmlns:a16="http://schemas.microsoft.com/office/drawing/2014/main" id="{00000000-0008-0000-0300-000069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2" name="直線コネクタ 361">
          <a:extLst>
            <a:ext uri="{FF2B5EF4-FFF2-40B4-BE49-F238E27FC236}">
              <a16:creationId xmlns="" xmlns:a16="http://schemas.microsoft.com/office/drawing/2014/main" id="{00000000-0008-0000-0300-00006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3" name="直線コネクタ 362">
          <a:extLst>
            <a:ext uri="{FF2B5EF4-FFF2-40B4-BE49-F238E27FC236}">
              <a16:creationId xmlns="" xmlns:a16="http://schemas.microsoft.com/office/drawing/2014/main" id="{00000000-0008-0000-0300-00006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公債費負担の状況グラフ枠">
          <a:extLst>
            <a:ext uri="{FF2B5EF4-FFF2-40B4-BE49-F238E27FC236}">
              <a16:creationId xmlns="" xmlns:a16="http://schemas.microsoft.com/office/drawing/2014/main" id="{00000000-0008-0000-0300-00006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44</xdr:row>
      <xdr:rowOff>4233</xdr:rowOff>
    </xdr:to>
    <xdr:cxnSp macro="">
      <xdr:nvCxnSpPr>
        <xdr:cNvPr id="365" name="直線コネクタ 364">
          <a:extLst>
            <a:ext uri="{FF2B5EF4-FFF2-40B4-BE49-F238E27FC236}">
              <a16:creationId xmlns="" xmlns:a16="http://schemas.microsoft.com/office/drawing/2014/main" id="{00000000-0008-0000-0300-00006D010000}"/>
            </a:ext>
          </a:extLst>
        </xdr:cNvPr>
        <xdr:cNvCxnSpPr/>
      </xdr:nvCxnSpPr>
      <xdr:spPr>
        <a:xfrm flipV="1">
          <a:off x="17018000" y="6325447"/>
          <a:ext cx="0" cy="1222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147760</xdr:rowOff>
    </xdr:from>
    <xdr:ext cx="762000" cy="259045"/>
    <xdr:sp macro="" textlink="">
      <xdr:nvSpPr>
        <xdr:cNvPr id="366" name="公債費負担の状況最小値テキスト">
          <a:extLst>
            <a:ext uri="{FF2B5EF4-FFF2-40B4-BE49-F238E27FC236}">
              <a16:creationId xmlns="" xmlns:a16="http://schemas.microsoft.com/office/drawing/2014/main" id="{00000000-0008-0000-0300-00006E010000}"/>
            </a:ext>
          </a:extLst>
        </xdr:cNvPr>
        <xdr:cNvSpPr txBox="1"/>
      </xdr:nvSpPr>
      <xdr:spPr>
        <a:xfrm>
          <a:off x="17106900" y="75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4233</xdr:rowOff>
    </xdr:from>
    <xdr:to>
      <xdr:col>81</xdr:col>
      <xdr:colOff>133350</xdr:colOff>
      <xdr:row>44</xdr:row>
      <xdr:rowOff>4233</xdr:rowOff>
    </xdr:to>
    <xdr:cxnSp macro="">
      <xdr:nvCxnSpPr>
        <xdr:cNvPr id="367" name="直線コネクタ 366">
          <a:extLst>
            <a:ext uri="{FF2B5EF4-FFF2-40B4-BE49-F238E27FC236}">
              <a16:creationId xmlns="" xmlns:a16="http://schemas.microsoft.com/office/drawing/2014/main" id="{00000000-0008-0000-0300-00006F010000}"/>
            </a:ext>
          </a:extLst>
        </xdr:cNvPr>
        <xdr:cNvCxnSpPr/>
      </xdr:nvCxnSpPr>
      <xdr:spPr>
        <a:xfrm>
          <a:off x="16929100" y="75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68" name="公債費負担の状況最大値テキスト">
          <a:extLst>
            <a:ext uri="{FF2B5EF4-FFF2-40B4-BE49-F238E27FC236}">
              <a16:creationId xmlns="" xmlns:a16="http://schemas.microsoft.com/office/drawing/2014/main" id="{00000000-0008-0000-0300-000070010000}"/>
            </a:ext>
          </a:extLst>
        </xdr:cNvPr>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69" name="直線コネクタ 368">
          <a:extLst>
            <a:ext uri="{FF2B5EF4-FFF2-40B4-BE49-F238E27FC236}">
              <a16:creationId xmlns="" xmlns:a16="http://schemas.microsoft.com/office/drawing/2014/main" id="{00000000-0008-0000-0300-000071010000}"/>
            </a:ext>
          </a:extLst>
        </xdr:cNvPr>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116417</xdr:rowOff>
    </xdr:from>
    <xdr:to>
      <xdr:col>81</xdr:col>
      <xdr:colOff>44450</xdr:colOff>
      <xdr:row>42</xdr:row>
      <xdr:rowOff>49530</xdr:rowOff>
    </xdr:to>
    <xdr:cxnSp macro="">
      <xdr:nvCxnSpPr>
        <xdr:cNvPr id="370" name="直線コネクタ 369">
          <a:extLst>
            <a:ext uri="{FF2B5EF4-FFF2-40B4-BE49-F238E27FC236}">
              <a16:creationId xmlns="" xmlns:a16="http://schemas.microsoft.com/office/drawing/2014/main" id="{00000000-0008-0000-0300-000072010000}"/>
            </a:ext>
          </a:extLst>
        </xdr:cNvPr>
        <xdr:cNvCxnSpPr/>
      </xdr:nvCxnSpPr>
      <xdr:spPr>
        <a:xfrm>
          <a:off x="16179800" y="7145867"/>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116857</xdr:rowOff>
    </xdr:from>
    <xdr:ext cx="762000" cy="259045"/>
    <xdr:sp macro="" textlink="">
      <xdr:nvSpPr>
        <xdr:cNvPr id="371" name="公債費負担の状況平均値テキスト">
          <a:extLst>
            <a:ext uri="{FF2B5EF4-FFF2-40B4-BE49-F238E27FC236}">
              <a16:creationId xmlns="" xmlns:a16="http://schemas.microsoft.com/office/drawing/2014/main" id="{00000000-0008-0000-0300-000073010000}"/>
            </a:ext>
          </a:extLst>
        </xdr:cNvPr>
        <xdr:cNvSpPr txBox="1"/>
      </xdr:nvSpPr>
      <xdr:spPr>
        <a:xfrm>
          <a:off x="17106900" y="680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100330</xdr:rowOff>
    </xdr:from>
    <xdr:to>
      <xdr:col>81</xdr:col>
      <xdr:colOff>95250</xdr:colOff>
      <xdr:row>41</xdr:row>
      <xdr:rowOff>30480</xdr:rowOff>
    </xdr:to>
    <xdr:sp macro="" textlink="">
      <xdr:nvSpPr>
        <xdr:cNvPr id="372" name="フローチャート: 判断 371">
          <a:extLst>
            <a:ext uri="{FF2B5EF4-FFF2-40B4-BE49-F238E27FC236}">
              <a16:creationId xmlns="" xmlns:a16="http://schemas.microsoft.com/office/drawing/2014/main" id="{00000000-0008-0000-0300-000074010000}"/>
            </a:ext>
          </a:extLst>
        </xdr:cNvPr>
        <xdr:cNvSpPr/>
      </xdr:nvSpPr>
      <xdr:spPr>
        <a:xfrm>
          <a:off x="16967200" y="695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68156</xdr:rowOff>
    </xdr:from>
    <xdr:to>
      <xdr:col>77</xdr:col>
      <xdr:colOff>44450</xdr:colOff>
      <xdr:row>41</xdr:row>
      <xdr:rowOff>116417</xdr:rowOff>
    </xdr:to>
    <xdr:cxnSp macro="">
      <xdr:nvCxnSpPr>
        <xdr:cNvPr id="373" name="直線コネクタ 372">
          <a:extLst>
            <a:ext uri="{FF2B5EF4-FFF2-40B4-BE49-F238E27FC236}">
              <a16:creationId xmlns="" xmlns:a16="http://schemas.microsoft.com/office/drawing/2014/main" id="{00000000-0008-0000-0300-000075010000}"/>
            </a:ext>
          </a:extLst>
        </xdr:cNvPr>
        <xdr:cNvCxnSpPr/>
      </xdr:nvCxnSpPr>
      <xdr:spPr>
        <a:xfrm>
          <a:off x="15290800" y="7097606"/>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124460</xdr:rowOff>
    </xdr:from>
    <xdr:to>
      <xdr:col>77</xdr:col>
      <xdr:colOff>95250</xdr:colOff>
      <xdr:row>41</xdr:row>
      <xdr:rowOff>54610</xdr:rowOff>
    </xdr:to>
    <xdr:sp macro="" textlink="">
      <xdr:nvSpPr>
        <xdr:cNvPr id="374" name="フローチャート: 判断 373">
          <a:extLst>
            <a:ext uri="{FF2B5EF4-FFF2-40B4-BE49-F238E27FC236}">
              <a16:creationId xmlns="" xmlns:a16="http://schemas.microsoft.com/office/drawing/2014/main" id="{00000000-0008-0000-0300-000076010000}"/>
            </a:ext>
          </a:extLst>
        </xdr:cNvPr>
        <xdr:cNvSpPr/>
      </xdr:nvSpPr>
      <xdr:spPr>
        <a:xfrm>
          <a:off x="16129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75" name="テキスト ボックス 374">
          <a:extLst>
            <a:ext uri="{FF2B5EF4-FFF2-40B4-BE49-F238E27FC236}">
              <a16:creationId xmlns="" xmlns:a16="http://schemas.microsoft.com/office/drawing/2014/main" id="{00000000-0008-0000-0300-000077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68156</xdr:rowOff>
    </xdr:from>
    <xdr:to>
      <xdr:col>72</xdr:col>
      <xdr:colOff>203200</xdr:colOff>
      <xdr:row>41</xdr:row>
      <xdr:rowOff>100330</xdr:rowOff>
    </xdr:to>
    <xdr:cxnSp macro="">
      <xdr:nvCxnSpPr>
        <xdr:cNvPr id="376" name="直線コネクタ 375">
          <a:extLst>
            <a:ext uri="{FF2B5EF4-FFF2-40B4-BE49-F238E27FC236}">
              <a16:creationId xmlns="" xmlns:a16="http://schemas.microsoft.com/office/drawing/2014/main" id="{00000000-0008-0000-0300-000078010000}"/>
            </a:ext>
          </a:extLst>
        </xdr:cNvPr>
        <xdr:cNvCxnSpPr/>
      </xdr:nvCxnSpPr>
      <xdr:spPr>
        <a:xfrm flipV="1">
          <a:off x="14401800" y="7097606"/>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156633</xdr:rowOff>
    </xdr:from>
    <xdr:to>
      <xdr:col>73</xdr:col>
      <xdr:colOff>44450</xdr:colOff>
      <xdr:row>41</xdr:row>
      <xdr:rowOff>86783</xdr:rowOff>
    </xdr:to>
    <xdr:sp macro="" textlink="">
      <xdr:nvSpPr>
        <xdr:cNvPr id="377" name="フローチャート: 判断 376">
          <a:extLst>
            <a:ext uri="{FF2B5EF4-FFF2-40B4-BE49-F238E27FC236}">
              <a16:creationId xmlns="" xmlns:a16="http://schemas.microsoft.com/office/drawing/2014/main" id="{00000000-0008-0000-0300-000079010000}"/>
            </a:ext>
          </a:extLst>
        </xdr:cNvPr>
        <xdr:cNvSpPr/>
      </xdr:nvSpPr>
      <xdr:spPr>
        <a:xfrm>
          <a:off x="15240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96960</xdr:rowOff>
    </xdr:from>
    <xdr:ext cx="762000" cy="259045"/>
    <xdr:sp macro="" textlink="">
      <xdr:nvSpPr>
        <xdr:cNvPr id="378" name="テキスト ボックス 377">
          <a:extLst>
            <a:ext uri="{FF2B5EF4-FFF2-40B4-BE49-F238E27FC236}">
              <a16:creationId xmlns="" xmlns:a16="http://schemas.microsoft.com/office/drawing/2014/main" id="{00000000-0008-0000-0300-00007A010000}"/>
            </a:ext>
          </a:extLst>
        </xdr:cNvPr>
        <xdr:cNvSpPr txBox="1"/>
      </xdr:nvSpPr>
      <xdr:spPr>
        <a:xfrm>
          <a:off x="14909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102870</xdr:rowOff>
    </xdr:from>
    <xdr:to>
      <xdr:col>68</xdr:col>
      <xdr:colOff>152400</xdr:colOff>
      <xdr:row>41</xdr:row>
      <xdr:rowOff>100330</xdr:rowOff>
    </xdr:to>
    <xdr:cxnSp macro="">
      <xdr:nvCxnSpPr>
        <xdr:cNvPr id="379" name="直線コネクタ 378">
          <a:extLst>
            <a:ext uri="{FF2B5EF4-FFF2-40B4-BE49-F238E27FC236}">
              <a16:creationId xmlns="" xmlns:a16="http://schemas.microsoft.com/office/drawing/2014/main" id="{00000000-0008-0000-0300-00007B010000}"/>
            </a:ext>
          </a:extLst>
        </xdr:cNvPr>
        <xdr:cNvCxnSpPr/>
      </xdr:nvCxnSpPr>
      <xdr:spPr>
        <a:xfrm>
          <a:off x="13512800" y="696087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80" name="フローチャート: 判断 379">
          <a:extLst>
            <a:ext uri="{FF2B5EF4-FFF2-40B4-BE49-F238E27FC236}">
              <a16:creationId xmlns="" xmlns:a16="http://schemas.microsoft.com/office/drawing/2014/main" id="{00000000-0008-0000-0300-00007C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81" name="テキスト ボックス 380">
          <a:extLst>
            <a:ext uri="{FF2B5EF4-FFF2-40B4-BE49-F238E27FC236}">
              <a16:creationId xmlns="" xmlns:a16="http://schemas.microsoft.com/office/drawing/2014/main" id="{00000000-0008-0000-0300-00007D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95250</xdr:rowOff>
    </xdr:from>
    <xdr:to>
      <xdr:col>64</xdr:col>
      <xdr:colOff>152400</xdr:colOff>
      <xdr:row>43</xdr:row>
      <xdr:rowOff>25400</xdr:rowOff>
    </xdr:to>
    <xdr:sp macro="" textlink="">
      <xdr:nvSpPr>
        <xdr:cNvPr id="382" name="フローチャート: 判断 381">
          <a:extLst>
            <a:ext uri="{FF2B5EF4-FFF2-40B4-BE49-F238E27FC236}">
              <a16:creationId xmlns="" xmlns:a16="http://schemas.microsoft.com/office/drawing/2014/main" id="{00000000-0008-0000-0300-00007E010000}"/>
            </a:ext>
          </a:extLst>
        </xdr:cNvPr>
        <xdr:cNvSpPr/>
      </xdr:nvSpPr>
      <xdr:spPr>
        <a:xfrm>
          <a:off x="13462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10177</xdr:rowOff>
    </xdr:from>
    <xdr:ext cx="762000" cy="259045"/>
    <xdr:sp macro="" textlink="">
      <xdr:nvSpPr>
        <xdr:cNvPr id="383" name="テキスト ボックス 382">
          <a:extLst>
            <a:ext uri="{FF2B5EF4-FFF2-40B4-BE49-F238E27FC236}">
              <a16:creationId xmlns="" xmlns:a16="http://schemas.microsoft.com/office/drawing/2014/main" id="{00000000-0008-0000-0300-00007F010000}"/>
            </a:ext>
          </a:extLst>
        </xdr:cNvPr>
        <xdr:cNvSpPr txBox="1"/>
      </xdr:nvSpPr>
      <xdr:spPr>
        <a:xfrm>
          <a:off x="13131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4" name="テキスト ボックス 383">
          <a:extLst>
            <a:ext uri="{FF2B5EF4-FFF2-40B4-BE49-F238E27FC236}">
              <a16:creationId xmlns="" xmlns:a16="http://schemas.microsoft.com/office/drawing/2014/main" id="{00000000-0008-0000-0300-00008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5" name="テキスト ボックス 384">
          <a:extLst>
            <a:ext uri="{FF2B5EF4-FFF2-40B4-BE49-F238E27FC236}">
              <a16:creationId xmlns="" xmlns:a16="http://schemas.microsoft.com/office/drawing/2014/main" id="{00000000-0008-0000-0300-00008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86" name="テキスト ボックス 385">
          <a:extLst>
            <a:ext uri="{FF2B5EF4-FFF2-40B4-BE49-F238E27FC236}">
              <a16:creationId xmlns="" xmlns:a16="http://schemas.microsoft.com/office/drawing/2014/main" id="{00000000-0008-0000-0300-00008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87" name="テキスト ボックス 386">
          <a:extLst>
            <a:ext uri="{FF2B5EF4-FFF2-40B4-BE49-F238E27FC236}">
              <a16:creationId xmlns="" xmlns:a16="http://schemas.microsoft.com/office/drawing/2014/main" id="{00000000-0008-0000-0300-00008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88" name="テキスト ボックス 387">
          <a:extLst>
            <a:ext uri="{FF2B5EF4-FFF2-40B4-BE49-F238E27FC236}">
              <a16:creationId xmlns="" xmlns:a16="http://schemas.microsoft.com/office/drawing/2014/main" id="{00000000-0008-0000-0300-00008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170180</xdr:rowOff>
    </xdr:from>
    <xdr:to>
      <xdr:col>81</xdr:col>
      <xdr:colOff>95250</xdr:colOff>
      <xdr:row>42</xdr:row>
      <xdr:rowOff>100330</xdr:rowOff>
    </xdr:to>
    <xdr:sp macro="" textlink="">
      <xdr:nvSpPr>
        <xdr:cNvPr id="389" name="楕円 388">
          <a:extLst>
            <a:ext uri="{FF2B5EF4-FFF2-40B4-BE49-F238E27FC236}">
              <a16:creationId xmlns="" xmlns:a16="http://schemas.microsoft.com/office/drawing/2014/main" id="{00000000-0008-0000-0300-000085010000}"/>
            </a:ext>
          </a:extLst>
        </xdr:cNvPr>
        <xdr:cNvSpPr/>
      </xdr:nvSpPr>
      <xdr:spPr>
        <a:xfrm>
          <a:off x="169672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142257</xdr:rowOff>
    </xdr:from>
    <xdr:ext cx="762000" cy="259045"/>
    <xdr:sp macro="" textlink="">
      <xdr:nvSpPr>
        <xdr:cNvPr id="390" name="公債費負担の状況該当値テキスト">
          <a:extLst>
            <a:ext uri="{FF2B5EF4-FFF2-40B4-BE49-F238E27FC236}">
              <a16:creationId xmlns="" xmlns:a16="http://schemas.microsoft.com/office/drawing/2014/main" id="{00000000-0008-0000-0300-000086010000}"/>
            </a:ext>
          </a:extLst>
        </xdr:cNvPr>
        <xdr:cNvSpPr txBox="1"/>
      </xdr:nvSpPr>
      <xdr:spPr>
        <a:xfrm>
          <a:off x="17106900" y="7171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65617</xdr:rowOff>
    </xdr:from>
    <xdr:to>
      <xdr:col>77</xdr:col>
      <xdr:colOff>95250</xdr:colOff>
      <xdr:row>41</xdr:row>
      <xdr:rowOff>167217</xdr:rowOff>
    </xdr:to>
    <xdr:sp macro="" textlink="">
      <xdr:nvSpPr>
        <xdr:cNvPr id="391" name="楕円 390">
          <a:extLst>
            <a:ext uri="{FF2B5EF4-FFF2-40B4-BE49-F238E27FC236}">
              <a16:creationId xmlns="" xmlns:a16="http://schemas.microsoft.com/office/drawing/2014/main" id="{00000000-0008-0000-0300-000087010000}"/>
            </a:ext>
          </a:extLst>
        </xdr:cNvPr>
        <xdr:cNvSpPr/>
      </xdr:nvSpPr>
      <xdr:spPr>
        <a:xfrm>
          <a:off x="16129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17356</xdr:rowOff>
    </xdr:from>
    <xdr:to>
      <xdr:col>73</xdr:col>
      <xdr:colOff>44450</xdr:colOff>
      <xdr:row>41</xdr:row>
      <xdr:rowOff>118956</xdr:rowOff>
    </xdr:to>
    <xdr:sp macro="" textlink="">
      <xdr:nvSpPr>
        <xdr:cNvPr id="393" name="楕円 392">
          <a:extLst>
            <a:ext uri="{FF2B5EF4-FFF2-40B4-BE49-F238E27FC236}">
              <a16:creationId xmlns="" xmlns:a16="http://schemas.microsoft.com/office/drawing/2014/main" id="{00000000-0008-0000-0300-000089010000}"/>
            </a:ext>
          </a:extLst>
        </xdr:cNvPr>
        <xdr:cNvSpPr/>
      </xdr:nvSpPr>
      <xdr:spPr>
        <a:xfrm>
          <a:off x="15240000" y="704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394" name="テキスト ボックス 393">
          <a:extLst>
            <a:ext uri="{FF2B5EF4-FFF2-40B4-BE49-F238E27FC236}">
              <a16:creationId xmlns="" xmlns:a16="http://schemas.microsoft.com/office/drawing/2014/main" id="{00000000-0008-0000-0300-00008A010000}"/>
            </a:ext>
          </a:extLst>
        </xdr:cNvPr>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395" name="楕円 394">
          <a:extLst>
            <a:ext uri="{FF2B5EF4-FFF2-40B4-BE49-F238E27FC236}">
              <a16:creationId xmlns="" xmlns:a16="http://schemas.microsoft.com/office/drawing/2014/main" id="{00000000-0008-0000-0300-00008B010000}"/>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96" name="テキスト ボックス 395">
          <a:extLst>
            <a:ext uri="{FF2B5EF4-FFF2-40B4-BE49-F238E27FC236}">
              <a16:creationId xmlns="" xmlns:a16="http://schemas.microsoft.com/office/drawing/2014/main" id="{00000000-0008-0000-0300-00008C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52070</xdr:rowOff>
    </xdr:from>
    <xdr:to>
      <xdr:col>64</xdr:col>
      <xdr:colOff>152400</xdr:colOff>
      <xdr:row>40</xdr:row>
      <xdr:rowOff>153670</xdr:rowOff>
    </xdr:to>
    <xdr:sp macro="" textlink="">
      <xdr:nvSpPr>
        <xdr:cNvPr id="397" name="楕円 396">
          <a:extLst>
            <a:ext uri="{FF2B5EF4-FFF2-40B4-BE49-F238E27FC236}">
              <a16:creationId xmlns="" xmlns:a16="http://schemas.microsoft.com/office/drawing/2014/main" id="{00000000-0008-0000-0300-00008D010000}"/>
            </a:ext>
          </a:extLst>
        </xdr:cNvPr>
        <xdr:cNvSpPr/>
      </xdr:nvSpPr>
      <xdr:spPr>
        <a:xfrm>
          <a:off x="13462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163847</xdr:rowOff>
    </xdr:from>
    <xdr:ext cx="762000" cy="259045"/>
    <xdr:sp macro="" textlink="">
      <xdr:nvSpPr>
        <xdr:cNvPr id="398" name="テキスト ボックス 397">
          <a:extLst>
            <a:ext uri="{FF2B5EF4-FFF2-40B4-BE49-F238E27FC236}">
              <a16:creationId xmlns="" xmlns:a16="http://schemas.microsoft.com/office/drawing/2014/main" id="{00000000-0008-0000-0300-00008E010000}"/>
            </a:ext>
          </a:extLst>
        </xdr:cNvPr>
        <xdr:cNvSpPr txBox="1"/>
      </xdr:nvSpPr>
      <xdr:spPr>
        <a:xfrm>
          <a:off x="13131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399" name="正方形/長方形 398">
          <a:extLst>
            <a:ext uri="{FF2B5EF4-FFF2-40B4-BE49-F238E27FC236}">
              <a16:creationId xmlns="" xmlns:a16="http://schemas.microsoft.com/office/drawing/2014/main" id="{00000000-0008-0000-0300-00008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0" name="テキスト ボックス 399">
          <a:extLst>
            <a:ext uri="{FF2B5EF4-FFF2-40B4-BE49-F238E27FC236}">
              <a16:creationId xmlns="" xmlns:a16="http://schemas.microsoft.com/office/drawing/2014/main" id="{00000000-0008-0000-0300-00009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1" name="テキスト ボックス 400">
          <a:extLst>
            <a:ext uri="{FF2B5EF4-FFF2-40B4-BE49-F238E27FC236}">
              <a16:creationId xmlns="" xmlns:a16="http://schemas.microsoft.com/office/drawing/2014/main" id="{00000000-0008-0000-0300-00009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2" name="正方形/長方形 401">
          <a:extLst>
            <a:ext uri="{FF2B5EF4-FFF2-40B4-BE49-F238E27FC236}">
              <a16:creationId xmlns="" xmlns:a16="http://schemas.microsoft.com/office/drawing/2014/main" id="{00000000-0008-0000-0300-00009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3" name="正方形/長方形 402">
          <a:extLst>
            <a:ext uri="{FF2B5EF4-FFF2-40B4-BE49-F238E27FC236}">
              <a16:creationId xmlns="" xmlns:a16="http://schemas.microsoft.com/office/drawing/2014/main" id="{00000000-0008-0000-0300-00009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4" name="正方形/長方形 403">
          <a:extLst>
            <a:ext uri="{FF2B5EF4-FFF2-40B4-BE49-F238E27FC236}">
              <a16:creationId xmlns="" xmlns:a16="http://schemas.microsoft.com/office/drawing/2014/main" id="{00000000-0008-0000-0300-00009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5" name="正方形/長方形 404">
          <a:extLst>
            <a:ext uri="{FF2B5EF4-FFF2-40B4-BE49-F238E27FC236}">
              <a16:creationId xmlns="" xmlns:a16="http://schemas.microsoft.com/office/drawing/2014/main" id="{00000000-0008-0000-0300-00009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06" name="正方形/長方形 405">
          <a:extLst>
            <a:ext uri="{FF2B5EF4-FFF2-40B4-BE49-F238E27FC236}">
              <a16:creationId xmlns="" xmlns:a16="http://schemas.microsoft.com/office/drawing/2014/main" id="{00000000-0008-0000-0300-00009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07" name="正方形/長方形 406">
          <a:extLst>
            <a:ext uri="{FF2B5EF4-FFF2-40B4-BE49-F238E27FC236}">
              <a16:creationId xmlns="" xmlns:a16="http://schemas.microsoft.com/office/drawing/2014/main" id="{00000000-0008-0000-0300-00009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08" name="正方形/長方形 407">
          <a:extLst>
            <a:ext uri="{FF2B5EF4-FFF2-40B4-BE49-F238E27FC236}">
              <a16:creationId xmlns="" xmlns:a16="http://schemas.microsoft.com/office/drawing/2014/main" id="{00000000-0008-0000-0300-00009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09" name="正方形/長方形 408">
          <a:extLst>
            <a:ext uri="{FF2B5EF4-FFF2-40B4-BE49-F238E27FC236}">
              <a16:creationId xmlns="" xmlns:a16="http://schemas.microsoft.com/office/drawing/2014/main" id="{00000000-0008-0000-0300-00009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0" name="正方形/長方形 409">
          <a:extLst>
            <a:ext uri="{FF2B5EF4-FFF2-40B4-BE49-F238E27FC236}">
              <a16:creationId xmlns="" xmlns:a16="http://schemas.microsoft.com/office/drawing/2014/main" id="{00000000-0008-0000-0300-00009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1" name="テキスト ボックス 410">
          <a:extLst>
            <a:ext uri="{FF2B5EF4-FFF2-40B4-BE49-F238E27FC236}">
              <a16:creationId xmlns="" xmlns:a16="http://schemas.microsoft.com/office/drawing/2014/main" id="{00000000-0008-0000-0300-00009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ているものの</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学校建設及び保育所建設等の償還の開始により依然として高い水準となっている。地方債残高は増加している（</a:t>
          </a:r>
          <a:r>
            <a:rPr kumimoji="1" lang="en-US" altLang="ja-JP" sz="1100">
              <a:solidFill>
                <a:schemeClr val="dk1"/>
              </a:solidFill>
              <a:effectLst/>
              <a:latin typeface="+mn-lt"/>
              <a:ea typeface="+mn-ea"/>
              <a:cs typeface="+mn-cs"/>
            </a:rPr>
            <a:t>131,956</a:t>
          </a:r>
          <a:r>
            <a:rPr kumimoji="1" lang="ja-JP" altLang="en-US" sz="1100">
              <a:solidFill>
                <a:schemeClr val="dk1"/>
              </a:solidFill>
              <a:effectLst/>
              <a:latin typeface="+mn-lt"/>
              <a:ea typeface="+mn-ea"/>
              <a:cs typeface="+mn-cs"/>
            </a:rPr>
            <a:t>千円）ものの、当該年度については地方交付税が増額（</a:t>
          </a:r>
          <a:r>
            <a:rPr kumimoji="1" lang="en-US" altLang="ja-JP" sz="1100">
              <a:solidFill>
                <a:schemeClr val="dk1"/>
              </a:solidFill>
              <a:effectLst/>
              <a:latin typeface="+mn-lt"/>
              <a:ea typeface="+mn-ea"/>
              <a:cs typeface="+mn-cs"/>
            </a:rPr>
            <a:t>13,679</a:t>
          </a:r>
          <a:r>
            <a:rPr kumimoji="1" lang="ja-JP" altLang="en-US" sz="1100">
              <a:solidFill>
                <a:schemeClr val="dk1"/>
              </a:solidFill>
              <a:effectLst/>
              <a:latin typeface="+mn-lt"/>
              <a:ea typeface="+mn-ea"/>
              <a:cs typeface="+mn-cs"/>
            </a:rPr>
            <a:t>千円）したことがポイント減少の要因であると分析する。</a:t>
          </a:r>
          <a:r>
            <a:rPr kumimoji="1" lang="ja-JP" altLang="ja-JP" sz="1100">
              <a:solidFill>
                <a:schemeClr val="dk1"/>
              </a:solidFill>
              <a:effectLst/>
              <a:latin typeface="+mn-lt"/>
              <a:ea typeface="+mn-ea"/>
              <a:cs typeface="+mn-cs"/>
            </a:rPr>
            <a:t>今後も地方債現在高の上昇が見込まれることから、事務事業の適正化を図り財政健全化に努める。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2" name="テキスト ボックス 411">
          <a:extLst>
            <a:ext uri="{FF2B5EF4-FFF2-40B4-BE49-F238E27FC236}">
              <a16:creationId xmlns="" xmlns:a16="http://schemas.microsoft.com/office/drawing/2014/main" id="{00000000-0008-0000-0300-00009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3" name="直線コネクタ 412">
          <a:extLst>
            <a:ext uri="{FF2B5EF4-FFF2-40B4-BE49-F238E27FC236}">
              <a16:creationId xmlns="" xmlns:a16="http://schemas.microsoft.com/office/drawing/2014/main" id="{00000000-0008-0000-0300-00009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4" name="テキスト ボックス 413">
          <a:extLst>
            <a:ext uri="{FF2B5EF4-FFF2-40B4-BE49-F238E27FC236}">
              <a16:creationId xmlns="" xmlns:a16="http://schemas.microsoft.com/office/drawing/2014/main" id="{00000000-0008-0000-0300-00009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15" name="直線コネクタ 414">
          <a:extLst>
            <a:ext uri="{FF2B5EF4-FFF2-40B4-BE49-F238E27FC236}">
              <a16:creationId xmlns="" xmlns:a16="http://schemas.microsoft.com/office/drawing/2014/main" id="{00000000-0008-0000-0300-00009F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16" name="テキスト ボックス 415">
          <a:extLst>
            <a:ext uri="{FF2B5EF4-FFF2-40B4-BE49-F238E27FC236}">
              <a16:creationId xmlns="" xmlns:a16="http://schemas.microsoft.com/office/drawing/2014/main" id="{00000000-0008-0000-0300-0000A0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17" name="直線コネクタ 416">
          <a:extLst>
            <a:ext uri="{FF2B5EF4-FFF2-40B4-BE49-F238E27FC236}">
              <a16:creationId xmlns="" xmlns:a16="http://schemas.microsoft.com/office/drawing/2014/main" id="{00000000-0008-0000-0300-0000A1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18" name="テキスト ボックス 417">
          <a:extLst>
            <a:ext uri="{FF2B5EF4-FFF2-40B4-BE49-F238E27FC236}">
              <a16:creationId xmlns="" xmlns:a16="http://schemas.microsoft.com/office/drawing/2014/main" id="{00000000-0008-0000-0300-0000A2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19" name="直線コネクタ 418">
          <a:extLst>
            <a:ext uri="{FF2B5EF4-FFF2-40B4-BE49-F238E27FC236}">
              <a16:creationId xmlns="" xmlns:a16="http://schemas.microsoft.com/office/drawing/2014/main" id="{00000000-0008-0000-0300-0000A3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0" name="テキスト ボックス 419">
          <a:extLst>
            <a:ext uri="{FF2B5EF4-FFF2-40B4-BE49-F238E27FC236}">
              <a16:creationId xmlns="" xmlns:a16="http://schemas.microsoft.com/office/drawing/2014/main" id="{00000000-0008-0000-0300-0000A4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1" name="直線コネクタ 420">
          <a:extLst>
            <a:ext uri="{FF2B5EF4-FFF2-40B4-BE49-F238E27FC236}">
              <a16:creationId xmlns="" xmlns:a16="http://schemas.microsoft.com/office/drawing/2014/main" id="{00000000-0008-0000-0300-0000A5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2" name="テキスト ボックス 421">
          <a:extLst>
            <a:ext uri="{FF2B5EF4-FFF2-40B4-BE49-F238E27FC236}">
              <a16:creationId xmlns="" xmlns:a16="http://schemas.microsoft.com/office/drawing/2014/main" id="{00000000-0008-0000-0300-0000A6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3" name="直線コネクタ 422">
          <a:extLst>
            <a:ext uri="{FF2B5EF4-FFF2-40B4-BE49-F238E27FC236}">
              <a16:creationId xmlns="" xmlns:a16="http://schemas.microsoft.com/office/drawing/2014/main" id="{00000000-0008-0000-0300-0000A7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4" name="テキスト ボックス 423">
          <a:extLst>
            <a:ext uri="{FF2B5EF4-FFF2-40B4-BE49-F238E27FC236}">
              <a16:creationId xmlns="" xmlns:a16="http://schemas.microsoft.com/office/drawing/2014/main" id="{00000000-0008-0000-0300-0000A8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25" name="直線コネクタ 424">
          <a:extLst>
            <a:ext uri="{FF2B5EF4-FFF2-40B4-BE49-F238E27FC236}">
              <a16:creationId xmlns="" xmlns:a16="http://schemas.microsoft.com/office/drawing/2014/main" id="{00000000-0008-0000-0300-0000A9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26" name="テキスト ボックス 425">
          <a:extLst>
            <a:ext uri="{FF2B5EF4-FFF2-40B4-BE49-F238E27FC236}">
              <a16:creationId xmlns="" xmlns:a16="http://schemas.microsoft.com/office/drawing/2014/main" id="{00000000-0008-0000-0300-0000AA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7" name="直線コネクタ 426">
          <a:extLst>
            <a:ext uri="{FF2B5EF4-FFF2-40B4-BE49-F238E27FC236}">
              <a16:creationId xmlns="" xmlns:a16="http://schemas.microsoft.com/office/drawing/2014/main" id="{00000000-0008-0000-0300-0000AB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28" name="将来負担の状況グラフ枠">
          <a:extLst>
            <a:ext uri="{FF2B5EF4-FFF2-40B4-BE49-F238E27FC236}">
              <a16:creationId xmlns="" xmlns:a16="http://schemas.microsoft.com/office/drawing/2014/main" id="{00000000-0008-0000-0300-0000AC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121829</xdr:rowOff>
    </xdr:to>
    <xdr:cxnSp macro="">
      <xdr:nvCxnSpPr>
        <xdr:cNvPr id="429" name="直線コネクタ 428">
          <a:extLst>
            <a:ext uri="{FF2B5EF4-FFF2-40B4-BE49-F238E27FC236}">
              <a16:creationId xmlns="" xmlns:a16="http://schemas.microsoft.com/office/drawing/2014/main" id="{00000000-0008-0000-0300-0000AD010000}"/>
            </a:ext>
          </a:extLst>
        </xdr:cNvPr>
        <xdr:cNvCxnSpPr/>
      </xdr:nvCxnSpPr>
      <xdr:spPr>
        <a:xfrm flipV="1">
          <a:off x="17018000" y="2313214"/>
          <a:ext cx="0" cy="15805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93906</xdr:rowOff>
    </xdr:from>
    <xdr:ext cx="762000" cy="259045"/>
    <xdr:sp macro="" textlink="">
      <xdr:nvSpPr>
        <xdr:cNvPr id="430" name="将来負担の状況最小値テキスト">
          <a:extLst>
            <a:ext uri="{FF2B5EF4-FFF2-40B4-BE49-F238E27FC236}">
              <a16:creationId xmlns="" xmlns:a16="http://schemas.microsoft.com/office/drawing/2014/main" id="{00000000-0008-0000-0300-0000AE010000}"/>
            </a:ext>
          </a:extLst>
        </xdr:cNvPr>
        <xdr:cNvSpPr txBox="1"/>
      </xdr:nvSpPr>
      <xdr:spPr>
        <a:xfrm>
          <a:off x="17106900" y="3865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121829</xdr:rowOff>
    </xdr:from>
    <xdr:to>
      <xdr:col>81</xdr:col>
      <xdr:colOff>133350</xdr:colOff>
      <xdr:row>22</xdr:row>
      <xdr:rowOff>121829</xdr:rowOff>
    </xdr:to>
    <xdr:cxnSp macro="">
      <xdr:nvCxnSpPr>
        <xdr:cNvPr id="431" name="直線コネクタ 430">
          <a:extLst>
            <a:ext uri="{FF2B5EF4-FFF2-40B4-BE49-F238E27FC236}">
              <a16:creationId xmlns="" xmlns:a16="http://schemas.microsoft.com/office/drawing/2014/main" id="{00000000-0008-0000-0300-0000AF010000}"/>
            </a:ext>
          </a:extLst>
        </xdr:cNvPr>
        <xdr:cNvCxnSpPr/>
      </xdr:nvCxnSpPr>
      <xdr:spPr>
        <a:xfrm>
          <a:off x="16929100" y="3893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32" name="将来負担の状況最大値テキスト">
          <a:extLst>
            <a:ext uri="{FF2B5EF4-FFF2-40B4-BE49-F238E27FC236}">
              <a16:creationId xmlns="" xmlns:a16="http://schemas.microsoft.com/office/drawing/2014/main" id="{00000000-0008-0000-0300-0000B0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3" name="直線コネクタ 432">
          <a:extLst>
            <a:ext uri="{FF2B5EF4-FFF2-40B4-BE49-F238E27FC236}">
              <a16:creationId xmlns="" xmlns:a16="http://schemas.microsoft.com/office/drawing/2014/main" id="{00000000-0008-0000-0300-0000B1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22</xdr:row>
      <xdr:rowOff>121829</xdr:rowOff>
    </xdr:from>
    <xdr:to>
      <xdr:col>81</xdr:col>
      <xdr:colOff>44450</xdr:colOff>
      <xdr:row>23</xdr:row>
      <xdr:rowOff>46899</xdr:rowOff>
    </xdr:to>
    <xdr:cxnSp macro="">
      <xdr:nvCxnSpPr>
        <xdr:cNvPr id="434" name="直線コネクタ 433">
          <a:extLst>
            <a:ext uri="{FF2B5EF4-FFF2-40B4-BE49-F238E27FC236}">
              <a16:creationId xmlns="" xmlns:a16="http://schemas.microsoft.com/office/drawing/2014/main" id="{00000000-0008-0000-0300-0000B2010000}"/>
            </a:ext>
          </a:extLst>
        </xdr:cNvPr>
        <xdr:cNvCxnSpPr/>
      </xdr:nvCxnSpPr>
      <xdr:spPr>
        <a:xfrm flipV="1">
          <a:off x="16179800" y="3893729"/>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35" name="将来負担の状況平均値テキスト">
          <a:extLst>
            <a:ext uri="{FF2B5EF4-FFF2-40B4-BE49-F238E27FC236}">
              <a16:creationId xmlns="" xmlns:a16="http://schemas.microsoft.com/office/drawing/2014/main" id="{00000000-0008-0000-0300-0000B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36" name="フローチャート: 判断 435">
          <a:extLst>
            <a:ext uri="{FF2B5EF4-FFF2-40B4-BE49-F238E27FC236}">
              <a16:creationId xmlns="" xmlns:a16="http://schemas.microsoft.com/office/drawing/2014/main" id="{00000000-0008-0000-0300-0000B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23</xdr:row>
      <xdr:rowOff>26217</xdr:rowOff>
    </xdr:from>
    <xdr:to>
      <xdr:col>77</xdr:col>
      <xdr:colOff>44450</xdr:colOff>
      <xdr:row>23</xdr:row>
      <xdr:rowOff>46899</xdr:rowOff>
    </xdr:to>
    <xdr:cxnSp macro="">
      <xdr:nvCxnSpPr>
        <xdr:cNvPr id="437" name="直線コネクタ 436">
          <a:extLst>
            <a:ext uri="{FF2B5EF4-FFF2-40B4-BE49-F238E27FC236}">
              <a16:creationId xmlns="" xmlns:a16="http://schemas.microsoft.com/office/drawing/2014/main" id="{00000000-0008-0000-0300-0000B5010000}"/>
            </a:ext>
          </a:extLst>
        </xdr:cNvPr>
        <xdr:cNvCxnSpPr/>
      </xdr:nvCxnSpPr>
      <xdr:spPr>
        <a:xfrm>
          <a:off x="15290800" y="3969567"/>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38" name="フローチャート: 判断 437">
          <a:extLst>
            <a:ext uri="{FF2B5EF4-FFF2-40B4-BE49-F238E27FC236}">
              <a16:creationId xmlns="" xmlns:a16="http://schemas.microsoft.com/office/drawing/2014/main" id="{00000000-0008-0000-0300-0000B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39" name="テキスト ボックス 438">
          <a:extLst>
            <a:ext uri="{FF2B5EF4-FFF2-40B4-BE49-F238E27FC236}">
              <a16:creationId xmlns="" xmlns:a16="http://schemas.microsoft.com/office/drawing/2014/main" id="{00000000-0008-0000-0300-0000B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125186</xdr:rowOff>
    </xdr:from>
    <xdr:to>
      <xdr:col>72</xdr:col>
      <xdr:colOff>203200</xdr:colOff>
      <xdr:row>23</xdr:row>
      <xdr:rowOff>26217</xdr:rowOff>
    </xdr:to>
    <xdr:cxnSp macro="">
      <xdr:nvCxnSpPr>
        <xdr:cNvPr id="440" name="直線コネクタ 439">
          <a:extLst>
            <a:ext uri="{FF2B5EF4-FFF2-40B4-BE49-F238E27FC236}">
              <a16:creationId xmlns="" xmlns:a16="http://schemas.microsoft.com/office/drawing/2014/main" id="{00000000-0008-0000-0300-0000B8010000}"/>
            </a:ext>
          </a:extLst>
        </xdr:cNvPr>
        <xdr:cNvCxnSpPr/>
      </xdr:nvCxnSpPr>
      <xdr:spPr>
        <a:xfrm>
          <a:off x="14401800" y="3554186"/>
          <a:ext cx="889000" cy="415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41" name="フローチャート: 判断 440">
          <a:extLst>
            <a:ext uri="{FF2B5EF4-FFF2-40B4-BE49-F238E27FC236}">
              <a16:creationId xmlns="" xmlns:a16="http://schemas.microsoft.com/office/drawing/2014/main" id="{00000000-0008-0000-0300-0000B9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2" name="テキスト ボックス 441">
          <a:extLst>
            <a:ext uri="{FF2B5EF4-FFF2-40B4-BE49-F238E27FC236}">
              <a16:creationId xmlns="" xmlns:a16="http://schemas.microsoft.com/office/drawing/2014/main" id="{00000000-0008-0000-0300-0000BA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169092</xdr:rowOff>
    </xdr:from>
    <xdr:to>
      <xdr:col>68</xdr:col>
      <xdr:colOff>152400</xdr:colOff>
      <xdr:row>20</xdr:row>
      <xdr:rowOff>125186</xdr:rowOff>
    </xdr:to>
    <xdr:cxnSp macro="">
      <xdr:nvCxnSpPr>
        <xdr:cNvPr id="443" name="直線コネクタ 442">
          <a:extLst>
            <a:ext uri="{FF2B5EF4-FFF2-40B4-BE49-F238E27FC236}">
              <a16:creationId xmlns="" xmlns:a16="http://schemas.microsoft.com/office/drawing/2014/main" id="{00000000-0008-0000-0300-0000BB010000}"/>
            </a:ext>
          </a:extLst>
        </xdr:cNvPr>
        <xdr:cNvCxnSpPr/>
      </xdr:nvCxnSpPr>
      <xdr:spPr>
        <a:xfrm>
          <a:off x="13512800" y="3426642"/>
          <a:ext cx="889000" cy="12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44" name="フローチャート: 判断 443">
          <a:extLst>
            <a:ext uri="{FF2B5EF4-FFF2-40B4-BE49-F238E27FC236}">
              <a16:creationId xmlns="" xmlns:a16="http://schemas.microsoft.com/office/drawing/2014/main" id="{00000000-0008-0000-0300-0000BC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45" name="テキスト ボックス 444">
          <a:extLst>
            <a:ext uri="{FF2B5EF4-FFF2-40B4-BE49-F238E27FC236}">
              <a16:creationId xmlns="" xmlns:a16="http://schemas.microsoft.com/office/drawing/2014/main" id="{00000000-0008-0000-0300-0000BD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80191</xdr:rowOff>
    </xdr:from>
    <xdr:to>
      <xdr:col>64</xdr:col>
      <xdr:colOff>152400</xdr:colOff>
      <xdr:row>16</xdr:row>
      <xdr:rowOff>10341</xdr:rowOff>
    </xdr:to>
    <xdr:sp macro="" textlink="">
      <xdr:nvSpPr>
        <xdr:cNvPr id="446" name="フローチャート: 判断 445">
          <a:extLst>
            <a:ext uri="{FF2B5EF4-FFF2-40B4-BE49-F238E27FC236}">
              <a16:creationId xmlns="" xmlns:a16="http://schemas.microsoft.com/office/drawing/2014/main" id="{00000000-0008-0000-0300-0000BE010000}"/>
            </a:ext>
          </a:extLst>
        </xdr:cNvPr>
        <xdr:cNvSpPr/>
      </xdr:nvSpPr>
      <xdr:spPr>
        <a:xfrm>
          <a:off x="13462000" y="26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20518</xdr:rowOff>
    </xdr:from>
    <xdr:ext cx="762000" cy="259045"/>
    <xdr:sp macro="" textlink="">
      <xdr:nvSpPr>
        <xdr:cNvPr id="447" name="テキスト ボックス 446">
          <a:extLst>
            <a:ext uri="{FF2B5EF4-FFF2-40B4-BE49-F238E27FC236}">
              <a16:creationId xmlns="" xmlns:a16="http://schemas.microsoft.com/office/drawing/2014/main" id="{00000000-0008-0000-0300-0000BF010000}"/>
            </a:ext>
          </a:extLst>
        </xdr:cNvPr>
        <xdr:cNvSpPr txBox="1"/>
      </xdr:nvSpPr>
      <xdr:spPr>
        <a:xfrm>
          <a:off x="13131800" y="242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71029</xdr:rowOff>
    </xdr:from>
    <xdr:to>
      <xdr:col>81</xdr:col>
      <xdr:colOff>95250</xdr:colOff>
      <xdr:row>23</xdr:row>
      <xdr:rowOff>1179</xdr:rowOff>
    </xdr:to>
    <xdr:sp macro="" textlink="">
      <xdr:nvSpPr>
        <xdr:cNvPr id="453" name="楕円 452">
          <a:extLst>
            <a:ext uri="{FF2B5EF4-FFF2-40B4-BE49-F238E27FC236}">
              <a16:creationId xmlns="" xmlns:a16="http://schemas.microsoft.com/office/drawing/2014/main" id="{00000000-0008-0000-0300-0000C5010000}"/>
            </a:ext>
          </a:extLst>
        </xdr:cNvPr>
        <xdr:cNvSpPr/>
      </xdr:nvSpPr>
      <xdr:spPr>
        <a:xfrm>
          <a:off x="16967200" y="384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138356</xdr:rowOff>
    </xdr:from>
    <xdr:ext cx="762000" cy="259045"/>
    <xdr:sp macro="" textlink="">
      <xdr:nvSpPr>
        <xdr:cNvPr id="454" name="将来負担の状況該当値テキスト">
          <a:extLst>
            <a:ext uri="{FF2B5EF4-FFF2-40B4-BE49-F238E27FC236}">
              <a16:creationId xmlns="" xmlns:a16="http://schemas.microsoft.com/office/drawing/2014/main" id="{00000000-0008-0000-0300-0000C6010000}"/>
            </a:ext>
          </a:extLst>
        </xdr:cNvPr>
        <xdr:cNvSpPr txBox="1"/>
      </xdr:nvSpPr>
      <xdr:spPr>
        <a:xfrm>
          <a:off x="17106900" y="373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22</xdr:row>
      <xdr:rowOff>167549</xdr:rowOff>
    </xdr:from>
    <xdr:to>
      <xdr:col>77</xdr:col>
      <xdr:colOff>95250</xdr:colOff>
      <xdr:row>23</xdr:row>
      <xdr:rowOff>97699</xdr:rowOff>
    </xdr:to>
    <xdr:sp macro="" textlink="">
      <xdr:nvSpPr>
        <xdr:cNvPr id="455" name="楕円 454">
          <a:extLst>
            <a:ext uri="{FF2B5EF4-FFF2-40B4-BE49-F238E27FC236}">
              <a16:creationId xmlns="" xmlns:a16="http://schemas.microsoft.com/office/drawing/2014/main" id="{00000000-0008-0000-0300-0000C7010000}"/>
            </a:ext>
          </a:extLst>
        </xdr:cNvPr>
        <xdr:cNvSpPr/>
      </xdr:nvSpPr>
      <xdr:spPr>
        <a:xfrm>
          <a:off x="16129000" y="393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23</xdr:row>
      <xdr:rowOff>82476</xdr:rowOff>
    </xdr:from>
    <xdr:ext cx="736600" cy="259045"/>
    <xdr:sp macro="" textlink="">
      <xdr:nvSpPr>
        <xdr:cNvPr id="456" name="テキスト ボックス 455">
          <a:extLst>
            <a:ext uri="{FF2B5EF4-FFF2-40B4-BE49-F238E27FC236}">
              <a16:creationId xmlns="" xmlns:a16="http://schemas.microsoft.com/office/drawing/2014/main" id="{00000000-0008-0000-0300-0000C8010000}"/>
            </a:ext>
          </a:extLst>
        </xdr:cNvPr>
        <xdr:cNvSpPr txBox="1"/>
      </xdr:nvSpPr>
      <xdr:spPr>
        <a:xfrm>
          <a:off x="15798800" y="4025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22</xdr:row>
      <xdr:rowOff>146867</xdr:rowOff>
    </xdr:from>
    <xdr:to>
      <xdr:col>73</xdr:col>
      <xdr:colOff>44450</xdr:colOff>
      <xdr:row>23</xdr:row>
      <xdr:rowOff>77017</xdr:rowOff>
    </xdr:to>
    <xdr:sp macro="" textlink="">
      <xdr:nvSpPr>
        <xdr:cNvPr id="457" name="楕円 456">
          <a:extLst>
            <a:ext uri="{FF2B5EF4-FFF2-40B4-BE49-F238E27FC236}">
              <a16:creationId xmlns="" xmlns:a16="http://schemas.microsoft.com/office/drawing/2014/main" id="{00000000-0008-0000-0300-0000C9010000}"/>
            </a:ext>
          </a:extLst>
        </xdr:cNvPr>
        <xdr:cNvSpPr/>
      </xdr:nvSpPr>
      <xdr:spPr>
        <a:xfrm>
          <a:off x="15240000" y="391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23</xdr:row>
      <xdr:rowOff>61794</xdr:rowOff>
    </xdr:from>
    <xdr:ext cx="762000" cy="259045"/>
    <xdr:sp macro="" textlink="">
      <xdr:nvSpPr>
        <xdr:cNvPr id="458" name="テキスト ボックス 457">
          <a:extLst>
            <a:ext uri="{FF2B5EF4-FFF2-40B4-BE49-F238E27FC236}">
              <a16:creationId xmlns="" xmlns:a16="http://schemas.microsoft.com/office/drawing/2014/main" id="{00000000-0008-0000-0300-0000CA010000}"/>
            </a:ext>
          </a:extLst>
        </xdr:cNvPr>
        <xdr:cNvSpPr txBox="1"/>
      </xdr:nvSpPr>
      <xdr:spPr>
        <a:xfrm>
          <a:off x="14909800" y="4005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74386</xdr:rowOff>
    </xdr:from>
    <xdr:to>
      <xdr:col>68</xdr:col>
      <xdr:colOff>203200</xdr:colOff>
      <xdr:row>21</xdr:row>
      <xdr:rowOff>4536</xdr:rowOff>
    </xdr:to>
    <xdr:sp macro="" textlink="">
      <xdr:nvSpPr>
        <xdr:cNvPr id="459" name="楕円 458">
          <a:extLst>
            <a:ext uri="{FF2B5EF4-FFF2-40B4-BE49-F238E27FC236}">
              <a16:creationId xmlns="" xmlns:a16="http://schemas.microsoft.com/office/drawing/2014/main" id="{00000000-0008-0000-0300-0000CB010000}"/>
            </a:ext>
          </a:extLst>
        </xdr:cNvPr>
        <xdr:cNvSpPr/>
      </xdr:nvSpPr>
      <xdr:spPr>
        <a:xfrm>
          <a:off x="14351000" y="350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160763</xdr:rowOff>
    </xdr:from>
    <xdr:ext cx="762000" cy="259045"/>
    <xdr:sp macro="" textlink="">
      <xdr:nvSpPr>
        <xdr:cNvPr id="460" name="テキスト ボックス 459">
          <a:extLst>
            <a:ext uri="{FF2B5EF4-FFF2-40B4-BE49-F238E27FC236}">
              <a16:creationId xmlns="" xmlns:a16="http://schemas.microsoft.com/office/drawing/2014/main" id="{00000000-0008-0000-0300-0000CC010000}"/>
            </a:ext>
          </a:extLst>
        </xdr:cNvPr>
        <xdr:cNvSpPr txBox="1"/>
      </xdr:nvSpPr>
      <xdr:spPr>
        <a:xfrm>
          <a:off x="14020800" y="358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118292</xdr:rowOff>
    </xdr:from>
    <xdr:to>
      <xdr:col>64</xdr:col>
      <xdr:colOff>152400</xdr:colOff>
      <xdr:row>20</xdr:row>
      <xdr:rowOff>48442</xdr:rowOff>
    </xdr:to>
    <xdr:sp macro="" textlink="">
      <xdr:nvSpPr>
        <xdr:cNvPr id="461" name="楕円 460">
          <a:extLst>
            <a:ext uri="{FF2B5EF4-FFF2-40B4-BE49-F238E27FC236}">
              <a16:creationId xmlns="" xmlns:a16="http://schemas.microsoft.com/office/drawing/2014/main" id="{00000000-0008-0000-0300-0000CD010000}"/>
            </a:ext>
          </a:extLst>
        </xdr:cNvPr>
        <xdr:cNvSpPr/>
      </xdr:nvSpPr>
      <xdr:spPr>
        <a:xfrm>
          <a:off x="13462000" y="337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33219</xdr:rowOff>
    </xdr:from>
    <xdr:ext cx="762000" cy="259045"/>
    <xdr:sp macro="" textlink="">
      <xdr:nvSpPr>
        <xdr:cNvPr id="462" name="テキスト ボックス 461">
          <a:extLst>
            <a:ext uri="{FF2B5EF4-FFF2-40B4-BE49-F238E27FC236}">
              <a16:creationId xmlns="" xmlns:a16="http://schemas.microsoft.com/office/drawing/2014/main" id="{00000000-0008-0000-0300-0000CE010000}"/>
            </a:ext>
          </a:extLst>
        </xdr:cNvPr>
        <xdr:cNvSpPr txBox="1"/>
      </xdr:nvSpPr>
      <xdr:spPr>
        <a:xfrm>
          <a:off x="13131800" y="3462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4,595
4,541
261.31
4,216,174
4,017,219
69,362
2,411,225
5,388,506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 xmlns:a16="http://schemas.microsoft.com/office/drawing/2014/main"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実績ベースで前年より減少している</a:t>
          </a:r>
          <a:r>
            <a:rPr kumimoji="1" lang="ja-JP" altLang="en-US" sz="1100">
              <a:solidFill>
                <a:schemeClr val="dk1"/>
              </a:solidFill>
              <a:effectLst/>
              <a:latin typeface="+mn-lt"/>
              <a:ea typeface="+mn-ea"/>
              <a:cs typeface="+mn-cs"/>
            </a:rPr>
            <a:t>ことにより</a:t>
          </a:r>
          <a:r>
            <a:rPr kumimoji="1" lang="ja-JP" altLang="ja-JP" sz="1100">
              <a:solidFill>
                <a:schemeClr val="dk1"/>
              </a:solidFill>
              <a:effectLst/>
              <a:latin typeface="+mn-lt"/>
              <a:ea typeface="+mn-ea"/>
              <a:cs typeface="+mn-cs"/>
            </a:rPr>
            <a:t>経常収支比率</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低下している</a:t>
          </a:r>
          <a:r>
            <a:rPr kumimoji="1" lang="ja-JP" altLang="ja-JP" sz="1100">
              <a:solidFill>
                <a:schemeClr val="dk1"/>
              </a:solidFill>
              <a:effectLst/>
              <a:latin typeface="+mn-lt"/>
              <a:ea typeface="+mn-ea"/>
              <a:cs typeface="+mn-cs"/>
            </a:rPr>
            <a:t>。また、平成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年度より類似団体平均と比べ高い水準に</a:t>
          </a:r>
          <a:r>
            <a:rPr kumimoji="1" lang="ja-JP" altLang="en-US" sz="1100">
              <a:solidFill>
                <a:schemeClr val="dk1"/>
              </a:solidFill>
              <a:effectLst/>
              <a:latin typeface="+mn-lt"/>
              <a:ea typeface="+mn-ea"/>
              <a:cs typeface="+mn-cs"/>
            </a:rPr>
            <a:t>あったが、当該年度については平均に近いポイントとなっており、地方交付税が増加したためと分析する。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40</xdr:row>
      <xdr:rowOff>149860</xdr:rowOff>
    </xdr:to>
    <xdr:cxnSp macro="">
      <xdr:nvCxnSpPr>
        <xdr:cNvPr id="61" name="直線コネクタ 60">
          <a:extLst>
            <a:ext uri="{FF2B5EF4-FFF2-40B4-BE49-F238E27FC236}">
              <a16:creationId xmlns="" xmlns:a16="http://schemas.microsoft.com/office/drawing/2014/main" id="{00000000-0008-0000-0400-00003D000000}"/>
            </a:ext>
          </a:extLst>
        </xdr:cNvPr>
        <xdr:cNvCxnSpPr/>
      </xdr:nvCxnSpPr>
      <xdr:spPr>
        <a:xfrm flipV="1">
          <a:off x="4826000" y="57277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24130</xdr:rowOff>
    </xdr:from>
    <xdr:to>
      <xdr:col>24</xdr:col>
      <xdr:colOff>25400</xdr:colOff>
      <xdr:row>36</xdr:row>
      <xdr:rowOff>115570</xdr:rowOff>
    </xdr:to>
    <xdr:cxnSp macro="">
      <xdr:nvCxnSpPr>
        <xdr:cNvPr id="66" name="直線コネクタ 65">
          <a:extLst>
            <a:ext uri="{FF2B5EF4-FFF2-40B4-BE49-F238E27FC236}">
              <a16:creationId xmlns="" xmlns:a16="http://schemas.microsoft.com/office/drawing/2014/main" id="{00000000-0008-0000-0400-000042000000}"/>
            </a:ext>
          </a:extLst>
        </xdr:cNvPr>
        <xdr:cNvCxnSpPr/>
      </xdr:nvCxnSpPr>
      <xdr:spPr>
        <a:xfrm flipV="1">
          <a:off x="3987800" y="619633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134637</xdr:rowOff>
    </xdr:from>
    <xdr:ext cx="762000" cy="259045"/>
    <xdr:sp macro="" textlink="">
      <xdr:nvSpPr>
        <xdr:cNvPr id="67" name="人件費平均値テキスト">
          <a:extLst>
            <a:ext uri="{FF2B5EF4-FFF2-40B4-BE49-F238E27FC236}">
              <a16:creationId xmlns="" xmlns:a16="http://schemas.microsoft.com/office/drawing/2014/main" id="{00000000-0008-0000-0400-000043000000}"/>
            </a:ext>
          </a:extLst>
        </xdr:cNvPr>
        <xdr:cNvSpPr txBox="1"/>
      </xdr:nvSpPr>
      <xdr:spPr>
        <a:xfrm>
          <a:off x="4914900" y="5963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8" name="フローチャート: 判断 67">
          <a:extLst>
            <a:ext uri="{FF2B5EF4-FFF2-40B4-BE49-F238E27FC236}">
              <a16:creationId xmlns="" xmlns:a16="http://schemas.microsoft.com/office/drawing/2014/main" id="{00000000-0008-0000-0400-000044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96520</xdr:rowOff>
    </xdr:from>
    <xdr:to>
      <xdr:col>19</xdr:col>
      <xdr:colOff>187325</xdr:colOff>
      <xdr:row>36</xdr:row>
      <xdr:rowOff>115570</xdr:rowOff>
    </xdr:to>
    <xdr:cxnSp macro="">
      <xdr:nvCxnSpPr>
        <xdr:cNvPr id="69" name="直線コネクタ 68">
          <a:extLst>
            <a:ext uri="{FF2B5EF4-FFF2-40B4-BE49-F238E27FC236}">
              <a16:creationId xmlns="" xmlns:a16="http://schemas.microsoft.com/office/drawing/2014/main" id="{00000000-0008-0000-0400-000045000000}"/>
            </a:ext>
          </a:extLst>
        </xdr:cNvPr>
        <xdr:cNvCxnSpPr/>
      </xdr:nvCxnSpPr>
      <xdr:spPr>
        <a:xfrm>
          <a:off x="3098800" y="626872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106680</xdr:rowOff>
    </xdr:from>
    <xdr:to>
      <xdr:col>20</xdr:col>
      <xdr:colOff>38100</xdr:colOff>
      <xdr:row>36</xdr:row>
      <xdr:rowOff>36830</xdr:rowOff>
    </xdr:to>
    <xdr:sp macro="" textlink="">
      <xdr:nvSpPr>
        <xdr:cNvPr id="70" name="フローチャート: 判断 69">
          <a:extLst>
            <a:ext uri="{FF2B5EF4-FFF2-40B4-BE49-F238E27FC236}">
              <a16:creationId xmlns="" xmlns:a16="http://schemas.microsoft.com/office/drawing/2014/main" id="{00000000-0008-0000-0400-000046000000}"/>
            </a:ext>
          </a:extLst>
        </xdr:cNvPr>
        <xdr:cNvSpPr/>
      </xdr:nvSpPr>
      <xdr:spPr>
        <a:xfrm>
          <a:off x="3937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47007</xdr:rowOff>
    </xdr:from>
    <xdr:ext cx="736600" cy="259045"/>
    <xdr:sp macro="" textlink="">
      <xdr:nvSpPr>
        <xdr:cNvPr id="71" name="テキスト ボックス 70">
          <a:extLst>
            <a:ext uri="{FF2B5EF4-FFF2-40B4-BE49-F238E27FC236}">
              <a16:creationId xmlns="" xmlns:a16="http://schemas.microsoft.com/office/drawing/2014/main" id="{00000000-0008-0000-0400-000047000000}"/>
            </a:ext>
          </a:extLst>
        </xdr:cNvPr>
        <xdr:cNvSpPr txBox="1"/>
      </xdr:nvSpPr>
      <xdr:spPr>
        <a:xfrm>
          <a:off x="3606800" y="5876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96520</xdr:rowOff>
    </xdr:from>
    <xdr:to>
      <xdr:col>15</xdr:col>
      <xdr:colOff>98425</xdr:colOff>
      <xdr:row>36</xdr:row>
      <xdr:rowOff>127000</xdr:rowOff>
    </xdr:to>
    <xdr:cxnSp macro="">
      <xdr:nvCxnSpPr>
        <xdr:cNvPr id="72" name="直線コネクタ 71">
          <a:extLst>
            <a:ext uri="{FF2B5EF4-FFF2-40B4-BE49-F238E27FC236}">
              <a16:creationId xmlns="" xmlns:a16="http://schemas.microsoft.com/office/drawing/2014/main" id="{00000000-0008-0000-0400-000048000000}"/>
            </a:ext>
          </a:extLst>
        </xdr:cNvPr>
        <xdr:cNvCxnSpPr/>
      </xdr:nvCxnSpPr>
      <xdr:spPr>
        <a:xfrm flipV="1">
          <a:off x="2209800" y="62687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110490</xdr:rowOff>
    </xdr:from>
    <xdr:to>
      <xdr:col>15</xdr:col>
      <xdr:colOff>149225</xdr:colOff>
      <xdr:row>36</xdr:row>
      <xdr:rowOff>40640</xdr:rowOff>
    </xdr:to>
    <xdr:sp macro="" textlink="">
      <xdr:nvSpPr>
        <xdr:cNvPr id="73" name="フローチャート: 判断 72">
          <a:extLst>
            <a:ext uri="{FF2B5EF4-FFF2-40B4-BE49-F238E27FC236}">
              <a16:creationId xmlns="" xmlns:a16="http://schemas.microsoft.com/office/drawing/2014/main" id="{00000000-0008-0000-0400-000049000000}"/>
            </a:ext>
          </a:extLst>
        </xdr:cNvPr>
        <xdr:cNvSpPr/>
      </xdr:nvSpPr>
      <xdr:spPr>
        <a:xfrm>
          <a:off x="3048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50817</xdr:rowOff>
    </xdr:from>
    <xdr:ext cx="762000" cy="259045"/>
    <xdr:sp macro="" textlink="">
      <xdr:nvSpPr>
        <xdr:cNvPr id="74" name="テキスト ボックス 73">
          <a:extLst>
            <a:ext uri="{FF2B5EF4-FFF2-40B4-BE49-F238E27FC236}">
              <a16:creationId xmlns="" xmlns:a16="http://schemas.microsoft.com/office/drawing/2014/main" id="{00000000-0008-0000-0400-00004A000000}"/>
            </a:ext>
          </a:extLst>
        </xdr:cNvPr>
        <xdr:cNvSpPr txBox="1"/>
      </xdr:nvSpPr>
      <xdr:spPr>
        <a:xfrm>
          <a:off x="2717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138430</xdr:rowOff>
    </xdr:to>
    <xdr:cxnSp macro="">
      <xdr:nvCxnSpPr>
        <xdr:cNvPr id="75" name="直線コネクタ 74">
          <a:extLst>
            <a:ext uri="{FF2B5EF4-FFF2-40B4-BE49-F238E27FC236}">
              <a16:creationId xmlns="" xmlns:a16="http://schemas.microsoft.com/office/drawing/2014/main" id="{00000000-0008-0000-0400-00004B000000}"/>
            </a:ext>
          </a:extLst>
        </xdr:cNvPr>
        <xdr:cNvCxnSpPr/>
      </xdr:nvCxnSpPr>
      <xdr:spPr>
        <a:xfrm flipV="1">
          <a:off x="1320800" y="62992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64770</xdr:rowOff>
    </xdr:from>
    <xdr:to>
      <xdr:col>11</xdr:col>
      <xdr:colOff>60325</xdr:colOff>
      <xdr:row>35</xdr:row>
      <xdr:rowOff>166370</xdr:rowOff>
    </xdr:to>
    <xdr:sp macro="" textlink="">
      <xdr:nvSpPr>
        <xdr:cNvPr id="76" name="フローチャート: 判断 75">
          <a:extLst>
            <a:ext uri="{FF2B5EF4-FFF2-40B4-BE49-F238E27FC236}">
              <a16:creationId xmlns="" xmlns:a16="http://schemas.microsoft.com/office/drawing/2014/main" id="{00000000-0008-0000-0400-00004C000000}"/>
            </a:ext>
          </a:extLst>
        </xdr:cNvPr>
        <xdr:cNvSpPr/>
      </xdr:nvSpPr>
      <xdr:spPr>
        <a:xfrm>
          <a:off x="2159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5097</xdr:rowOff>
    </xdr:from>
    <xdr:ext cx="762000" cy="259045"/>
    <xdr:sp macro="" textlink="">
      <xdr:nvSpPr>
        <xdr:cNvPr id="77" name="テキスト ボックス 76">
          <a:extLst>
            <a:ext uri="{FF2B5EF4-FFF2-40B4-BE49-F238E27FC236}">
              <a16:creationId xmlns="" xmlns:a16="http://schemas.microsoft.com/office/drawing/2014/main" id="{00000000-0008-0000-0400-00004D000000}"/>
            </a:ext>
          </a:extLst>
        </xdr:cNvPr>
        <xdr:cNvSpPr txBox="1"/>
      </xdr:nvSpPr>
      <xdr:spPr>
        <a:xfrm>
          <a:off x="1828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148590</xdr:rowOff>
    </xdr:from>
    <xdr:to>
      <xdr:col>6</xdr:col>
      <xdr:colOff>171450</xdr:colOff>
      <xdr:row>36</xdr:row>
      <xdr:rowOff>78740</xdr:rowOff>
    </xdr:to>
    <xdr:sp macro="" textlink="">
      <xdr:nvSpPr>
        <xdr:cNvPr id="78" name="フローチャート: 判断 77">
          <a:extLst>
            <a:ext uri="{FF2B5EF4-FFF2-40B4-BE49-F238E27FC236}">
              <a16:creationId xmlns="" xmlns:a16="http://schemas.microsoft.com/office/drawing/2014/main" id="{00000000-0008-0000-0400-00004E000000}"/>
            </a:ext>
          </a:extLst>
        </xdr:cNvPr>
        <xdr:cNvSpPr/>
      </xdr:nvSpPr>
      <xdr:spPr>
        <a:xfrm>
          <a:off x="1270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88917</xdr:rowOff>
    </xdr:from>
    <xdr:ext cx="762000" cy="259045"/>
    <xdr:sp macro="" textlink="">
      <xdr:nvSpPr>
        <xdr:cNvPr id="79" name="テキスト ボックス 78">
          <a:extLst>
            <a:ext uri="{FF2B5EF4-FFF2-40B4-BE49-F238E27FC236}">
              <a16:creationId xmlns="" xmlns:a16="http://schemas.microsoft.com/office/drawing/2014/main" id="{00000000-0008-0000-0400-00004F000000}"/>
            </a:ext>
          </a:extLst>
        </xdr:cNvPr>
        <xdr:cNvSpPr txBox="1"/>
      </xdr:nvSpPr>
      <xdr:spPr>
        <a:xfrm>
          <a:off x="939800" y="591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144780</xdr:rowOff>
    </xdr:from>
    <xdr:to>
      <xdr:col>24</xdr:col>
      <xdr:colOff>76200</xdr:colOff>
      <xdr:row>36</xdr:row>
      <xdr:rowOff>74930</xdr:rowOff>
    </xdr:to>
    <xdr:sp macro="" textlink="">
      <xdr:nvSpPr>
        <xdr:cNvPr id="85" name="楕円 84">
          <a:extLst>
            <a:ext uri="{FF2B5EF4-FFF2-40B4-BE49-F238E27FC236}">
              <a16:creationId xmlns="" xmlns:a16="http://schemas.microsoft.com/office/drawing/2014/main" id="{00000000-0008-0000-0400-000055000000}"/>
            </a:ext>
          </a:extLst>
        </xdr:cNvPr>
        <xdr:cNvSpPr/>
      </xdr:nvSpPr>
      <xdr:spPr>
        <a:xfrm>
          <a:off x="47752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116857</xdr:rowOff>
    </xdr:from>
    <xdr:ext cx="762000" cy="259045"/>
    <xdr:sp macro="" textlink="">
      <xdr:nvSpPr>
        <xdr:cNvPr id="86" name="人件費該当値テキスト">
          <a:extLst>
            <a:ext uri="{FF2B5EF4-FFF2-40B4-BE49-F238E27FC236}">
              <a16:creationId xmlns="" xmlns:a16="http://schemas.microsoft.com/office/drawing/2014/main" id="{00000000-0008-0000-0400-000056000000}"/>
            </a:ext>
          </a:extLst>
        </xdr:cNvPr>
        <xdr:cNvSpPr txBox="1"/>
      </xdr:nvSpPr>
      <xdr:spPr>
        <a:xfrm>
          <a:off x="4914900" y="6117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64770</xdr:rowOff>
    </xdr:from>
    <xdr:to>
      <xdr:col>20</xdr:col>
      <xdr:colOff>38100</xdr:colOff>
      <xdr:row>36</xdr:row>
      <xdr:rowOff>166370</xdr:rowOff>
    </xdr:to>
    <xdr:sp macro="" textlink="">
      <xdr:nvSpPr>
        <xdr:cNvPr id="87" name="楕円 86">
          <a:extLst>
            <a:ext uri="{FF2B5EF4-FFF2-40B4-BE49-F238E27FC236}">
              <a16:creationId xmlns="" xmlns:a16="http://schemas.microsoft.com/office/drawing/2014/main" id="{00000000-0008-0000-0400-000057000000}"/>
            </a:ext>
          </a:extLst>
        </xdr:cNvPr>
        <xdr:cNvSpPr/>
      </xdr:nvSpPr>
      <xdr:spPr>
        <a:xfrm>
          <a:off x="3937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151147</xdr:rowOff>
    </xdr:from>
    <xdr:ext cx="736600" cy="259045"/>
    <xdr:sp macro="" textlink="">
      <xdr:nvSpPr>
        <xdr:cNvPr id="88" name="テキスト ボックス 87">
          <a:extLst>
            <a:ext uri="{FF2B5EF4-FFF2-40B4-BE49-F238E27FC236}">
              <a16:creationId xmlns="" xmlns:a16="http://schemas.microsoft.com/office/drawing/2014/main" id="{00000000-0008-0000-0400-000058000000}"/>
            </a:ext>
          </a:extLst>
        </xdr:cNvPr>
        <xdr:cNvSpPr txBox="1"/>
      </xdr:nvSpPr>
      <xdr:spPr>
        <a:xfrm>
          <a:off x="3606800" y="63233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45720</xdr:rowOff>
    </xdr:from>
    <xdr:to>
      <xdr:col>15</xdr:col>
      <xdr:colOff>149225</xdr:colOff>
      <xdr:row>36</xdr:row>
      <xdr:rowOff>147320</xdr:rowOff>
    </xdr:to>
    <xdr:sp macro="" textlink="">
      <xdr:nvSpPr>
        <xdr:cNvPr id="89" name="楕円 88">
          <a:extLst>
            <a:ext uri="{FF2B5EF4-FFF2-40B4-BE49-F238E27FC236}">
              <a16:creationId xmlns="" xmlns:a16="http://schemas.microsoft.com/office/drawing/2014/main" id="{00000000-0008-0000-0400-000059000000}"/>
            </a:ext>
          </a:extLst>
        </xdr:cNvPr>
        <xdr:cNvSpPr/>
      </xdr:nvSpPr>
      <xdr:spPr>
        <a:xfrm>
          <a:off x="3048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132097</xdr:rowOff>
    </xdr:from>
    <xdr:ext cx="762000" cy="259045"/>
    <xdr:sp macro="" textlink="">
      <xdr:nvSpPr>
        <xdr:cNvPr id="90" name="テキスト ボックス 89">
          <a:extLst>
            <a:ext uri="{FF2B5EF4-FFF2-40B4-BE49-F238E27FC236}">
              <a16:creationId xmlns="" xmlns:a16="http://schemas.microsoft.com/office/drawing/2014/main" id="{00000000-0008-0000-0400-00005A000000}"/>
            </a:ext>
          </a:extLst>
        </xdr:cNvPr>
        <xdr:cNvSpPr txBox="1"/>
      </xdr:nvSpPr>
      <xdr:spPr>
        <a:xfrm>
          <a:off x="2717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76200</xdr:rowOff>
    </xdr:from>
    <xdr:to>
      <xdr:col>11</xdr:col>
      <xdr:colOff>60325</xdr:colOff>
      <xdr:row>37</xdr:row>
      <xdr:rowOff>6350</xdr:rowOff>
    </xdr:to>
    <xdr:sp macro="" textlink="">
      <xdr:nvSpPr>
        <xdr:cNvPr id="91" name="楕円 90">
          <a:extLst>
            <a:ext uri="{FF2B5EF4-FFF2-40B4-BE49-F238E27FC236}">
              <a16:creationId xmlns="" xmlns:a16="http://schemas.microsoft.com/office/drawing/2014/main" id="{00000000-0008-0000-0400-00005B000000}"/>
            </a:ext>
          </a:extLst>
        </xdr:cNvPr>
        <xdr:cNvSpPr/>
      </xdr:nvSpPr>
      <xdr:spPr>
        <a:xfrm>
          <a:off x="2159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92" name="テキスト ボックス 91">
          <a:extLst>
            <a:ext uri="{FF2B5EF4-FFF2-40B4-BE49-F238E27FC236}">
              <a16:creationId xmlns="" xmlns:a16="http://schemas.microsoft.com/office/drawing/2014/main" id="{00000000-0008-0000-0400-00005C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87630</xdr:rowOff>
    </xdr:from>
    <xdr:to>
      <xdr:col>6</xdr:col>
      <xdr:colOff>171450</xdr:colOff>
      <xdr:row>37</xdr:row>
      <xdr:rowOff>17780</xdr:rowOff>
    </xdr:to>
    <xdr:sp macro="" textlink="">
      <xdr:nvSpPr>
        <xdr:cNvPr id="93" name="楕円 92">
          <a:extLst>
            <a:ext uri="{FF2B5EF4-FFF2-40B4-BE49-F238E27FC236}">
              <a16:creationId xmlns="" xmlns:a16="http://schemas.microsoft.com/office/drawing/2014/main" id="{00000000-0008-0000-0400-00005D000000}"/>
            </a:ext>
          </a:extLst>
        </xdr:cNvPr>
        <xdr:cNvSpPr/>
      </xdr:nvSpPr>
      <xdr:spPr>
        <a:xfrm>
          <a:off x="1270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2557</xdr:rowOff>
    </xdr:from>
    <xdr:ext cx="762000" cy="259045"/>
    <xdr:sp macro="" textlink="">
      <xdr:nvSpPr>
        <xdr:cNvPr id="94" name="テキスト ボックス 93">
          <a:extLst>
            <a:ext uri="{FF2B5EF4-FFF2-40B4-BE49-F238E27FC236}">
              <a16:creationId xmlns="" xmlns:a16="http://schemas.microsoft.com/office/drawing/2014/main" id="{00000000-0008-0000-0400-00005E000000}"/>
            </a:ext>
          </a:extLst>
        </xdr:cNvPr>
        <xdr:cNvSpPr txBox="1"/>
      </xdr:nvSpPr>
      <xdr:spPr>
        <a:xfrm>
          <a:off x="939800" y="6346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実額ベースでふるさと納税返礼品報償費の減、保育所統合による光熱水費や燃料費の減</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新保育所関連備品購入費の皆減</a:t>
          </a:r>
          <a:r>
            <a:rPr kumimoji="1" lang="ja-JP" altLang="en-US" sz="1100">
              <a:solidFill>
                <a:schemeClr val="dk1"/>
              </a:solidFill>
              <a:effectLst/>
              <a:latin typeface="+mn-lt"/>
              <a:ea typeface="+mn-ea"/>
              <a:cs typeface="+mn-cs"/>
            </a:rPr>
            <a:t>等により物件費は減少しているが、一般財源としての経常経費は</a:t>
          </a:r>
          <a:r>
            <a:rPr kumimoji="1" lang="en-US" altLang="ja-JP" sz="1100">
              <a:solidFill>
                <a:schemeClr val="dk1"/>
              </a:solidFill>
              <a:effectLst/>
              <a:latin typeface="+mn-lt"/>
              <a:ea typeface="+mn-ea"/>
              <a:cs typeface="+mn-cs"/>
            </a:rPr>
            <a:t>65,218</a:t>
          </a:r>
          <a:r>
            <a:rPr kumimoji="1" lang="ja-JP" altLang="en-US" sz="1100">
              <a:solidFill>
                <a:schemeClr val="dk1"/>
              </a:solidFill>
              <a:effectLst/>
              <a:latin typeface="+mn-lt"/>
              <a:ea typeface="+mn-ea"/>
              <a:cs typeface="+mn-cs"/>
            </a:rPr>
            <a:t>千円増加していることで</a:t>
          </a:r>
          <a:r>
            <a:rPr kumimoji="1" lang="en-US" altLang="ja-JP" sz="1100">
              <a:solidFill>
                <a:schemeClr val="dk1"/>
              </a:solidFill>
              <a:effectLst/>
              <a:latin typeface="+mn-lt"/>
              <a:ea typeface="+mn-ea"/>
              <a:cs typeface="+mn-cs"/>
            </a:rPr>
            <a:t>0.7</a:t>
          </a:r>
          <a:r>
            <a:rPr kumimoji="1" lang="ja-JP" altLang="en-US" sz="1100">
              <a:solidFill>
                <a:schemeClr val="dk1"/>
              </a:solidFill>
              <a:effectLst/>
              <a:latin typeface="+mn-lt"/>
              <a:ea typeface="+mn-ea"/>
              <a:cs typeface="+mn-cs"/>
            </a:rPr>
            <a:t>ポイント上昇している。</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20" name="物件費グラフ枠">
          <a:extLst>
            <a:ext uri="{FF2B5EF4-FFF2-40B4-BE49-F238E27FC236}">
              <a16:creationId xmlns="" xmlns:a16="http://schemas.microsoft.com/office/drawing/2014/main" id="{00000000-0008-0000-0400-000078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46990</xdr:rowOff>
    </xdr:from>
    <xdr:to>
      <xdr:col>82</xdr:col>
      <xdr:colOff>107950</xdr:colOff>
      <xdr:row>20</xdr:row>
      <xdr:rowOff>77470</xdr:rowOff>
    </xdr:to>
    <xdr:cxnSp macro="">
      <xdr:nvCxnSpPr>
        <xdr:cNvPr id="121" name="直線コネクタ 120">
          <a:extLst>
            <a:ext uri="{FF2B5EF4-FFF2-40B4-BE49-F238E27FC236}">
              <a16:creationId xmlns="" xmlns:a16="http://schemas.microsoft.com/office/drawing/2014/main" id="{00000000-0008-0000-0400-000079000000}"/>
            </a:ext>
          </a:extLst>
        </xdr:cNvPr>
        <xdr:cNvCxnSpPr/>
      </xdr:nvCxnSpPr>
      <xdr:spPr>
        <a:xfrm flipV="1">
          <a:off x="16510000" y="2447290"/>
          <a:ext cx="0" cy="1059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49547</xdr:rowOff>
    </xdr:from>
    <xdr:ext cx="762000" cy="259045"/>
    <xdr:sp macro="" textlink="">
      <xdr:nvSpPr>
        <xdr:cNvPr id="122" name="物件費最小値テキスト">
          <a:extLst>
            <a:ext uri="{FF2B5EF4-FFF2-40B4-BE49-F238E27FC236}">
              <a16:creationId xmlns="" xmlns:a16="http://schemas.microsoft.com/office/drawing/2014/main" id="{00000000-0008-0000-0400-00007A000000}"/>
            </a:ext>
          </a:extLst>
        </xdr:cNvPr>
        <xdr:cNvSpPr txBox="1"/>
      </xdr:nvSpPr>
      <xdr:spPr>
        <a:xfrm>
          <a:off x="16598900" y="3478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77470</xdr:rowOff>
    </xdr:from>
    <xdr:to>
      <xdr:col>82</xdr:col>
      <xdr:colOff>196850</xdr:colOff>
      <xdr:row>20</xdr:row>
      <xdr:rowOff>77470</xdr:rowOff>
    </xdr:to>
    <xdr:cxnSp macro="">
      <xdr:nvCxnSpPr>
        <xdr:cNvPr id="123" name="直線コネクタ 122">
          <a:extLst>
            <a:ext uri="{FF2B5EF4-FFF2-40B4-BE49-F238E27FC236}">
              <a16:creationId xmlns="" xmlns:a16="http://schemas.microsoft.com/office/drawing/2014/main" id="{00000000-0008-0000-0400-00007B000000}"/>
            </a:ext>
          </a:extLst>
        </xdr:cNvPr>
        <xdr:cNvCxnSpPr/>
      </xdr:nvCxnSpPr>
      <xdr:spPr>
        <a:xfrm>
          <a:off x="16421100" y="3506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133367</xdr:rowOff>
    </xdr:from>
    <xdr:ext cx="762000" cy="259045"/>
    <xdr:sp macro="" textlink="">
      <xdr:nvSpPr>
        <xdr:cNvPr id="124" name="物件費最大値テキスト">
          <a:extLst>
            <a:ext uri="{FF2B5EF4-FFF2-40B4-BE49-F238E27FC236}">
              <a16:creationId xmlns="" xmlns:a16="http://schemas.microsoft.com/office/drawing/2014/main" id="{00000000-0008-0000-0400-00007C000000}"/>
            </a:ext>
          </a:extLst>
        </xdr:cNvPr>
        <xdr:cNvSpPr txBox="1"/>
      </xdr:nvSpPr>
      <xdr:spPr>
        <a:xfrm>
          <a:off x="16598900" y="2190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46990</xdr:rowOff>
    </xdr:from>
    <xdr:to>
      <xdr:col>82</xdr:col>
      <xdr:colOff>196850</xdr:colOff>
      <xdr:row>14</xdr:row>
      <xdr:rowOff>46990</xdr:rowOff>
    </xdr:to>
    <xdr:cxnSp macro="">
      <xdr:nvCxnSpPr>
        <xdr:cNvPr id="125" name="直線コネクタ 124">
          <a:extLst>
            <a:ext uri="{FF2B5EF4-FFF2-40B4-BE49-F238E27FC236}">
              <a16:creationId xmlns="" xmlns:a16="http://schemas.microsoft.com/office/drawing/2014/main" id="{00000000-0008-0000-0400-00007D000000}"/>
            </a:ext>
          </a:extLst>
        </xdr:cNvPr>
        <xdr:cNvCxnSpPr/>
      </xdr:nvCxnSpPr>
      <xdr:spPr>
        <a:xfrm>
          <a:off x="16421100" y="2447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85090</xdr:rowOff>
    </xdr:to>
    <xdr:cxnSp macro="">
      <xdr:nvCxnSpPr>
        <xdr:cNvPr id="126" name="直線コネクタ 125">
          <a:extLst>
            <a:ext uri="{FF2B5EF4-FFF2-40B4-BE49-F238E27FC236}">
              <a16:creationId xmlns="" xmlns:a16="http://schemas.microsoft.com/office/drawing/2014/main" id="{00000000-0008-0000-0400-00007E000000}"/>
            </a:ext>
          </a:extLst>
        </xdr:cNvPr>
        <xdr:cNvCxnSpPr/>
      </xdr:nvCxnSpPr>
      <xdr:spPr>
        <a:xfrm>
          <a:off x="15671800" y="28016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7" name="物件費平均値テキスト">
          <a:extLst>
            <a:ext uri="{FF2B5EF4-FFF2-40B4-BE49-F238E27FC236}">
              <a16:creationId xmlns="" xmlns:a16="http://schemas.microsoft.com/office/drawing/2014/main" id="{00000000-0008-0000-0400-00007F000000}"/>
            </a:ext>
          </a:extLst>
        </xdr:cNvPr>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8" name="フローチャート: 判断 127">
          <a:extLst>
            <a:ext uri="{FF2B5EF4-FFF2-40B4-BE49-F238E27FC236}">
              <a16:creationId xmlns="" xmlns:a16="http://schemas.microsoft.com/office/drawing/2014/main" id="{00000000-0008-0000-0400-000080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58420</xdr:rowOff>
    </xdr:to>
    <xdr:cxnSp macro="">
      <xdr:nvCxnSpPr>
        <xdr:cNvPr id="129" name="直線コネクタ 128">
          <a:extLst>
            <a:ext uri="{FF2B5EF4-FFF2-40B4-BE49-F238E27FC236}">
              <a16:creationId xmlns="" xmlns:a16="http://schemas.microsoft.com/office/drawing/2014/main" id="{00000000-0008-0000-0400-000081000000}"/>
            </a:ext>
          </a:extLst>
        </xdr:cNvPr>
        <xdr:cNvCxnSpPr/>
      </xdr:nvCxnSpPr>
      <xdr:spPr>
        <a:xfrm>
          <a:off x="14782800" y="27178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30480</xdr:rowOff>
    </xdr:from>
    <xdr:to>
      <xdr:col>78</xdr:col>
      <xdr:colOff>120650</xdr:colOff>
      <xdr:row>16</xdr:row>
      <xdr:rowOff>132080</xdr:rowOff>
    </xdr:to>
    <xdr:sp macro="" textlink="">
      <xdr:nvSpPr>
        <xdr:cNvPr id="130" name="フローチャート: 判断 129">
          <a:extLst>
            <a:ext uri="{FF2B5EF4-FFF2-40B4-BE49-F238E27FC236}">
              <a16:creationId xmlns="" xmlns:a16="http://schemas.microsoft.com/office/drawing/2014/main" id="{00000000-0008-0000-0400-000082000000}"/>
            </a:ext>
          </a:extLst>
        </xdr:cNvPr>
        <xdr:cNvSpPr/>
      </xdr:nvSpPr>
      <xdr:spPr>
        <a:xfrm>
          <a:off x="15621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116857</xdr:rowOff>
    </xdr:from>
    <xdr:ext cx="736600" cy="259045"/>
    <xdr:sp macro="" textlink="">
      <xdr:nvSpPr>
        <xdr:cNvPr id="131" name="テキスト ボックス 130">
          <a:extLst>
            <a:ext uri="{FF2B5EF4-FFF2-40B4-BE49-F238E27FC236}">
              <a16:creationId xmlns="" xmlns:a16="http://schemas.microsoft.com/office/drawing/2014/main" id="{00000000-0008-0000-0400-000083000000}"/>
            </a:ext>
          </a:extLst>
        </xdr:cNvPr>
        <xdr:cNvSpPr txBox="1"/>
      </xdr:nvSpPr>
      <xdr:spPr>
        <a:xfrm>
          <a:off x="15290800" y="286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119380</xdr:rowOff>
    </xdr:from>
    <xdr:to>
      <xdr:col>73</xdr:col>
      <xdr:colOff>180975</xdr:colOff>
      <xdr:row>15</xdr:row>
      <xdr:rowOff>146050</xdr:rowOff>
    </xdr:to>
    <xdr:cxnSp macro="">
      <xdr:nvCxnSpPr>
        <xdr:cNvPr id="132" name="直線コネクタ 131">
          <a:extLst>
            <a:ext uri="{FF2B5EF4-FFF2-40B4-BE49-F238E27FC236}">
              <a16:creationId xmlns="" xmlns:a16="http://schemas.microsoft.com/office/drawing/2014/main" id="{00000000-0008-0000-0400-000084000000}"/>
            </a:ext>
          </a:extLst>
        </xdr:cNvPr>
        <xdr:cNvCxnSpPr/>
      </xdr:nvCxnSpPr>
      <xdr:spPr>
        <a:xfrm>
          <a:off x="13893800" y="26911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125730</xdr:rowOff>
    </xdr:from>
    <xdr:to>
      <xdr:col>74</xdr:col>
      <xdr:colOff>31750</xdr:colOff>
      <xdr:row>16</xdr:row>
      <xdr:rowOff>55880</xdr:rowOff>
    </xdr:to>
    <xdr:sp macro="" textlink="">
      <xdr:nvSpPr>
        <xdr:cNvPr id="133" name="フローチャート: 判断 132">
          <a:extLst>
            <a:ext uri="{FF2B5EF4-FFF2-40B4-BE49-F238E27FC236}">
              <a16:creationId xmlns="" xmlns:a16="http://schemas.microsoft.com/office/drawing/2014/main" id="{00000000-0008-0000-0400-000085000000}"/>
            </a:ext>
          </a:extLst>
        </xdr:cNvPr>
        <xdr:cNvSpPr/>
      </xdr:nvSpPr>
      <xdr:spPr>
        <a:xfrm>
          <a:off x="14732000" y="269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40657</xdr:rowOff>
    </xdr:from>
    <xdr:ext cx="762000" cy="259045"/>
    <xdr:sp macro="" textlink="">
      <xdr:nvSpPr>
        <xdr:cNvPr id="134" name="テキスト ボックス 133">
          <a:extLst>
            <a:ext uri="{FF2B5EF4-FFF2-40B4-BE49-F238E27FC236}">
              <a16:creationId xmlns="" xmlns:a16="http://schemas.microsoft.com/office/drawing/2014/main" id="{00000000-0008-0000-0400-000086000000}"/>
            </a:ext>
          </a:extLst>
        </xdr:cNvPr>
        <xdr:cNvSpPr txBox="1"/>
      </xdr:nvSpPr>
      <xdr:spPr>
        <a:xfrm>
          <a:off x="14401800" y="278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119380</xdr:rowOff>
    </xdr:from>
    <xdr:to>
      <xdr:col>69</xdr:col>
      <xdr:colOff>92075</xdr:colOff>
      <xdr:row>15</xdr:row>
      <xdr:rowOff>153670</xdr:rowOff>
    </xdr:to>
    <xdr:cxnSp macro="">
      <xdr:nvCxnSpPr>
        <xdr:cNvPr id="135" name="直線コネクタ 134">
          <a:extLst>
            <a:ext uri="{FF2B5EF4-FFF2-40B4-BE49-F238E27FC236}">
              <a16:creationId xmlns="" xmlns:a16="http://schemas.microsoft.com/office/drawing/2014/main" id="{00000000-0008-0000-0400-000087000000}"/>
            </a:ext>
          </a:extLst>
        </xdr:cNvPr>
        <xdr:cNvCxnSpPr/>
      </xdr:nvCxnSpPr>
      <xdr:spPr>
        <a:xfrm flipV="1">
          <a:off x="13004800" y="2691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91440</xdr:rowOff>
    </xdr:from>
    <xdr:to>
      <xdr:col>69</xdr:col>
      <xdr:colOff>142875</xdr:colOff>
      <xdr:row>16</xdr:row>
      <xdr:rowOff>21590</xdr:rowOff>
    </xdr:to>
    <xdr:sp macro="" textlink="">
      <xdr:nvSpPr>
        <xdr:cNvPr id="136" name="フローチャート: 判断 135">
          <a:extLst>
            <a:ext uri="{FF2B5EF4-FFF2-40B4-BE49-F238E27FC236}">
              <a16:creationId xmlns="" xmlns:a16="http://schemas.microsoft.com/office/drawing/2014/main" id="{00000000-0008-0000-0400-000088000000}"/>
            </a:ext>
          </a:extLst>
        </xdr:cNvPr>
        <xdr:cNvSpPr/>
      </xdr:nvSpPr>
      <xdr:spPr>
        <a:xfrm>
          <a:off x="13843000" y="266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6367</xdr:rowOff>
    </xdr:from>
    <xdr:ext cx="762000" cy="259045"/>
    <xdr:sp macro="" textlink="">
      <xdr:nvSpPr>
        <xdr:cNvPr id="137" name="テキスト ボックス 136">
          <a:extLst>
            <a:ext uri="{FF2B5EF4-FFF2-40B4-BE49-F238E27FC236}">
              <a16:creationId xmlns="" xmlns:a16="http://schemas.microsoft.com/office/drawing/2014/main" id="{00000000-0008-0000-0400-000089000000}"/>
            </a:ext>
          </a:extLst>
        </xdr:cNvPr>
        <xdr:cNvSpPr txBox="1"/>
      </xdr:nvSpPr>
      <xdr:spPr>
        <a:xfrm>
          <a:off x="13512800" y="274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95250</xdr:rowOff>
    </xdr:from>
    <xdr:to>
      <xdr:col>65</xdr:col>
      <xdr:colOff>53975</xdr:colOff>
      <xdr:row>16</xdr:row>
      <xdr:rowOff>25400</xdr:rowOff>
    </xdr:to>
    <xdr:sp macro="" textlink="">
      <xdr:nvSpPr>
        <xdr:cNvPr id="138" name="フローチャート: 判断 137">
          <a:extLst>
            <a:ext uri="{FF2B5EF4-FFF2-40B4-BE49-F238E27FC236}">
              <a16:creationId xmlns="" xmlns:a16="http://schemas.microsoft.com/office/drawing/2014/main" id="{00000000-0008-0000-0400-00008A000000}"/>
            </a:ext>
          </a:extLst>
        </xdr:cNvPr>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35577</xdr:rowOff>
    </xdr:from>
    <xdr:ext cx="762000" cy="259045"/>
    <xdr:sp macro="" textlink="">
      <xdr:nvSpPr>
        <xdr:cNvPr id="139" name="テキスト ボックス 138">
          <a:extLst>
            <a:ext uri="{FF2B5EF4-FFF2-40B4-BE49-F238E27FC236}">
              <a16:creationId xmlns="" xmlns:a16="http://schemas.microsoft.com/office/drawing/2014/main" id="{00000000-0008-0000-0400-00008B000000}"/>
            </a:ext>
          </a:extLst>
        </xdr:cNvPr>
        <xdr:cNvSpPr txBox="1"/>
      </xdr:nvSpPr>
      <xdr:spPr>
        <a:xfrm>
          <a:off x="12623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0" name="テキスト ボックス 139">
          <a:extLst>
            <a:ext uri="{FF2B5EF4-FFF2-40B4-BE49-F238E27FC236}">
              <a16:creationId xmlns="" xmlns:a16="http://schemas.microsoft.com/office/drawing/2014/main" id="{00000000-0008-0000-0400-00008C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1" name="テキスト ボックス 140">
          <a:extLst>
            <a:ext uri="{FF2B5EF4-FFF2-40B4-BE49-F238E27FC236}">
              <a16:creationId xmlns="" xmlns:a16="http://schemas.microsoft.com/office/drawing/2014/main" id="{00000000-0008-0000-0400-00008D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2" name="テキスト ボックス 141">
          <a:extLst>
            <a:ext uri="{FF2B5EF4-FFF2-40B4-BE49-F238E27FC236}">
              <a16:creationId xmlns="" xmlns:a16="http://schemas.microsoft.com/office/drawing/2014/main" id="{00000000-0008-0000-0400-00008E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3" name="テキスト ボックス 142">
          <a:extLst>
            <a:ext uri="{FF2B5EF4-FFF2-40B4-BE49-F238E27FC236}">
              <a16:creationId xmlns="" xmlns:a16="http://schemas.microsoft.com/office/drawing/2014/main" id="{00000000-0008-0000-0400-00008F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4" name="テキスト ボックス 143">
          <a:extLst>
            <a:ext uri="{FF2B5EF4-FFF2-40B4-BE49-F238E27FC236}">
              <a16:creationId xmlns="" xmlns:a16="http://schemas.microsoft.com/office/drawing/2014/main" id="{00000000-0008-0000-0400-000090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34290</xdr:rowOff>
    </xdr:from>
    <xdr:to>
      <xdr:col>82</xdr:col>
      <xdr:colOff>158750</xdr:colOff>
      <xdr:row>16</xdr:row>
      <xdr:rowOff>135890</xdr:rowOff>
    </xdr:to>
    <xdr:sp macro="" textlink="">
      <xdr:nvSpPr>
        <xdr:cNvPr id="145" name="楕円 144">
          <a:extLst>
            <a:ext uri="{FF2B5EF4-FFF2-40B4-BE49-F238E27FC236}">
              <a16:creationId xmlns="" xmlns:a16="http://schemas.microsoft.com/office/drawing/2014/main" id="{00000000-0008-0000-0400-000091000000}"/>
            </a:ext>
          </a:extLst>
        </xdr:cNvPr>
        <xdr:cNvSpPr/>
      </xdr:nvSpPr>
      <xdr:spPr>
        <a:xfrm>
          <a:off x="16459200" y="277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50817</xdr:rowOff>
    </xdr:from>
    <xdr:ext cx="762000" cy="259045"/>
    <xdr:sp macro="" textlink="">
      <xdr:nvSpPr>
        <xdr:cNvPr id="146" name="物件費該当値テキスト">
          <a:extLst>
            <a:ext uri="{FF2B5EF4-FFF2-40B4-BE49-F238E27FC236}">
              <a16:creationId xmlns="" xmlns:a16="http://schemas.microsoft.com/office/drawing/2014/main" id="{00000000-0008-0000-0400-000092000000}"/>
            </a:ext>
          </a:extLst>
        </xdr:cNvPr>
        <xdr:cNvSpPr txBox="1"/>
      </xdr:nvSpPr>
      <xdr:spPr>
        <a:xfrm>
          <a:off x="16598900" y="2622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7" name="楕円 146">
          <a:extLst>
            <a:ext uri="{FF2B5EF4-FFF2-40B4-BE49-F238E27FC236}">
              <a16:creationId xmlns="" xmlns:a16="http://schemas.microsoft.com/office/drawing/2014/main" id="{00000000-0008-0000-0400-000093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119397</xdr:rowOff>
    </xdr:from>
    <xdr:ext cx="736600" cy="259045"/>
    <xdr:sp macro="" textlink="">
      <xdr:nvSpPr>
        <xdr:cNvPr id="148" name="テキスト ボックス 147">
          <a:extLst>
            <a:ext uri="{FF2B5EF4-FFF2-40B4-BE49-F238E27FC236}">
              <a16:creationId xmlns="" xmlns:a16="http://schemas.microsoft.com/office/drawing/2014/main" id="{00000000-0008-0000-0400-000094000000}"/>
            </a:ext>
          </a:extLst>
        </xdr:cNvPr>
        <xdr:cNvSpPr txBox="1"/>
      </xdr:nvSpPr>
      <xdr:spPr>
        <a:xfrm>
          <a:off x="15290800" y="25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49" name="楕円 148">
          <a:extLst>
            <a:ext uri="{FF2B5EF4-FFF2-40B4-BE49-F238E27FC236}">
              <a16:creationId xmlns="" xmlns:a16="http://schemas.microsoft.com/office/drawing/2014/main" id="{00000000-0008-0000-0400-000095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0" name="テキスト ボックス 149">
          <a:extLst>
            <a:ext uri="{FF2B5EF4-FFF2-40B4-BE49-F238E27FC236}">
              <a16:creationId xmlns="" xmlns:a16="http://schemas.microsoft.com/office/drawing/2014/main" id="{00000000-0008-0000-0400-000096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68580</xdr:rowOff>
    </xdr:from>
    <xdr:to>
      <xdr:col>69</xdr:col>
      <xdr:colOff>142875</xdr:colOff>
      <xdr:row>15</xdr:row>
      <xdr:rowOff>170180</xdr:rowOff>
    </xdr:to>
    <xdr:sp macro="" textlink="">
      <xdr:nvSpPr>
        <xdr:cNvPr id="151" name="楕円 150">
          <a:extLst>
            <a:ext uri="{FF2B5EF4-FFF2-40B4-BE49-F238E27FC236}">
              <a16:creationId xmlns="" xmlns:a16="http://schemas.microsoft.com/office/drawing/2014/main" id="{00000000-0008-0000-0400-000097000000}"/>
            </a:ext>
          </a:extLst>
        </xdr:cNvPr>
        <xdr:cNvSpPr/>
      </xdr:nvSpPr>
      <xdr:spPr>
        <a:xfrm>
          <a:off x="13843000" y="264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8907</xdr:rowOff>
    </xdr:from>
    <xdr:ext cx="762000" cy="259045"/>
    <xdr:sp macro="" textlink="">
      <xdr:nvSpPr>
        <xdr:cNvPr id="152" name="テキスト ボックス 151">
          <a:extLst>
            <a:ext uri="{FF2B5EF4-FFF2-40B4-BE49-F238E27FC236}">
              <a16:creationId xmlns="" xmlns:a16="http://schemas.microsoft.com/office/drawing/2014/main" id="{00000000-0008-0000-0400-000098000000}"/>
            </a:ext>
          </a:extLst>
        </xdr:cNvPr>
        <xdr:cNvSpPr txBox="1"/>
      </xdr:nvSpPr>
      <xdr:spPr>
        <a:xfrm>
          <a:off x="13512800" y="240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102870</xdr:rowOff>
    </xdr:from>
    <xdr:to>
      <xdr:col>65</xdr:col>
      <xdr:colOff>53975</xdr:colOff>
      <xdr:row>16</xdr:row>
      <xdr:rowOff>33020</xdr:rowOff>
    </xdr:to>
    <xdr:sp macro="" textlink="">
      <xdr:nvSpPr>
        <xdr:cNvPr id="153" name="楕円 152">
          <a:extLst>
            <a:ext uri="{FF2B5EF4-FFF2-40B4-BE49-F238E27FC236}">
              <a16:creationId xmlns="" xmlns:a16="http://schemas.microsoft.com/office/drawing/2014/main" id="{00000000-0008-0000-0400-000099000000}"/>
            </a:ext>
          </a:extLst>
        </xdr:cNvPr>
        <xdr:cNvSpPr/>
      </xdr:nvSpPr>
      <xdr:spPr>
        <a:xfrm>
          <a:off x="12954000" y="267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17797</xdr:rowOff>
    </xdr:from>
    <xdr:ext cx="762000" cy="259045"/>
    <xdr:sp macro="" textlink="">
      <xdr:nvSpPr>
        <xdr:cNvPr id="154" name="テキスト ボックス 153">
          <a:extLst>
            <a:ext uri="{FF2B5EF4-FFF2-40B4-BE49-F238E27FC236}">
              <a16:creationId xmlns="" xmlns:a16="http://schemas.microsoft.com/office/drawing/2014/main" id="{00000000-0008-0000-0400-00009A000000}"/>
            </a:ext>
          </a:extLst>
        </xdr:cNvPr>
        <xdr:cNvSpPr txBox="1"/>
      </xdr:nvSpPr>
      <xdr:spPr>
        <a:xfrm>
          <a:off x="12623800" y="27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5" name="正方形/長方形 154">
          <a:extLst>
            <a:ext uri="{FF2B5EF4-FFF2-40B4-BE49-F238E27FC236}">
              <a16:creationId xmlns="" xmlns:a16="http://schemas.microsoft.com/office/drawing/2014/main" id="{00000000-0008-0000-0400-00009B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6" name="正方形/長方形 155">
          <a:extLst>
            <a:ext uri="{FF2B5EF4-FFF2-40B4-BE49-F238E27FC236}">
              <a16:creationId xmlns="" xmlns:a16="http://schemas.microsoft.com/office/drawing/2014/main" id="{00000000-0008-0000-0400-00009C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7" name="正方形/長方形 156">
          <a:extLst>
            <a:ext uri="{FF2B5EF4-FFF2-40B4-BE49-F238E27FC236}">
              <a16:creationId xmlns="" xmlns:a16="http://schemas.microsoft.com/office/drawing/2014/main" id="{00000000-0008-0000-0400-00009D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8" name="正方形/長方形 157">
          <a:extLst>
            <a:ext uri="{FF2B5EF4-FFF2-40B4-BE49-F238E27FC236}">
              <a16:creationId xmlns="" xmlns:a16="http://schemas.microsoft.com/office/drawing/2014/main" id="{00000000-0008-0000-0400-00009E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9" name="正方形/長方形 158">
          <a:extLst>
            <a:ext uri="{FF2B5EF4-FFF2-40B4-BE49-F238E27FC236}">
              <a16:creationId xmlns="" xmlns:a16="http://schemas.microsoft.com/office/drawing/2014/main" id="{00000000-0008-0000-0400-00009F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0" name="正方形/長方形 159">
          <a:extLst>
            <a:ext uri="{FF2B5EF4-FFF2-40B4-BE49-F238E27FC236}">
              <a16:creationId xmlns="" xmlns:a16="http://schemas.microsoft.com/office/drawing/2014/main" id="{00000000-0008-0000-0400-0000A0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1" name="正方形/長方形 160">
          <a:extLst>
            <a:ext uri="{FF2B5EF4-FFF2-40B4-BE49-F238E27FC236}">
              <a16:creationId xmlns="" xmlns:a16="http://schemas.microsoft.com/office/drawing/2014/main" id="{00000000-0008-0000-0400-0000A1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2" name="正方形/長方形 161">
          <a:extLst>
            <a:ext uri="{FF2B5EF4-FFF2-40B4-BE49-F238E27FC236}">
              <a16:creationId xmlns="" xmlns:a16="http://schemas.microsoft.com/office/drawing/2014/main" id="{00000000-0008-0000-0400-0000A2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3" name="正方形/長方形 162">
          <a:extLst>
            <a:ext uri="{FF2B5EF4-FFF2-40B4-BE49-F238E27FC236}">
              <a16:creationId xmlns="" xmlns:a16="http://schemas.microsoft.com/office/drawing/2014/main" id="{00000000-0008-0000-0400-0000A3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4" name="正方形/長方形 163">
          <a:extLst>
            <a:ext uri="{FF2B5EF4-FFF2-40B4-BE49-F238E27FC236}">
              <a16:creationId xmlns="" xmlns:a16="http://schemas.microsoft.com/office/drawing/2014/main" id="{00000000-0008-0000-0400-0000A4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5" name="テキスト ボックス 164">
          <a:extLst>
            <a:ext uri="{FF2B5EF4-FFF2-40B4-BE49-F238E27FC236}">
              <a16:creationId xmlns="" xmlns:a16="http://schemas.microsoft.com/office/drawing/2014/main" id="{00000000-0008-0000-0400-0000A5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実績</a:t>
          </a:r>
          <a:r>
            <a:rPr kumimoji="1" lang="ja-JP" altLang="en-US" sz="1100">
              <a:solidFill>
                <a:schemeClr val="dk1"/>
              </a:solidFill>
              <a:effectLst/>
              <a:latin typeface="+mn-lt"/>
              <a:ea typeface="+mn-ea"/>
              <a:cs typeface="+mn-cs"/>
            </a:rPr>
            <a:t>ベース</a:t>
          </a:r>
          <a:r>
            <a:rPr kumimoji="1" lang="ja-JP" altLang="ja-JP" sz="1100">
              <a:solidFill>
                <a:schemeClr val="dk1"/>
              </a:solidFill>
              <a:effectLst/>
              <a:latin typeface="+mn-lt"/>
              <a:ea typeface="+mn-ea"/>
              <a:cs typeface="+mn-cs"/>
            </a:rPr>
            <a:t>で前年より減少している</a:t>
          </a:r>
          <a:r>
            <a:rPr kumimoji="1" lang="ja-JP" altLang="en-US" sz="1100">
              <a:solidFill>
                <a:schemeClr val="dk1"/>
              </a:solidFill>
              <a:effectLst/>
              <a:latin typeface="+mn-lt"/>
              <a:ea typeface="+mn-ea"/>
              <a:cs typeface="+mn-cs"/>
            </a:rPr>
            <a:t>こと</a:t>
          </a:r>
          <a:r>
            <a:rPr kumimoji="1" lang="ja-JP" altLang="ja-JP" sz="1100">
              <a:solidFill>
                <a:schemeClr val="dk1"/>
              </a:solidFill>
              <a:effectLst/>
              <a:latin typeface="+mn-lt"/>
              <a:ea typeface="+mn-ea"/>
              <a:cs typeface="+mn-cs"/>
            </a:rPr>
            <a:t>が経常収支比率を</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a:t>
          </a:r>
          <a:r>
            <a:rPr kumimoji="1" lang="ja-JP" altLang="ja-JP" sz="1100">
              <a:solidFill>
                <a:schemeClr val="dk1"/>
              </a:solidFill>
              <a:effectLst/>
              <a:latin typeface="+mn-lt"/>
              <a:ea typeface="+mn-ea"/>
              <a:cs typeface="+mn-cs"/>
            </a:rPr>
            <a:t>させた要因と分析する。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6" name="テキスト ボックス 165">
          <a:extLst>
            <a:ext uri="{FF2B5EF4-FFF2-40B4-BE49-F238E27FC236}">
              <a16:creationId xmlns="" xmlns:a16="http://schemas.microsoft.com/office/drawing/2014/main" id="{00000000-0008-0000-0400-0000A6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7" name="直線コネクタ 166">
          <a:extLst>
            <a:ext uri="{FF2B5EF4-FFF2-40B4-BE49-F238E27FC236}">
              <a16:creationId xmlns="" xmlns:a16="http://schemas.microsoft.com/office/drawing/2014/main" id="{00000000-0008-0000-0400-0000A7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8" name="テキスト ボックス 167">
          <a:extLst>
            <a:ext uri="{FF2B5EF4-FFF2-40B4-BE49-F238E27FC236}">
              <a16:creationId xmlns="" xmlns:a16="http://schemas.microsoft.com/office/drawing/2014/main" id="{00000000-0008-0000-0400-0000A8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9" name="直線コネクタ 168">
          <a:extLst>
            <a:ext uri="{FF2B5EF4-FFF2-40B4-BE49-F238E27FC236}">
              <a16:creationId xmlns="" xmlns:a16="http://schemas.microsoft.com/office/drawing/2014/main" id="{00000000-0008-0000-0400-0000A9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0" name="テキスト ボックス 169">
          <a:extLst>
            <a:ext uri="{FF2B5EF4-FFF2-40B4-BE49-F238E27FC236}">
              <a16:creationId xmlns="" xmlns:a16="http://schemas.microsoft.com/office/drawing/2014/main" id="{00000000-0008-0000-0400-0000AA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1" name="直線コネクタ 170">
          <a:extLst>
            <a:ext uri="{FF2B5EF4-FFF2-40B4-BE49-F238E27FC236}">
              <a16:creationId xmlns="" xmlns:a16="http://schemas.microsoft.com/office/drawing/2014/main" id="{00000000-0008-0000-0400-0000AB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2" name="テキスト ボックス 171">
          <a:extLst>
            <a:ext uri="{FF2B5EF4-FFF2-40B4-BE49-F238E27FC236}">
              <a16:creationId xmlns="" xmlns:a16="http://schemas.microsoft.com/office/drawing/2014/main" id="{00000000-0008-0000-0400-0000AC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3" name="直線コネクタ 172">
          <a:extLst>
            <a:ext uri="{FF2B5EF4-FFF2-40B4-BE49-F238E27FC236}">
              <a16:creationId xmlns="" xmlns:a16="http://schemas.microsoft.com/office/drawing/2014/main" id="{00000000-0008-0000-0400-0000AD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4" name="テキスト ボックス 173">
          <a:extLst>
            <a:ext uri="{FF2B5EF4-FFF2-40B4-BE49-F238E27FC236}">
              <a16:creationId xmlns="" xmlns:a16="http://schemas.microsoft.com/office/drawing/2014/main" id="{00000000-0008-0000-0400-0000AE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5" name="直線コネクタ 174">
          <a:extLst>
            <a:ext uri="{FF2B5EF4-FFF2-40B4-BE49-F238E27FC236}">
              <a16:creationId xmlns="" xmlns:a16="http://schemas.microsoft.com/office/drawing/2014/main" id="{00000000-0008-0000-0400-0000AF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6" name="テキスト ボックス 175">
          <a:extLst>
            <a:ext uri="{FF2B5EF4-FFF2-40B4-BE49-F238E27FC236}">
              <a16:creationId xmlns="" xmlns:a16="http://schemas.microsoft.com/office/drawing/2014/main" id="{00000000-0008-0000-0400-0000B0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7" name="直線コネクタ 176">
          <a:extLst>
            <a:ext uri="{FF2B5EF4-FFF2-40B4-BE49-F238E27FC236}">
              <a16:creationId xmlns="" xmlns:a16="http://schemas.microsoft.com/office/drawing/2014/main" id="{00000000-0008-0000-0400-0000B1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8" name="テキスト ボックス 177">
          <a:extLst>
            <a:ext uri="{FF2B5EF4-FFF2-40B4-BE49-F238E27FC236}">
              <a16:creationId xmlns="" xmlns:a16="http://schemas.microsoft.com/office/drawing/2014/main" id="{00000000-0008-0000-0400-0000B2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9" name="直線コネクタ 178">
          <a:extLst>
            <a:ext uri="{FF2B5EF4-FFF2-40B4-BE49-F238E27FC236}">
              <a16:creationId xmlns="" xmlns:a16="http://schemas.microsoft.com/office/drawing/2014/main" id="{00000000-0008-0000-0400-0000B3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0" name="テキスト ボックス 179">
          <a:extLst>
            <a:ext uri="{FF2B5EF4-FFF2-40B4-BE49-F238E27FC236}">
              <a16:creationId xmlns="" xmlns:a16="http://schemas.microsoft.com/office/drawing/2014/main" id="{00000000-0008-0000-0400-0000B4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1" name="直線コネクタ 180">
          <a:extLst>
            <a:ext uri="{FF2B5EF4-FFF2-40B4-BE49-F238E27FC236}">
              <a16:creationId xmlns="" xmlns:a16="http://schemas.microsoft.com/office/drawing/2014/main" id="{00000000-0008-0000-0400-0000B5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86178</xdr:rowOff>
    </xdr:from>
    <xdr:to>
      <xdr:col>24</xdr:col>
      <xdr:colOff>25400</xdr:colOff>
      <xdr:row>61</xdr:row>
      <xdr:rowOff>102507</xdr:rowOff>
    </xdr:to>
    <xdr:cxnSp macro="">
      <xdr:nvCxnSpPr>
        <xdr:cNvPr id="183" name="直線コネクタ 182">
          <a:extLst>
            <a:ext uri="{FF2B5EF4-FFF2-40B4-BE49-F238E27FC236}">
              <a16:creationId xmlns="" xmlns:a16="http://schemas.microsoft.com/office/drawing/2014/main" id="{00000000-0008-0000-0400-0000B7000000}"/>
            </a:ext>
          </a:extLst>
        </xdr:cNvPr>
        <xdr:cNvCxnSpPr/>
      </xdr:nvCxnSpPr>
      <xdr:spPr>
        <a:xfrm flipV="1">
          <a:off x="4826000" y="9173028"/>
          <a:ext cx="0" cy="1387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74584</xdr:rowOff>
    </xdr:from>
    <xdr:ext cx="762000" cy="259045"/>
    <xdr:sp macro="" textlink="">
      <xdr:nvSpPr>
        <xdr:cNvPr id="184" name="扶助費最小値テキスト">
          <a:extLst>
            <a:ext uri="{FF2B5EF4-FFF2-40B4-BE49-F238E27FC236}">
              <a16:creationId xmlns="" xmlns:a16="http://schemas.microsoft.com/office/drawing/2014/main" id="{00000000-0008-0000-0400-0000B8000000}"/>
            </a:ext>
          </a:extLst>
        </xdr:cNvPr>
        <xdr:cNvSpPr txBox="1"/>
      </xdr:nvSpPr>
      <xdr:spPr>
        <a:xfrm>
          <a:off x="4914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102507</xdr:rowOff>
    </xdr:from>
    <xdr:to>
      <xdr:col>24</xdr:col>
      <xdr:colOff>114300</xdr:colOff>
      <xdr:row>61</xdr:row>
      <xdr:rowOff>102507</xdr:rowOff>
    </xdr:to>
    <xdr:cxnSp macro="">
      <xdr:nvCxnSpPr>
        <xdr:cNvPr id="185" name="直線コネクタ 184">
          <a:extLst>
            <a:ext uri="{FF2B5EF4-FFF2-40B4-BE49-F238E27FC236}">
              <a16:creationId xmlns="" xmlns:a16="http://schemas.microsoft.com/office/drawing/2014/main" id="{00000000-0008-0000-0400-0000B9000000}"/>
            </a:ext>
          </a:extLst>
        </xdr:cNvPr>
        <xdr:cNvCxnSpPr/>
      </xdr:nvCxnSpPr>
      <xdr:spPr>
        <a:xfrm>
          <a:off x="4737100" y="10560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1105</xdr:rowOff>
    </xdr:from>
    <xdr:ext cx="762000" cy="259045"/>
    <xdr:sp macro="" textlink="">
      <xdr:nvSpPr>
        <xdr:cNvPr id="186" name="扶助費最大値テキスト">
          <a:extLst>
            <a:ext uri="{FF2B5EF4-FFF2-40B4-BE49-F238E27FC236}">
              <a16:creationId xmlns="" xmlns:a16="http://schemas.microsoft.com/office/drawing/2014/main" id="{00000000-0008-0000-0400-0000BA000000}"/>
            </a:ext>
          </a:extLst>
        </xdr:cNvPr>
        <xdr:cNvSpPr txBox="1"/>
      </xdr:nvSpPr>
      <xdr:spPr>
        <a:xfrm>
          <a:off x="4914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86178</xdr:rowOff>
    </xdr:from>
    <xdr:to>
      <xdr:col>24</xdr:col>
      <xdr:colOff>114300</xdr:colOff>
      <xdr:row>53</xdr:row>
      <xdr:rowOff>86178</xdr:rowOff>
    </xdr:to>
    <xdr:cxnSp macro="">
      <xdr:nvCxnSpPr>
        <xdr:cNvPr id="187" name="直線コネクタ 186">
          <a:extLst>
            <a:ext uri="{FF2B5EF4-FFF2-40B4-BE49-F238E27FC236}">
              <a16:creationId xmlns="" xmlns:a16="http://schemas.microsoft.com/office/drawing/2014/main" id="{00000000-0008-0000-0400-0000BB000000}"/>
            </a:ext>
          </a:extLst>
        </xdr:cNvPr>
        <xdr:cNvCxnSpPr/>
      </xdr:nvCxnSpPr>
      <xdr:spPr>
        <a:xfrm>
          <a:off x="4737100" y="9173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4535</xdr:rowOff>
    </xdr:to>
    <xdr:cxnSp macro="">
      <xdr:nvCxnSpPr>
        <xdr:cNvPr id="188" name="直線コネクタ 187">
          <a:extLst>
            <a:ext uri="{FF2B5EF4-FFF2-40B4-BE49-F238E27FC236}">
              <a16:creationId xmlns="" xmlns:a16="http://schemas.microsoft.com/office/drawing/2014/main" id="{00000000-0008-0000-0400-0000BC000000}"/>
            </a:ext>
          </a:extLst>
        </xdr:cNvPr>
        <xdr:cNvCxnSpPr/>
      </xdr:nvCxnSpPr>
      <xdr:spPr>
        <a:xfrm flipV="1">
          <a:off x="3987800" y="9385300"/>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23784</xdr:rowOff>
    </xdr:from>
    <xdr:ext cx="762000" cy="259045"/>
    <xdr:sp macro="" textlink="">
      <xdr:nvSpPr>
        <xdr:cNvPr id="189" name="扶助費平均値テキスト">
          <a:extLst>
            <a:ext uri="{FF2B5EF4-FFF2-40B4-BE49-F238E27FC236}">
              <a16:creationId xmlns="" xmlns:a16="http://schemas.microsoft.com/office/drawing/2014/main" id="{00000000-0008-0000-0400-0000BD000000}"/>
            </a:ext>
          </a:extLst>
        </xdr:cNvPr>
        <xdr:cNvSpPr txBox="1"/>
      </xdr:nvSpPr>
      <xdr:spPr>
        <a:xfrm>
          <a:off x="4914900" y="94535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51707</xdr:rowOff>
    </xdr:from>
    <xdr:to>
      <xdr:col>24</xdr:col>
      <xdr:colOff>76200</xdr:colOff>
      <xdr:row>55</xdr:row>
      <xdr:rowOff>153307</xdr:rowOff>
    </xdr:to>
    <xdr:sp macro="" textlink="">
      <xdr:nvSpPr>
        <xdr:cNvPr id="190" name="フローチャート: 判断 189">
          <a:extLst>
            <a:ext uri="{FF2B5EF4-FFF2-40B4-BE49-F238E27FC236}">
              <a16:creationId xmlns="" xmlns:a16="http://schemas.microsoft.com/office/drawing/2014/main" id="{00000000-0008-0000-0400-0000BE000000}"/>
            </a:ext>
          </a:extLst>
        </xdr:cNvPr>
        <xdr:cNvSpPr/>
      </xdr:nvSpPr>
      <xdr:spPr>
        <a:xfrm>
          <a:off x="47752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143328</xdr:rowOff>
    </xdr:from>
    <xdr:to>
      <xdr:col>19</xdr:col>
      <xdr:colOff>187325</xdr:colOff>
      <xdr:row>55</xdr:row>
      <xdr:rowOff>4535</xdr:rowOff>
    </xdr:to>
    <xdr:cxnSp macro="">
      <xdr:nvCxnSpPr>
        <xdr:cNvPr id="191" name="直線コネクタ 190">
          <a:extLst>
            <a:ext uri="{FF2B5EF4-FFF2-40B4-BE49-F238E27FC236}">
              <a16:creationId xmlns="" xmlns:a16="http://schemas.microsoft.com/office/drawing/2014/main" id="{00000000-0008-0000-0400-0000BF000000}"/>
            </a:ext>
          </a:extLst>
        </xdr:cNvPr>
        <xdr:cNvCxnSpPr/>
      </xdr:nvCxnSpPr>
      <xdr:spPr>
        <a:xfrm>
          <a:off x="3098800" y="9401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51707</xdr:rowOff>
    </xdr:from>
    <xdr:to>
      <xdr:col>20</xdr:col>
      <xdr:colOff>38100</xdr:colOff>
      <xdr:row>55</xdr:row>
      <xdr:rowOff>153307</xdr:rowOff>
    </xdr:to>
    <xdr:sp macro="" textlink="">
      <xdr:nvSpPr>
        <xdr:cNvPr id="192" name="フローチャート: 判断 191">
          <a:extLst>
            <a:ext uri="{FF2B5EF4-FFF2-40B4-BE49-F238E27FC236}">
              <a16:creationId xmlns="" xmlns:a16="http://schemas.microsoft.com/office/drawing/2014/main" id="{00000000-0008-0000-0400-0000C0000000}"/>
            </a:ext>
          </a:extLst>
        </xdr:cNvPr>
        <xdr:cNvSpPr/>
      </xdr:nvSpPr>
      <xdr:spPr>
        <a:xfrm>
          <a:off x="3937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138084</xdr:rowOff>
    </xdr:from>
    <xdr:ext cx="736600" cy="259045"/>
    <xdr:sp macro="" textlink="">
      <xdr:nvSpPr>
        <xdr:cNvPr id="193" name="テキスト ボックス 192">
          <a:extLst>
            <a:ext uri="{FF2B5EF4-FFF2-40B4-BE49-F238E27FC236}">
              <a16:creationId xmlns="" xmlns:a16="http://schemas.microsoft.com/office/drawing/2014/main" id="{00000000-0008-0000-0400-0000C1000000}"/>
            </a:ext>
          </a:extLst>
        </xdr:cNvPr>
        <xdr:cNvSpPr txBox="1"/>
      </xdr:nvSpPr>
      <xdr:spPr>
        <a:xfrm>
          <a:off x="3606800" y="9567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143328</xdr:rowOff>
    </xdr:to>
    <xdr:cxnSp macro="">
      <xdr:nvCxnSpPr>
        <xdr:cNvPr id="194" name="直線コネクタ 193">
          <a:extLst>
            <a:ext uri="{FF2B5EF4-FFF2-40B4-BE49-F238E27FC236}">
              <a16:creationId xmlns="" xmlns:a16="http://schemas.microsoft.com/office/drawing/2014/main" id="{00000000-0008-0000-0400-0000C2000000}"/>
            </a:ext>
          </a:extLst>
        </xdr:cNvPr>
        <xdr:cNvCxnSpPr/>
      </xdr:nvCxnSpPr>
      <xdr:spPr>
        <a:xfrm>
          <a:off x="2209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51707</xdr:rowOff>
    </xdr:from>
    <xdr:to>
      <xdr:col>15</xdr:col>
      <xdr:colOff>149225</xdr:colOff>
      <xdr:row>55</xdr:row>
      <xdr:rowOff>153307</xdr:rowOff>
    </xdr:to>
    <xdr:sp macro="" textlink="">
      <xdr:nvSpPr>
        <xdr:cNvPr id="195" name="フローチャート: 判断 194">
          <a:extLst>
            <a:ext uri="{FF2B5EF4-FFF2-40B4-BE49-F238E27FC236}">
              <a16:creationId xmlns="" xmlns:a16="http://schemas.microsoft.com/office/drawing/2014/main" id="{00000000-0008-0000-0400-0000C3000000}"/>
            </a:ext>
          </a:extLst>
        </xdr:cNvPr>
        <xdr:cNvSpPr/>
      </xdr:nvSpPr>
      <xdr:spPr>
        <a:xfrm>
          <a:off x="3048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196" name="テキスト ボックス 195">
          <a:extLst>
            <a:ext uri="{FF2B5EF4-FFF2-40B4-BE49-F238E27FC236}">
              <a16:creationId xmlns="" xmlns:a16="http://schemas.microsoft.com/office/drawing/2014/main" id="{00000000-0008-0000-0400-0000C4000000}"/>
            </a:ext>
          </a:extLst>
        </xdr:cNvPr>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54</xdr:row>
      <xdr:rowOff>143328</xdr:rowOff>
    </xdr:to>
    <xdr:cxnSp macro="">
      <xdr:nvCxnSpPr>
        <xdr:cNvPr id="197" name="直線コネクタ 196">
          <a:extLst>
            <a:ext uri="{FF2B5EF4-FFF2-40B4-BE49-F238E27FC236}">
              <a16:creationId xmlns="" xmlns:a16="http://schemas.microsoft.com/office/drawing/2014/main" id="{00000000-0008-0000-0400-0000C5000000}"/>
            </a:ext>
          </a:extLst>
        </xdr:cNvPr>
        <xdr:cNvCxnSpPr/>
      </xdr:nvCxnSpPr>
      <xdr:spPr>
        <a:xfrm>
          <a:off x="1320800" y="9401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51707</xdr:rowOff>
    </xdr:from>
    <xdr:to>
      <xdr:col>11</xdr:col>
      <xdr:colOff>60325</xdr:colOff>
      <xdr:row>55</xdr:row>
      <xdr:rowOff>153307</xdr:rowOff>
    </xdr:to>
    <xdr:sp macro="" textlink="">
      <xdr:nvSpPr>
        <xdr:cNvPr id="198" name="フローチャート: 判断 197">
          <a:extLst>
            <a:ext uri="{FF2B5EF4-FFF2-40B4-BE49-F238E27FC236}">
              <a16:creationId xmlns="" xmlns:a16="http://schemas.microsoft.com/office/drawing/2014/main" id="{00000000-0008-0000-0400-0000C6000000}"/>
            </a:ext>
          </a:extLst>
        </xdr:cNvPr>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199" name="テキスト ボックス 198">
          <a:extLst>
            <a:ext uri="{FF2B5EF4-FFF2-40B4-BE49-F238E27FC236}">
              <a16:creationId xmlns="" xmlns:a16="http://schemas.microsoft.com/office/drawing/2014/main" id="{00000000-0008-0000-0400-0000C7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0" name="フローチャート: 判断 199">
          <a:extLst>
            <a:ext uri="{FF2B5EF4-FFF2-40B4-BE49-F238E27FC236}">
              <a16:creationId xmlns="" xmlns:a16="http://schemas.microsoft.com/office/drawing/2014/main" id="{00000000-0008-0000-0400-0000C8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146249</xdr:rowOff>
    </xdr:from>
    <xdr:ext cx="762000" cy="259045"/>
    <xdr:sp macro="" textlink="">
      <xdr:nvSpPr>
        <xdr:cNvPr id="201" name="テキスト ボックス 200">
          <a:extLst>
            <a:ext uri="{FF2B5EF4-FFF2-40B4-BE49-F238E27FC236}">
              <a16:creationId xmlns="" xmlns:a16="http://schemas.microsoft.com/office/drawing/2014/main" id="{00000000-0008-0000-0400-0000C9000000}"/>
            </a:ext>
          </a:extLst>
        </xdr:cNvPr>
        <xdr:cNvSpPr txBox="1"/>
      </xdr:nvSpPr>
      <xdr:spPr>
        <a:xfrm>
          <a:off x="939800" y="974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7" name="楕円 206">
          <a:extLst>
            <a:ext uri="{FF2B5EF4-FFF2-40B4-BE49-F238E27FC236}">
              <a16:creationId xmlns="" xmlns:a16="http://schemas.microsoft.com/office/drawing/2014/main" id="{00000000-0008-0000-0400-0000CF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92727</xdr:rowOff>
    </xdr:from>
    <xdr:ext cx="762000" cy="259045"/>
    <xdr:sp macro="" textlink="">
      <xdr:nvSpPr>
        <xdr:cNvPr id="208" name="扶助費該当値テキスト">
          <a:extLst>
            <a:ext uri="{FF2B5EF4-FFF2-40B4-BE49-F238E27FC236}">
              <a16:creationId xmlns="" xmlns:a16="http://schemas.microsoft.com/office/drawing/2014/main" id="{00000000-0008-0000-0400-0000D0000000}"/>
            </a:ext>
          </a:extLst>
        </xdr:cNvPr>
        <xdr:cNvSpPr txBox="1"/>
      </xdr:nvSpPr>
      <xdr:spPr>
        <a:xfrm>
          <a:off x="49149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09" name="楕円 208">
          <a:extLst>
            <a:ext uri="{FF2B5EF4-FFF2-40B4-BE49-F238E27FC236}">
              <a16:creationId xmlns="" xmlns:a16="http://schemas.microsoft.com/office/drawing/2014/main" id="{00000000-0008-0000-0400-0000D1000000}"/>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10" name="テキスト ボックス 209">
          <a:extLst>
            <a:ext uri="{FF2B5EF4-FFF2-40B4-BE49-F238E27FC236}">
              <a16:creationId xmlns="" xmlns:a16="http://schemas.microsoft.com/office/drawing/2014/main" id="{00000000-0008-0000-0400-0000D2000000}"/>
            </a:ext>
          </a:extLst>
        </xdr:cNvPr>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92528</xdr:rowOff>
    </xdr:from>
    <xdr:to>
      <xdr:col>15</xdr:col>
      <xdr:colOff>149225</xdr:colOff>
      <xdr:row>55</xdr:row>
      <xdr:rowOff>22678</xdr:rowOff>
    </xdr:to>
    <xdr:sp macro="" textlink="">
      <xdr:nvSpPr>
        <xdr:cNvPr id="211" name="楕円 210">
          <a:extLst>
            <a:ext uri="{FF2B5EF4-FFF2-40B4-BE49-F238E27FC236}">
              <a16:creationId xmlns="" xmlns:a16="http://schemas.microsoft.com/office/drawing/2014/main" id="{00000000-0008-0000-0400-0000D3000000}"/>
            </a:ext>
          </a:extLst>
        </xdr:cNvPr>
        <xdr:cNvSpPr/>
      </xdr:nvSpPr>
      <xdr:spPr>
        <a:xfrm>
          <a:off x="3048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212" name="テキスト ボックス 211">
          <a:extLst>
            <a:ext uri="{FF2B5EF4-FFF2-40B4-BE49-F238E27FC236}">
              <a16:creationId xmlns="" xmlns:a16="http://schemas.microsoft.com/office/drawing/2014/main" id="{00000000-0008-0000-0400-0000D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3" name="楕円 212">
          <a:extLst>
            <a:ext uri="{FF2B5EF4-FFF2-40B4-BE49-F238E27FC236}">
              <a16:creationId xmlns="" xmlns:a16="http://schemas.microsoft.com/office/drawing/2014/main" id="{00000000-0008-0000-0400-0000D5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4" name="テキスト ボックス 213">
          <a:extLst>
            <a:ext uri="{FF2B5EF4-FFF2-40B4-BE49-F238E27FC236}">
              <a16:creationId xmlns="" xmlns:a16="http://schemas.microsoft.com/office/drawing/2014/main" id="{00000000-0008-0000-0400-0000D6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92528</xdr:rowOff>
    </xdr:from>
    <xdr:to>
      <xdr:col>6</xdr:col>
      <xdr:colOff>171450</xdr:colOff>
      <xdr:row>55</xdr:row>
      <xdr:rowOff>22678</xdr:rowOff>
    </xdr:to>
    <xdr:sp macro="" textlink="">
      <xdr:nvSpPr>
        <xdr:cNvPr id="215" name="楕円 214">
          <a:extLst>
            <a:ext uri="{FF2B5EF4-FFF2-40B4-BE49-F238E27FC236}">
              <a16:creationId xmlns="" xmlns:a16="http://schemas.microsoft.com/office/drawing/2014/main" id="{00000000-0008-0000-0400-0000D7000000}"/>
            </a:ext>
          </a:extLst>
        </xdr:cNvPr>
        <xdr:cNvSpPr/>
      </xdr:nvSpPr>
      <xdr:spPr>
        <a:xfrm>
          <a:off x="1270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32855</xdr:rowOff>
    </xdr:from>
    <xdr:ext cx="762000" cy="259045"/>
    <xdr:sp macro="" textlink="">
      <xdr:nvSpPr>
        <xdr:cNvPr id="216" name="テキスト ボックス 215">
          <a:extLst>
            <a:ext uri="{FF2B5EF4-FFF2-40B4-BE49-F238E27FC236}">
              <a16:creationId xmlns="" xmlns:a16="http://schemas.microsoft.com/office/drawing/2014/main" id="{00000000-0008-0000-0400-0000D8000000}"/>
            </a:ext>
          </a:extLst>
        </xdr:cNvPr>
        <xdr:cNvSpPr txBox="1"/>
      </xdr:nvSpPr>
      <xdr:spPr>
        <a:xfrm>
          <a:off x="939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effectLst/>
            </a:rPr>
            <a:t>前年度から</a:t>
          </a:r>
          <a:r>
            <a:rPr lang="en-US" altLang="ja-JP" sz="1100">
              <a:effectLst/>
            </a:rPr>
            <a:t>1.8</a:t>
          </a:r>
          <a:r>
            <a:rPr lang="ja-JP" altLang="en-US" sz="1100">
              <a:effectLst/>
            </a:rPr>
            <a:t>ポイント低下している要因としては、維持補修費、普通建設事業費の減少等が上げられる。また、当該年度は豪雨災害に係る事業費が皆増となっている。</a:t>
          </a:r>
          <a:endParaRPr lang="ja-JP" altLang="ja-JP" sz="11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1" name="直線コネクタ 230">
          <a:extLst>
            <a:ext uri="{FF2B5EF4-FFF2-40B4-BE49-F238E27FC236}">
              <a16:creationId xmlns="" xmlns:a16="http://schemas.microsoft.com/office/drawing/2014/main" id="{00000000-0008-0000-0400-0000E7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2" name="テキスト ボックス 231">
          <a:extLst>
            <a:ext uri="{FF2B5EF4-FFF2-40B4-BE49-F238E27FC236}">
              <a16:creationId xmlns="" xmlns:a16="http://schemas.microsoft.com/office/drawing/2014/main" id="{00000000-0008-0000-0400-0000E8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35" name="直線コネクタ 234">
          <a:extLst>
            <a:ext uri="{FF2B5EF4-FFF2-40B4-BE49-F238E27FC236}">
              <a16:creationId xmlns="" xmlns:a16="http://schemas.microsoft.com/office/drawing/2014/main" id="{00000000-0008-0000-0400-0000EB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6" name="テキスト ボックス 235">
          <a:extLst>
            <a:ext uri="{FF2B5EF4-FFF2-40B4-BE49-F238E27FC236}">
              <a16:creationId xmlns="" xmlns:a16="http://schemas.microsoft.com/office/drawing/2014/main" id="{00000000-0008-0000-0400-0000EC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138430</xdr:rowOff>
    </xdr:from>
    <xdr:to>
      <xdr:col>82</xdr:col>
      <xdr:colOff>107950</xdr:colOff>
      <xdr:row>61</xdr:row>
      <xdr:rowOff>92710</xdr:rowOff>
    </xdr:to>
    <xdr:cxnSp macro="">
      <xdr:nvCxnSpPr>
        <xdr:cNvPr id="239" name="直線コネクタ 238">
          <a:extLst>
            <a:ext uri="{FF2B5EF4-FFF2-40B4-BE49-F238E27FC236}">
              <a16:creationId xmlns="" xmlns:a16="http://schemas.microsoft.com/office/drawing/2014/main" id="{00000000-0008-0000-0400-0000EF000000}"/>
            </a:ext>
          </a:extLst>
        </xdr:cNvPr>
        <xdr:cNvCxnSpPr/>
      </xdr:nvCxnSpPr>
      <xdr:spPr>
        <a:xfrm flipV="1">
          <a:off x="16510000" y="939673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64787</xdr:rowOff>
    </xdr:from>
    <xdr:ext cx="762000" cy="259045"/>
    <xdr:sp macro="" textlink="">
      <xdr:nvSpPr>
        <xdr:cNvPr id="240" name="その他最小値テキスト">
          <a:extLst>
            <a:ext uri="{FF2B5EF4-FFF2-40B4-BE49-F238E27FC236}">
              <a16:creationId xmlns="" xmlns:a16="http://schemas.microsoft.com/office/drawing/2014/main" id="{00000000-0008-0000-0400-0000F0000000}"/>
            </a:ext>
          </a:extLst>
        </xdr:cNvPr>
        <xdr:cNvSpPr txBox="1"/>
      </xdr:nvSpPr>
      <xdr:spPr>
        <a:xfrm>
          <a:off x="16598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92710</xdr:rowOff>
    </xdr:from>
    <xdr:to>
      <xdr:col>82</xdr:col>
      <xdr:colOff>196850</xdr:colOff>
      <xdr:row>61</xdr:row>
      <xdr:rowOff>92710</xdr:rowOff>
    </xdr:to>
    <xdr:cxnSp macro="">
      <xdr:nvCxnSpPr>
        <xdr:cNvPr id="241" name="直線コネクタ 240">
          <a:extLst>
            <a:ext uri="{FF2B5EF4-FFF2-40B4-BE49-F238E27FC236}">
              <a16:creationId xmlns="" xmlns:a16="http://schemas.microsoft.com/office/drawing/2014/main" id="{00000000-0008-0000-0400-0000F1000000}"/>
            </a:ext>
          </a:extLst>
        </xdr:cNvPr>
        <xdr:cNvCxnSpPr/>
      </xdr:nvCxnSpPr>
      <xdr:spPr>
        <a:xfrm>
          <a:off x="16421100" y="1055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53</xdr:row>
      <xdr:rowOff>53357</xdr:rowOff>
    </xdr:from>
    <xdr:ext cx="762000" cy="259045"/>
    <xdr:sp macro="" textlink="">
      <xdr:nvSpPr>
        <xdr:cNvPr id="242" name="その他最大値テキスト">
          <a:extLst>
            <a:ext uri="{FF2B5EF4-FFF2-40B4-BE49-F238E27FC236}">
              <a16:creationId xmlns="" xmlns:a16="http://schemas.microsoft.com/office/drawing/2014/main" id="{00000000-0008-0000-0400-0000F2000000}"/>
            </a:ext>
          </a:extLst>
        </xdr:cNvPr>
        <xdr:cNvSpPr txBox="1"/>
      </xdr:nvSpPr>
      <xdr:spPr>
        <a:xfrm>
          <a:off x="16598900" y="9140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138430</xdr:rowOff>
    </xdr:from>
    <xdr:to>
      <xdr:col>82</xdr:col>
      <xdr:colOff>196850</xdr:colOff>
      <xdr:row>54</xdr:row>
      <xdr:rowOff>138430</xdr:rowOff>
    </xdr:to>
    <xdr:cxnSp macro="">
      <xdr:nvCxnSpPr>
        <xdr:cNvPr id="243" name="直線コネクタ 242">
          <a:extLst>
            <a:ext uri="{FF2B5EF4-FFF2-40B4-BE49-F238E27FC236}">
              <a16:creationId xmlns="" xmlns:a16="http://schemas.microsoft.com/office/drawing/2014/main" id="{00000000-0008-0000-0400-0000F3000000}"/>
            </a:ext>
          </a:extLst>
        </xdr:cNvPr>
        <xdr:cNvCxnSpPr/>
      </xdr:nvCxnSpPr>
      <xdr:spPr>
        <a:xfrm>
          <a:off x="16421100" y="939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121285</xdr:rowOff>
    </xdr:from>
    <xdr:to>
      <xdr:col>82</xdr:col>
      <xdr:colOff>107950</xdr:colOff>
      <xdr:row>59</xdr:row>
      <xdr:rowOff>52705</xdr:rowOff>
    </xdr:to>
    <xdr:cxnSp macro="">
      <xdr:nvCxnSpPr>
        <xdr:cNvPr id="244" name="直線コネクタ 243">
          <a:extLst>
            <a:ext uri="{FF2B5EF4-FFF2-40B4-BE49-F238E27FC236}">
              <a16:creationId xmlns="" xmlns:a16="http://schemas.microsoft.com/office/drawing/2014/main" id="{00000000-0008-0000-0400-0000F4000000}"/>
            </a:ext>
          </a:extLst>
        </xdr:cNvPr>
        <xdr:cNvCxnSpPr/>
      </xdr:nvCxnSpPr>
      <xdr:spPr>
        <a:xfrm flipV="1">
          <a:off x="15671800" y="10065385"/>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29862</xdr:rowOff>
    </xdr:from>
    <xdr:ext cx="762000" cy="259045"/>
    <xdr:sp macro="" textlink="">
      <xdr:nvSpPr>
        <xdr:cNvPr id="245" name="その他平均値テキスト">
          <a:extLst>
            <a:ext uri="{FF2B5EF4-FFF2-40B4-BE49-F238E27FC236}">
              <a16:creationId xmlns="" xmlns:a16="http://schemas.microsoft.com/office/drawing/2014/main" id="{00000000-0008-0000-0400-0000F5000000}"/>
            </a:ext>
          </a:extLst>
        </xdr:cNvPr>
        <xdr:cNvSpPr txBox="1"/>
      </xdr:nvSpPr>
      <xdr:spPr>
        <a:xfrm>
          <a:off x="16598900" y="98025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13335</xdr:rowOff>
    </xdr:from>
    <xdr:to>
      <xdr:col>82</xdr:col>
      <xdr:colOff>158750</xdr:colOff>
      <xdr:row>58</xdr:row>
      <xdr:rowOff>114935</xdr:rowOff>
    </xdr:to>
    <xdr:sp macro="" textlink="">
      <xdr:nvSpPr>
        <xdr:cNvPr id="246" name="フローチャート: 判断 245">
          <a:extLst>
            <a:ext uri="{FF2B5EF4-FFF2-40B4-BE49-F238E27FC236}">
              <a16:creationId xmlns="" xmlns:a16="http://schemas.microsoft.com/office/drawing/2014/main" id="{00000000-0008-0000-0400-0000F6000000}"/>
            </a:ext>
          </a:extLst>
        </xdr:cNvPr>
        <xdr:cNvSpPr/>
      </xdr:nvSpPr>
      <xdr:spPr>
        <a:xfrm>
          <a:off x="16459200" y="995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29845</xdr:rowOff>
    </xdr:from>
    <xdr:to>
      <xdr:col>78</xdr:col>
      <xdr:colOff>69850</xdr:colOff>
      <xdr:row>59</xdr:row>
      <xdr:rowOff>52705</xdr:rowOff>
    </xdr:to>
    <xdr:cxnSp macro="">
      <xdr:nvCxnSpPr>
        <xdr:cNvPr id="247" name="直線コネクタ 246">
          <a:extLst>
            <a:ext uri="{FF2B5EF4-FFF2-40B4-BE49-F238E27FC236}">
              <a16:creationId xmlns="" xmlns:a16="http://schemas.microsoft.com/office/drawing/2014/main" id="{00000000-0008-0000-0400-0000F7000000}"/>
            </a:ext>
          </a:extLst>
        </xdr:cNvPr>
        <xdr:cNvCxnSpPr/>
      </xdr:nvCxnSpPr>
      <xdr:spPr>
        <a:xfrm>
          <a:off x="14782800" y="1014539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36195</xdr:rowOff>
    </xdr:from>
    <xdr:to>
      <xdr:col>78</xdr:col>
      <xdr:colOff>120650</xdr:colOff>
      <xdr:row>58</xdr:row>
      <xdr:rowOff>137795</xdr:rowOff>
    </xdr:to>
    <xdr:sp macro="" textlink="">
      <xdr:nvSpPr>
        <xdr:cNvPr id="248" name="フローチャート: 判断 247">
          <a:extLst>
            <a:ext uri="{FF2B5EF4-FFF2-40B4-BE49-F238E27FC236}">
              <a16:creationId xmlns="" xmlns:a16="http://schemas.microsoft.com/office/drawing/2014/main" id="{00000000-0008-0000-0400-0000F8000000}"/>
            </a:ext>
          </a:extLst>
        </xdr:cNvPr>
        <xdr:cNvSpPr/>
      </xdr:nvSpPr>
      <xdr:spPr>
        <a:xfrm>
          <a:off x="15621000" y="998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147972</xdr:rowOff>
    </xdr:from>
    <xdr:ext cx="736600" cy="259045"/>
    <xdr:sp macro="" textlink="">
      <xdr:nvSpPr>
        <xdr:cNvPr id="249" name="テキスト ボックス 248">
          <a:extLst>
            <a:ext uri="{FF2B5EF4-FFF2-40B4-BE49-F238E27FC236}">
              <a16:creationId xmlns="" xmlns:a16="http://schemas.microsoft.com/office/drawing/2014/main" id="{00000000-0008-0000-0400-0000F9000000}"/>
            </a:ext>
          </a:extLst>
        </xdr:cNvPr>
        <xdr:cNvSpPr txBox="1"/>
      </xdr:nvSpPr>
      <xdr:spPr>
        <a:xfrm>
          <a:off x="15290800" y="9749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109855</xdr:rowOff>
    </xdr:from>
    <xdr:to>
      <xdr:col>73</xdr:col>
      <xdr:colOff>180975</xdr:colOff>
      <xdr:row>59</xdr:row>
      <xdr:rowOff>29845</xdr:rowOff>
    </xdr:to>
    <xdr:cxnSp macro="">
      <xdr:nvCxnSpPr>
        <xdr:cNvPr id="250" name="直線コネクタ 249">
          <a:extLst>
            <a:ext uri="{FF2B5EF4-FFF2-40B4-BE49-F238E27FC236}">
              <a16:creationId xmlns="" xmlns:a16="http://schemas.microsoft.com/office/drawing/2014/main" id="{00000000-0008-0000-0400-0000FA000000}"/>
            </a:ext>
          </a:extLst>
        </xdr:cNvPr>
        <xdr:cNvCxnSpPr/>
      </xdr:nvCxnSpPr>
      <xdr:spPr>
        <a:xfrm>
          <a:off x="13893800" y="1005395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1905</xdr:rowOff>
    </xdr:from>
    <xdr:to>
      <xdr:col>74</xdr:col>
      <xdr:colOff>31750</xdr:colOff>
      <xdr:row>58</xdr:row>
      <xdr:rowOff>103505</xdr:rowOff>
    </xdr:to>
    <xdr:sp macro="" textlink="">
      <xdr:nvSpPr>
        <xdr:cNvPr id="251" name="フローチャート: 判断 250">
          <a:extLst>
            <a:ext uri="{FF2B5EF4-FFF2-40B4-BE49-F238E27FC236}">
              <a16:creationId xmlns="" xmlns:a16="http://schemas.microsoft.com/office/drawing/2014/main" id="{00000000-0008-0000-0400-0000FB000000}"/>
            </a:ext>
          </a:extLst>
        </xdr:cNvPr>
        <xdr:cNvSpPr/>
      </xdr:nvSpPr>
      <xdr:spPr>
        <a:xfrm>
          <a:off x="14732000" y="9946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113682</xdr:rowOff>
    </xdr:from>
    <xdr:ext cx="762000" cy="259045"/>
    <xdr:sp macro="" textlink="">
      <xdr:nvSpPr>
        <xdr:cNvPr id="252" name="テキスト ボックス 251">
          <a:extLst>
            <a:ext uri="{FF2B5EF4-FFF2-40B4-BE49-F238E27FC236}">
              <a16:creationId xmlns="" xmlns:a16="http://schemas.microsoft.com/office/drawing/2014/main" id="{00000000-0008-0000-0400-0000FC000000}"/>
            </a:ext>
          </a:extLst>
        </xdr:cNvPr>
        <xdr:cNvSpPr txBox="1"/>
      </xdr:nvSpPr>
      <xdr:spPr>
        <a:xfrm>
          <a:off x="14401800" y="97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109855</xdr:rowOff>
    </xdr:from>
    <xdr:to>
      <xdr:col>69</xdr:col>
      <xdr:colOff>92075</xdr:colOff>
      <xdr:row>59</xdr:row>
      <xdr:rowOff>18415</xdr:rowOff>
    </xdr:to>
    <xdr:cxnSp macro="">
      <xdr:nvCxnSpPr>
        <xdr:cNvPr id="253" name="直線コネクタ 252">
          <a:extLst>
            <a:ext uri="{FF2B5EF4-FFF2-40B4-BE49-F238E27FC236}">
              <a16:creationId xmlns="" xmlns:a16="http://schemas.microsoft.com/office/drawing/2014/main" id="{00000000-0008-0000-0400-0000FD000000}"/>
            </a:ext>
          </a:extLst>
        </xdr:cNvPr>
        <xdr:cNvCxnSpPr/>
      </xdr:nvCxnSpPr>
      <xdr:spPr>
        <a:xfrm flipV="1">
          <a:off x="13004800" y="1005395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30480</xdr:rowOff>
    </xdr:from>
    <xdr:to>
      <xdr:col>69</xdr:col>
      <xdr:colOff>142875</xdr:colOff>
      <xdr:row>58</xdr:row>
      <xdr:rowOff>132080</xdr:rowOff>
    </xdr:to>
    <xdr:sp macro="" textlink="">
      <xdr:nvSpPr>
        <xdr:cNvPr id="254" name="フローチャート: 判断 253">
          <a:extLst>
            <a:ext uri="{FF2B5EF4-FFF2-40B4-BE49-F238E27FC236}">
              <a16:creationId xmlns="" xmlns:a16="http://schemas.microsoft.com/office/drawing/2014/main" id="{00000000-0008-0000-0400-0000FE000000}"/>
            </a:ext>
          </a:extLst>
        </xdr:cNvPr>
        <xdr:cNvSpPr/>
      </xdr:nvSpPr>
      <xdr:spPr>
        <a:xfrm>
          <a:off x="13843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142257</xdr:rowOff>
    </xdr:from>
    <xdr:ext cx="762000" cy="259045"/>
    <xdr:sp macro="" textlink="">
      <xdr:nvSpPr>
        <xdr:cNvPr id="255" name="テキスト ボックス 254">
          <a:extLst>
            <a:ext uri="{FF2B5EF4-FFF2-40B4-BE49-F238E27FC236}">
              <a16:creationId xmlns="" xmlns:a16="http://schemas.microsoft.com/office/drawing/2014/main" id="{00000000-0008-0000-0400-0000FF000000}"/>
            </a:ext>
          </a:extLst>
        </xdr:cNvPr>
        <xdr:cNvSpPr txBox="1"/>
      </xdr:nvSpPr>
      <xdr:spPr>
        <a:xfrm>
          <a:off x="13512800" y="974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87630</xdr:rowOff>
    </xdr:from>
    <xdr:to>
      <xdr:col>65</xdr:col>
      <xdr:colOff>53975</xdr:colOff>
      <xdr:row>59</xdr:row>
      <xdr:rowOff>17780</xdr:rowOff>
    </xdr:to>
    <xdr:sp macro="" textlink="">
      <xdr:nvSpPr>
        <xdr:cNvPr id="256" name="フローチャート: 判断 255">
          <a:extLst>
            <a:ext uri="{FF2B5EF4-FFF2-40B4-BE49-F238E27FC236}">
              <a16:creationId xmlns="" xmlns:a16="http://schemas.microsoft.com/office/drawing/2014/main" id="{00000000-0008-0000-0400-000000010000}"/>
            </a:ext>
          </a:extLst>
        </xdr:cNvPr>
        <xdr:cNvSpPr/>
      </xdr:nvSpPr>
      <xdr:spPr>
        <a:xfrm>
          <a:off x="12954000" y="1003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27957</xdr:rowOff>
    </xdr:from>
    <xdr:ext cx="762000" cy="259045"/>
    <xdr:sp macro="" textlink="">
      <xdr:nvSpPr>
        <xdr:cNvPr id="257" name="テキスト ボックス 256">
          <a:extLst>
            <a:ext uri="{FF2B5EF4-FFF2-40B4-BE49-F238E27FC236}">
              <a16:creationId xmlns="" xmlns:a16="http://schemas.microsoft.com/office/drawing/2014/main" id="{00000000-0008-0000-0400-000001010000}"/>
            </a:ext>
          </a:extLst>
        </xdr:cNvPr>
        <xdr:cNvSpPr txBox="1"/>
      </xdr:nvSpPr>
      <xdr:spPr>
        <a:xfrm>
          <a:off x="12623800" y="9800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70485</xdr:rowOff>
    </xdr:from>
    <xdr:to>
      <xdr:col>82</xdr:col>
      <xdr:colOff>158750</xdr:colOff>
      <xdr:row>59</xdr:row>
      <xdr:rowOff>635</xdr:rowOff>
    </xdr:to>
    <xdr:sp macro="" textlink="">
      <xdr:nvSpPr>
        <xdr:cNvPr id="263" name="楕円 262">
          <a:extLst>
            <a:ext uri="{FF2B5EF4-FFF2-40B4-BE49-F238E27FC236}">
              <a16:creationId xmlns="" xmlns:a16="http://schemas.microsoft.com/office/drawing/2014/main" id="{00000000-0008-0000-0400-000007010000}"/>
            </a:ext>
          </a:extLst>
        </xdr:cNvPr>
        <xdr:cNvSpPr/>
      </xdr:nvSpPr>
      <xdr:spPr>
        <a:xfrm>
          <a:off x="16459200" y="1001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42562</xdr:rowOff>
    </xdr:from>
    <xdr:ext cx="762000" cy="259045"/>
    <xdr:sp macro="" textlink="">
      <xdr:nvSpPr>
        <xdr:cNvPr id="264" name="その他該当値テキスト">
          <a:extLst>
            <a:ext uri="{FF2B5EF4-FFF2-40B4-BE49-F238E27FC236}">
              <a16:creationId xmlns="" xmlns:a16="http://schemas.microsoft.com/office/drawing/2014/main" id="{00000000-0008-0000-0400-000008010000}"/>
            </a:ext>
          </a:extLst>
        </xdr:cNvPr>
        <xdr:cNvSpPr txBox="1"/>
      </xdr:nvSpPr>
      <xdr:spPr>
        <a:xfrm>
          <a:off x="16598900" y="998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xdr:rowOff>
    </xdr:from>
    <xdr:to>
      <xdr:col>78</xdr:col>
      <xdr:colOff>120650</xdr:colOff>
      <xdr:row>59</xdr:row>
      <xdr:rowOff>103505</xdr:rowOff>
    </xdr:to>
    <xdr:sp macro="" textlink="">
      <xdr:nvSpPr>
        <xdr:cNvPr id="265" name="楕円 264">
          <a:extLst>
            <a:ext uri="{FF2B5EF4-FFF2-40B4-BE49-F238E27FC236}">
              <a16:creationId xmlns="" xmlns:a16="http://schemas.microsoft.com/office/drawing/2014/main" id="{00000000-0008-0000-0400-000009010000}"/>
            </a:ext>
          </a:extLst>
        </xdr:cNvPr>
        <xdr:cNvSpPr/>
      </xdr:nvSpPr>
      <xdr:spPr>
        <a:xfrm>
          <a:off x="15621000" y="101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88282</xdr:rowOff>
    </xdr:from>
    <xdr:ext cx="736600" cy="259045"/>
    <xdr:sp macro="" textlink="">
      <xdr:nvSpPr>
        <xdr:cNvPr id="266" name="テキスト ボックス 265">
          <a:extLst>
            <a:ext uri="{FF2B5EF4-FFF2-40B4-BE49-F238E27FC236}">
              <a16:creationId xmlns="" xmlns:a16="http://schemas.microsoft.com/office/drawing/2014/main" id="{00000000-0008-0000-0400-00000A010000}"/>
            </a:ext>
          </a:extLst>
        </xdr:cNvPr>
        <xdr:cNvSpPr txBox="1"/>
      </xdr:nvSpPr>
      <xdr:spPr>
        <a:xfrm>
          <a:off x="15290800" y="102038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150495</xdr:rowOff>
    </xdr:from>
    <xdr:to>
      <xdr:col>74</xdr:col>
      <xdr:colOff>31750</xdr:colOff>
      <xdr:row>59</xdr:row>
      <xdr:rowOff>80645</xdr:rowOff>
    </xdr:to>
    <xdr:sp macro="" textlink="">
      <xdr:nvSpPr>
        <xdr:cNvPr id="267" name="楕円 266">
          <a:extLst>
            <a:ext uri="{FF2B5EF4-FFF2-40B4-BE49-F238E27FC236}">
              <a16:creationId xmlns="" xmlns:a16="http://schemas.microsoft.com/office/drawing/2014/main" id="{00000000-0008-0000-0400-00000B010000}"/>
            </a:ext>
          </a:extLst>
        </xdr:cNvPr>
        <xdr:cNvSpPr/>
      </xdr:nvSpPr>
      <xdr:spPr>
        <a:xfrm>
          <a:off x="14732000" y="100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65422</xdr:rowOff>
    </xdr:from>
    <xdr:ext cx="762000" cy="259045"/>
    <xdr:sp macro="" textlink="">
      <xdr:nvSpPr>
        <xdr:cNvPr id="268" name="テキスト ボックス 267">
          <a:extLst>
            <a:ext uri="{FF2B5EF4-FFF2-40B4-BE49-F238E27FC236}">
              <a16:creationId xmlns="" xmlns:a16="http://schemas.microsoft.com/office/drawing/2014/main" id="{00000000-0008-0000-0400-00000C010000}"/>
            </a:ext>
          </a:extLst>
        </xdr:cNvPr>
        <xdr:cNvSpPr txBox="1"/>
      </xdr:nvSpPr>
      <xdr:spPr>
        <a:xfrm>
          <a:off x="14401800" y="1018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59055</xdr:rowOff>
    </xdr:from>
    <xdr:to>
      <xdr:col>69</xdr:col>
      <xdr:colOff>142875</xdr:colOff>
      <xdr:row>58</xdr:row>
      <xdr:rowOff>160655</xdr:rowOff>
    </xdr:to>
    <xdr:sp macro="" textlink="">
      <xdr:nvSpPr>
        <xdr:cNvPr id="269" name="楕円 268">
          <a:extLst>
            <a:ext uri="{FF2B5EF4-FFF2-40B4-BE49-F238E27FC236}">
              <a16:creationId xmlns="" xmlns:a16="http://schemas.microsoft.com/office/drawing/2014/main" id="{00000000-0008-0000-0400-00000D010000}"/>
            </a:ext>
          </a:extLst>
        </xdr:cNvPr>
        <xdr:cNvSpPr/>
      </xdr:nvSpPr>
      <xdr:spPr>
        <a:xfrm>
          <a:off x="13843000" y="100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145432</xdr:rowOff>
    </xdr:from>
    <xdr:ext cx="762000" cy="259045"/>
    <xdr:sp macro="" textlink="">
      <xdr:nvSpPr>
        <xdr:cNvPr id="270" name="テキスト ボックス 269">
          <a:extLst>
            <a:ext uri="{FF2B5EF4-FFF2-40B4-BE49-F238E27FC236}">
              <a16:creationId xmlns="" xmlns:a16="http://schemas.microsoft.com/office/drawing/2014/main" id="{00000000-0008-0000-0400-00000E010000}"/>
            </a:ext>
          </a:extLst>
        </xdr:cNvPr>
        <xdr:cNvSpPr txBox="1"/>
      </xdr:nvSpPr>
      <xdr:spPr>
        <a:xfrm>
          <a:off x="13512800" y="1008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139065</xdr:rowOff>
    </xdr:from>
    <xdr:to>
      <xdr:col>65</xdr:col>
      <xdr:colOff>53975</xdr:colOff>
      <xdr:row>59</xdr:row>
      <xdr:rowOff>69215</xdr:rowOff>
    </xdr:to>
    <xdr:sp macro="" textlink="">
      <xdr:nvSpPr>
        <xdr:cNvPr id="271" name="楕円 270">
          <a:extLst>
            <a:ext uri="{FF2B5EF4-FFF2-40B4-BE49-F238E27FC236}">
              <a16:creationId xmlns="" xmlns:a16="http://schemas.microsoft.com/office/drawing/2014/main" id="{00000000-0008-0000-0400-00000F010000}"/>
            </a:ext>
          </a:extLst>
        </xdr:cNvPr>
        <xdr:cNvSpPr/>
      </xdr:nvSpPr>
      <xdr:spPr>
        <a:xfrm>
          <a:off x="12954000" y="100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53992</xdr:rowOff>
    </xdr:from>
    <xdr:ext cx="762000" cy="259045"/>
    <xdr:sp macro="" textlink="">
      <xdr:nvSpPr>
        <xdr:cNvPr id="272" name="テキスト ボックス 271">
          <a:extLst>
            <a:ext uri="{FF2B5EF4-FFF2-40B4-BE49-F238E27FC236}">
              <a16:creationId xmlns="" xmlns:a16="http://schemas.microsoft.com/office/drawing/2014/main" id="{00000000-0008-0000-0400-000010010000}"/>
            </a:ext>
          </a:extLst>
        </xdr:cNvPr>
        <xdr:cNvSpPr txBox="1"/>
      </xdr:nvSpPr>
      <xdr:spPr>
        <a:xfrm>
          <a:off x="12623800" y="10169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実額ベースで一部事務組合負担金が前年比</a:t>
          </a:r>
          <a:r>
            <a:rPr kumimoji="1" lang="en-US" altLang="ja-JP" sz="1100">
              <a:solidFill>
                <a:schemeClr val="dk1"/>
              </a:solidFill>
              <a:effectLst/>
              <a:latin typeface="+mn-lt"/>
              <a:ea typeface="+mn-ea"/>
              <a:cs typeface="+mn-cs"/>
            </a:rPr>
            <a:t>35,260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たことで</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低下していると分析する</a:t>
          </a:r>
          <a:r>
            <a:rPr kumimoji="1" lang="ja-JP" altLang="ja-JP" sz="1100">
              <a:solidFill>
                <a:schemeClr val="dk1"/>
              </a:solidFill>
              <a:effectLst/>
              <a:latin typeface="+mn-lt"/>
              <a:ea typeface="+mn-ea"/>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6" name="テキスト ボックス 295">
          <a:extLst>
            <a:ext uri="{FF2B5EF4-FFF2-40B4-BE49-F238E27FC236}">
              <a16:creationId xmlns="" xmlns:a16="http://schemas.microsoft.com/office/drawing/2014/main" id="{00000000-0008-0000-0400-000028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5842</xdr:rowOff>
    </xdr:to>
    <xdr:cxnSp macro="">
      <xdr:nvCxnSpPr>
        <xdr:cNvPr id="298" name="直線コネクタ 297">
          <a:extLst>
            <a:ext uri="{FF2B5EF4-FFF2-40B4-BE49-F238E27FC236}">
              <a16:creationId xmlns="" xmlns:a16="http://schemas.microsoft.com/office/drawing/2014/main" id="{00000000-0008-0000-0400-00002A010000}"/>
            </a:ext>
          </a:extLst>
        </xdr:cNvPr>
        <xdr:cNvCxnSpPr/>
      </xdr:nvCxnSpPr>
      <xdr:spPr>
        <a:xfrm flipV="1">
          <a:off x="16510000" y="561797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149369</xdr:rowOff>
    </xdr:from>
    <xdr:ext cx="762000" cy="259045"/>
    <xdr:sp macro="" textlink="">
      <xdr:nvSpPr>
        <xdr:cNvPr id="299" name="補助費等最小値テキスト">
          <a:extLst>
            <a:ext uri="{FF2B5EF4-FFF2-40B4-BE49-F238E27FC236}">
              <a16:creationId xmlns="" xmlns:a16="http://schemas.microsoft.com/office/drawing/2014/main" id="{00000000-0008-0000-0400-00002B010000}"/>
            </a:ext>
          </a:extLst>
        </xdr:cNvPr>
        <xdr:cNvSpPr txBox="1"/>
      </xdr:nvSpPr>
      <xdr:spPr>
        <a:xfrm>
          <a:off x="16598900" y="700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5842</xdr:rowOff>
    </xdr:from>
    <xdr:to>
      <xdr:col>82</xdr:col>
      <xdr:colOff>196850</xdr:colOff>
      <xdr:row>41</xdr:row>
      <xdr:rowOff>5842</xdr:rowOff>
    </xdr:to>
    <xdr:cxnSp macro="">
      <xdr:nvCxnSpPr>
        <xdr:cNvPr id="300" name="直線コネクタ 299">
          <a:extLst>
            <a:ext uri="{FF2B5EF4-FFF2-40B4-BE49-F238E27FC236}">
              <a16:creationId xmlns="" xmlns:a16="http://schemas.microsoft.com/office/drawing/2014/main" id="{00000000-0008-0000-0400-00002C010000}"/>
            </a:ext>
          </a:extLst>
        </xdr:cNvPr>
        <xdr:cNvCxnSpPr/>
      </xdr:nvCxnSpPr>
      <xdr:spPr>
        <a:xfrm>
          <a:off x="16421100" y="7035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1" name="補助費等最大値テキスト">
          <a:extLst>
            <a:ext uri="{FF2B5EF4-FFF2-40B4-BE49-F238E27FC236}">
              <a16:creationId xmlns="" xmlns:a16="http://schemas.microsoft.com/office/drawing/2014/main" id="{00000000-0008-0000-0400-00002D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2" name="直線コネクタ 301">
          <a:extLst>
            <a:ext uri="{FF2B5EF4-FFF2-40B4-BE49-F238E27FC236}">
              <a16:creationId xmlns="" xmlns:a16="http://schemas.microsoft.com/office/drawing/2014/main" id="{00000000-0008-0000-0400-00002E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24130</xdr:rowOff>
    </xdr:from>
    <xdr:to>
      <xdr:col>82</xdr:col>
      <xdr:colOff>107950</xdr:colOff>
      <xdr:row>37</xdr:row>
      <xdr:rowOff>133858</xdr:rowOff>
    </xdr:to>
    <xdr:cxnSp macro="">
      <xdr:nvCxnSpPr>
        <xdr:cNvPr id="303" name="直線コネクタ 302">
          <a:extLst>
            <a:ext uri="{FF2B5EF4-FFF2-40B4-BE49-F238E27FC236}">
              <a16:creationId xmlns="" xmlns:a16="http://schemas.microsoft.com/office/drawing/2014/main" id="{00000000-0008-0000-0400-00002F010000}"/>
            </a:ext>
          </a:extLst>
        </xdr:cNvPr>
        <xdr:cNvCxnSpPr/>
      </xdr:nvCxnSpPr>
      <xdr:spPr>
        <a:xfrm flipV="1">
          <a:off x="15671800" y="6367780"/>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135145</xdr:rowOff>
    </xdr:from>
    <xdr:ext cx="762000" cy="259045"/>
    <xdr:sp macro="" textlink="">
      <xdr:nvSpPr>
        <xdr:cNvPr id="304" name="補助費等平均値テキスト">
          <a:extLst>
            <a:ext uri="{FF2B5EF4-FFF2-40B4-BE49-F238E27FC236}">
              <a16:creationId xmlns="" xmlns:a16="http://schemas.microsoft.com/office/drawing/2014/main" id="{00000000-0008-0000-0400-000030010000}"/>
            </a:ext>
          </a:extLst>
        </xdr:cNvPr>
        <xdr:cNvSpPr txBox="1"/>
      </xdr:nvSpPr>
      <xdr:spPr>
        <a:xfrm>
          <a:off x="16598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5" name="フローチャート: 判断 304">
          <a:extLst>
            <a:ext uri="{FF2B5EF4-FFF2-40B4-BE49-F238E27FC236}">
              <a16:creationId xmlns="" xmlns:a16="http://schemas.microsoft.com/office/drawing/2014/main" id="{00000000-0008-0000-0400-000031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133858</xdr:rowOff>
    </xdr:to>
    <xdr:cxnSp macro="">
      <xdr:nvCxnSpPr>
        <xdr:cNvPr id="306" name="直線コネクタ 305">
          <a:extLst>
            <a:ext uri="{FF2B5EF4-FFF2-40B4-BE49-F238E27FC236}">
              <a16:creationId xmlns="" xmlns:a16="http://schemas.microsoft.com/office/drawing/2014/main" id="{00000000-0008-0000-0400-000032010000}"/>
            </a:ext>
          </a:extLst>
        </xdr:cNvPr>
        <xdr:cNvCxnSpPr/>
      </xdr:nvCxnSpPr>
      <xdr:spPr>
        <a:xfrm>
          <a:off x="14782800" y="640435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153924</xdr:rowOff>
    </xdr:from>
    <xdr:to>
      <xdr:col>78</xdr:col>
      <xdr:colOff>120650</xdr:colOff>
      <xdr:row>37</xdr:row>
      <xdr:rowOff>84074</xdr:rowOff>
    </xdr:to>
    <xdr:sp macro="" textlink="">
      <xdr:nvSpPr>
        <xdr:cNvPr id="307" name="フローチャート: 判断 306">
          <a:extLst>
            <a:ext uri="{FF2B5EF4-FFF2-40B4-BE49-F238E27FC236}">
              <a16:creationId xmlns="" xmlns:a16="http://schemas.microsoft.com/office/drawing/2014/main" id="{00000000-0008-0000-0400-000033010000}"/>
            </a:ext>
          </a:extLst>
        </xdr:cNvPr>
        <xdr:cNvSpPr/>
      </xdr:nvSpPr>
      <xdr:spPr>
        <a:xfrm>
          <a:off x="15621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94251</xdr:rowOff>
    </xdr:from>
    <xdr:ext cx="736600" cy="259045"/>
    <xdr:sp macro="" textlink="">
      <xdr:nvSpPr>
        <xdr:cNvPr id="308" name="テキスト ボックス 307">
          <a:extLst>
            <a:ext uri="{FF2B5EF4-FFF2-40B4-BE49-F238E27FC236}">
              <a16:creationId xmlns="" xmlns:a16="http://schemas.microsoft.com/office/drawing/2014/main" id="{00000000-0008-0000-0400-000034010000}"/>
            </a:ext>
          </a:extLst>
        </xdr:cNvPr>
        <xdr:cNvSpPr txBox="1"/>
      </xdr:nvSpPr>
      <xdr:spPr>
        <a:xfrm>
          <a:off x="15290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60706</xdr:rowOff>
    </xdr:from>
    <xdr:to>
      <xdr:col>73</xdr:col>
      <xdr:colOff>180975</xdr:colOff>
      <xdr:row>38</xdr:row>
      <xdr:rowOff>17272</xdr:rowOff>
    </xdr:to>
    <xdr:cxnSp macro="">
      <xdr:nvCxnSpPr>
        <xdr:cNvPr id="309" name="直線コネクタ 308">
          <a:extLst>
            <a:ext uri="{FF2B5EF4-FFF2-40B4-BE49-F238E27FC236}">
              <a16:creationId xmlns="" xmlns:a16="http://schemas.microsoft.com/office/drawing/2014/main" id="{00000000-0008-0000-0400-000035010000}"/>
            </a:ext>
          </a:extLst>
        </xdr:cNvPr>
        <xdr:cNvCxnSpPr/>
      </xdr:nvCxnSpPr>
      <xdr:spPr>
        <a:xfrm flipV="1">
          <a:off x="13893800" y="640435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0" name="フローチャート: 判断 309">
          <a:extLst>
            <a:ext uri="{FF2B5EF4-FFF2-40B4-BE49-F238E27FC236}">
              <a16:creationId xmlns="" xmlns:a16="http://schemas.microsoft.com/office/drawing/2014/main" id="{00000000-0008-0000-0400-000036010000}"/>
            </a:ext>
          </a:extLst>
        </xdr:cNvPr>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103395</xdr:rowOff>
    </xdr:from>
    <xdr:ext cx="762000" cy="259045"/>
    <xdr:sp macro="" textlink="">
      <xdr:nvSpPr>
        <xdr:cNvPr id="311" name="テキスト ボックス 310">
          <a:extLst>
            <a:ext uri="{FF2B5EF4-FFF2-40B4-BE49-F238E27FC236}">
              <a16:creationId xmlns="" xmlns:a16="http://schemas.microsoft.com/office/drawing/2014/main" id="{00000000-0008-0000-0400-000037010000}"/>
            </a:ext>
          </a:extLst>
        </xdr:cNvPr>
        <xdr:cNvSpPr txBox="1"/>
      </xdr:nvSpPr>
      <xdr:spPr>
        <a:xfrm>
          <a:off x="14401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38</xdr:row>
      <xdr:rowOff>17272</xdr:rowOff>
    </xdr:to>
    <xdr:cxnSp macro="">
      <xdr:nvCxnSpPr>
        <xdr:cNvPr id="312" name="直線コネクタ 311">
          <a:extLst>
            <a:ext uri="{FF2B5EF4-FFF2-40B4-BE49-F238E27FC236}">
              <a16:creationId xmlns="" xmlns:a16="http://schemas.microsoft.com/office/drawing/2014/main" id="{00000000-0008-0000-0400-000038010000}"/>
            </a:ext>
          </a:extLst>
        </xdr:cNvPr>
        <xdr:cNvCxnSpPr/>
      </xdr:nvCxnSpPr>
      <xdr:spPr>
        <a:xfrm>
          <a:off x="13004800" y="6285484"/>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13" name="フローチャート: 判断 312">
          <a:extLst>
            <a:ext uri="{FF2B5EF4-FFF2-40B4-BE49-F238E27FC236}">
              <a16:creationId xmlns="" xmlns:a16="http://schemas.microsoft.com/office/drawing/2014/main" id="{00000000-0008-0000-0400-000039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14" name="テキスト ボックス 313">
          <a:extLst>
            <a:ext uri="{FF2B5EF4-FFF2-40B4-BE49-F238E27FC236}">
              <a16:creationId xmlns="" xmlns:a16="http://schemas.microsoft.com/office/drawing/2014/main" id="{00000000-0008-0000-0400-00003A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64770</xdr:rowOff>
    </xdr:from>
    <xdr:to>
      <xdr:col>65</xdr:col>
      <xdr:colOff>53975</xdr:colOff>
      <xdr:row>37</xdr:row>
      <xdr:rowOff>166370</xdr:rowOff>
    </xdr:to>
    <xdr:sp macro="" textlink="">
      <xdr:nvSpPr>
        <xdr:cNvPr id="315" name="フローチャート: 判断 314">
          <a:extLst>
            <a:ext uri="{FF2B5EF4-FFF2-40B4-BE49-F238E27FC236}">
              <a16:creationId xmlns="" xmlns:a16="http://schemas.microsoft.com/office/drawing/2014/main" id="{00000000-0008-0000-0400-00003B010000}"/>
            </a:ext>
          </a:extLst>
        </xdr:cNvPr>
        <xdr:cNvSpPr/>
      </xdr:nvSpPr>
      <xdr:spPr>
        <a:xfrm>
          <a:off x="12954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151147</xdr:rowOff>
    </xdr:from>
    <xdr:ext cx="762000" cy="259045"/>
    <xdr:sp macro="" textlink="">
      <xdr:nvSpPr>
        <xdr:cNvPr id="316" name="テキスト ボックス 315">
          <a:extLst>
            <a:ext uri="{FF2B5EF4-FFF2-40B4-BE49-F238E27FC236}">
              <a16:creationId xmlns="" xmlns:a16="http://schemas.microsoft.com/office/drawing/2014/main" id="{00000000-0008-0000-0400-00003C010000}"/>
            </a:ext>
          </a:extLst>
        </xdr:cNvPr>
        <xdr:cNvSpPr txBox="1"/>
      </xdr:nvSpPr>
      <xdr:spPr>
        <a:xfrm>
          <a:off x="12623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22" name="楕円 321">
          <a:extLst>
            <a:ext uri="{FF2B5EF4-FFF2-40B4-BE49-F238E27FC236}">
              <a16:creationId xmlns="" xmlns:a16="http://schemas.microsoft.com/office/drawing/2014/main" id="{00000000-0008-0000-0400-000042010000}"/>
            </a:ext>
          </a:extLst>
        </xdr:cNvPr>
        <xdr:cNvSpPr/>
      </xdr:nvSpPr>
      <xdr:spPr>
        <a:xfrm>
          <a:off x="16459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161307</xdr:rowOff>
    </xdr:from>
    <xdr:ext cx="762000" cy="259045"/>
    <xdr:sp macro="" textlink="">
      <xdr:nvSpPr>
        <xdr:cNvPr id="323" name="補助費等該当値テキスト">
          <a:extLst>
            <a:ext uri="{FF2B5EF4-FFF2-40B4-BE49-F238E27FC236}">
              <a16:creationId xmlns="" xmlns:a16="http://schemas.microsoft.com/office/drawing/2014/main" id="{00000000-0008-0000-0400-000043010000}"/>
            </a:ext>
          </a:extLst>
        </xdr:cNvPr>
        <xdr:cNvSpPr txBox="1"/>
      </xdr:nvSpPr>
      <xdr:spPr>
        <a:xfrm>
          <a:off x="16598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83058</xdr:rowOff>
    </xdr:from>
    <xdr:to>
      <xdr:col>78</xdr:col>
      <xdr:colOff>120650</xdr:colOff>
      <xdr:row>38</xdr:row>
      <xdr:rowOff>13208</xdr:rowOff>
    </xdr:to>
    <xdr:sp macro="" textlink="">
      <xdr:nvSpPr>
        <xdr:cNvPr id="324" name="楕円 323">
          <a:extLst>
            <a:ext uri="{FF2B5EF4-FFF2-40B4-BE49-F238E27FC236}">
              <a16:creationId xmlns="" xmlns:a16="http://schemas.microsoft.com/office/drawing/2014/main" id="{00000000-0008-0000-0400-000044010000}"/>
            </a:ext>
          </a:extLst>
        </xdr:cNvPr>
        <xdr:cNvSpPr/>
      </xdr:nvSpPr>
      <xdr:spPr>
        <a:xfrm>
          <a:off x="15621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169435</xdr:rowOff>
    </xdr:from>
    <xdr:ext cx="736600" cy="259045"/>
    <xdr:sp macro="" textlink="">
      <xdr:nvSpPr>
        <xdr:cNvPr id="325" name="テキスト ボックス 324">
          <a:extLst>
            <a:ext uri="{FF2B5EF4-FFF2-40B4-BE49-F238E27FC236}">
              <a16:creationId xmlns="" xmlns:a16="http://schemas.microsoft.com/office/drawing/2014/main" id="{00000000-0008-0000-0400-000045010000}"/>
            </a:ext>
          </a:extLst>
        </xdr:cNvPr>
        <xdr:cNvSpPr txBox="1"/>
      </xdr:nvSpPr>
      <xdr:spPr>
        <a:xfrm>
          <a:off x="15290800" y="6513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26" name="楕円 325">
          <a:extLst>
            <a:ext uri="{FF2B5EF4-FFF2-40B4-BE49-F238E27FC236}">
              <a16:creationId xmlns="" xmlns:a16="http://schemas.microsoft.com/office/drawing/2014/main" id="{00000000-0008-0000-0400-000046010000}"/>
            </a:ext>
          </a:extLst>
        </xdr:cNvPr>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27" name="テキスト ボックス 326">
          <a:extLst>
            <a:ext uri="{FF2B5EF4-FFF2-40B4-BE49-F238E27FC236}">
              <a16:creationId xmlns="" xmlns:a16="http://schemas.microsoft.com/office/drawing/2014/main" id="{00000000-0008-0000-0400-000047010000}"/>
            </a:ext>
          </a:extLst>
        </xdr:cNvPr>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28" name="楕円 327">
          <a:extLst>
            <a:ext uri="{FF2B5EF4-FFF2-40B4-BE49-F238E27FC236}">
              <a16:creationId xmlns="" xmlns:a16="http://schemas.microsoft.com/office/drawing/2014/main" id="{00000000-0008-0000-0400-000048010000}"/>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29" name="テキスト ボックス 328">
          <a:extLst>
            <a:ext uri="{FF2B5EF4-FFF2-40B4-BE49-F238E27FC236}">
              <a16:creationId xmlns="" xmlns:a16="http://schemas.microsoft.com/office/drawing/2014/main" id="{00000000-0008-0000-0400-000049010000}"/>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0" name="楕円 329">
          <a:extLst>
            <a:ext uri="{FF2B5EF4-FFF2-40B4-BE49-F238E27FC236}">
              <a16:creationId xmlns="" xmlns:a16="http://schemas.microsoft.com/office/drawing/2014/main" id="{00000000-0008-0000-0400-00004A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1" name="テキスト ボックス 330">
          <a:extLst>
            <a:ext uri="{FF2B5EF4-FFF2-40B4-BE49-F238E27FC236}">
              <a16:creationId xmlns="" xmlns:a16="http://schemas.microsoft.com/office/drawing/2014/main" id="{00000000-0008-0000-0400-00004B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実績ベースで、前年比</a:t>
          </a:r>
          <a:r>
            <a:rPr kumimoji="1" lang="en-US" altLang="ja-JP" sz="1100">
              <a:solidFill>
                <a:schemeClr val="dk1"/>
              </a:solidFill>
              <a:effectLst/>
              <a:latin typeface="+mn-lt"/>
              <a:ea typeface="+mn-ea"/>
              <a:cs typeface="+mn-cs"/>
            </a:rPr>
            <a:t>12,907</a:t>
          </a:r>
          <a:r>
            <a:rPr kumimoji="1" lang="ja-JP" altLang="ja-JP" sz="1100">
              <a:solidFill>
                <a:schemeClr val="dk1"/>
              </a:solidFill>
              <a:effectLst/>
              <a:latin typeface="+mn-lt"/>
              <a:ea typeface="+mn-ea"/>
              <a:cs typeface="+mn-cs"/>
            </a:rPr>
            <a:t>千円増額となっているため</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ポイント上昇している。類似団体平均を下回っているものの、学校建設及び保育所建設等の償還が始ま</a:t>
          </a:r>
          <a:r>
            <a:rPr kumimoji="1" lang="ja-JP" altLang="en-US" sz="1100">
              <a:solidFill>
                <a:schemeClr val="dk1"/>
              </a:solidFill>
              <a:effectLst/>
              <a:latin typeface="+mn-lt"/>
              <a:ea typeface="+mn-ea"/>
              <a:cs typeface="+mn-cs"/>
            </a:rPr>
            <a:t>ったことにより</a:t>
          </a:r>
          <a:r>
            <a:rPr kumimoji="1" lang="ja-JP" altLang="ja-JP" sz="1100">
              <a:solidFill>
                <a:schemeClr val="dk1"/>
              </a:solidFill>
              <a:effectLst/>
              <a:latin typeface="+mn-lt"/>
              <a:ea typeface="+mn-ea"/>
              <a:cs typeface="+mn-cs"/>
            </a:rPr>
            <a:t>上昇</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a:extLst>
            <a:ext uri="{FF2B5EF4-FFF2-40B4-BE49-F238E27FC236}">
              <a16:creationId xmlns="" xmlns:a16="http://schemas.microsoft.com/office/drawing/2014/main" id="{00000000-0008-0000-0400-00005A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a:extLst>
            <a:ext uri="{FF2B5EF4-FFF2-40B4-BE49-F238E27FC236}">
              <a16:creationId xmlns="" xmlns:a16="http://schemas.microsoft.com/office/drawing/2014/main" id="{00000000-0008-0000-0400-00005B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a:extLst>
            <a:ext uri="{FF2B5EF4-FFF2-40B4-BE49-F238E27FC236}">
              <a16:creationId xmlns="" xmlns:a16="http://schemas.microsoft.com/office/drawing/2014/main" id="{00000000-0008-0000-0400-00005C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a:extLst>
            <a:ext uri="{FF2B5EF4-FFF2-40B4-BE49-F238E27FC236}">
              <a16:creationId xmlns="" xmlns:a16="http://schemas.microsoft.com/office/drawing/2014/main" id="{00000000-0008-0000-0400-00005D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a:extLst>
            <a:ext uri="{FF2B5EF4-FFF2-40B4-BE49-F238E27FC236}">
              <a16:creationId xmlns="" xmlns:a16="http://schemas.microsoft.com/office/drawing/2014/main" id="{00000000-0008-0000-0400-00005E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a:extLst>
            <a:ext uri="{FF2B5EF4-FFF2-40B4-BE49-F238E27FC236}">
              <a16:creationId xmlns="" xmlns:a16="http://schemas.microsoft.com/office/drawing/2014/main" id="{00000000-0008-0000-0400-00005F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a:extLst>
            <a:ext uri="{FF2B5EF4-FFF2-40B4-BE49-F238E27FC236}">
              <a16:creationId xmlns="" xmlns:a16="http://schemas.microsoft.com/office/drawing/2014/main" id="{00000000-0008-0000-0400-000060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a:extLst>
            <a:ext uri="{FF2B5EF4-FFF2-40B4-BE49-F238E27FC236}">
              <a16:creationId xmlns="" xmlns:a16="http://schemas.microsoft.com/office/drawing/2014/main" id="{00000000-0008-0000-0400-000061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 xmlns:a16="http://schemas.microsoft.com/office/drawing/2014/main"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 xmlns:a16="http://schemas.microsoft.com/office/drawing/2014/main"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69850</xdr:rowOff>
    </xdr:from>
    <xdr:to>
      <xdr:col>24</xdr:col>
      <xdr:colOff>25400</xdr:colOff>
      <xdr:row>81</xdr:row>
      <xdr:rowOff>152146</xdr:rowOff>
    </xdr:to>
    <xdr:cxnSp macro="">
      <xdr:nvCxnSpPr>
        <xdr:cNvPr id="356" name="直線コネクタ 355">
          <a:extLst>
            <a:ext uri="{FF2B5EF4-FFF2-40B4-BE49-F238E27FC236}">
              <a16:creationId xmlns="" xmlns:a16="http://schemas.microsoft.com/office/drawing/2014/main" id="{00000000-0008-0000-0400-000064010000}"/>
            </a:ext>
          </a:extLst>
        </xdr:cNvPr>
        <xdr:cNvCxnSpPr/>
      </xdr:nvCxnSpPr>
      <xdr:spPr>
        <a:xfrm flipV="1">
          <a:off x="4826000" y="12585700"/>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124223</xdr:rowOff>
    </xdr:from>
    <xdr:ext cx="762000" cy="259045"/>
    <xdr:sp macro="" textlink="">
      <xdr:nvSpPr>
        <xdr:cNvPr id="357" name="公債費最小値テキスト">
          <a:extLst>
            <a:ext uri="{FF2B5EF4-FFF2-40B4-BE49-F238E27FC236}">
              <a16:creationId xmlns="" xmlns:a16="http://schemas.microsoft.com/office/drawing/2014/main" id="{00000000-0008-0000-0400-000065010000}"/>
            </a:ext>
          </a:extLst>
        </xdr:cNvPr>
        <xdr:cNvSpPr txBox="1"/>
      </xdr:nvSpPr>
      <xdr:spPr>
        <a:xfrm>
          <a:off x="4914900" y="1401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152146</xdr:rowOff>
    </xdr:from>
    <xdr:to>
      <xdr:col>24</xdr:col>
      <xdr:colOff>114300</xdr:colOff>
      <xdr:row>81</xdr:row>
      <xdr:rowOff>152146</xdr:rowOff>
    </xdr:to>
    <xdr:cxnSp macro="">
      <xdr:nvCxnSpPr>
        <xdr:cNvPr id="358" name="直線コネクタ 357">
          <a:extLst>
            <a:ext uri="{FF2B5EF4-FFF2-40B4-BE49-F238E27FC236}">
              <a16:creationId xmlns="" xmlns:a16="http://schemas.microsoft.com/office/drawing/2014/main" id="{00000000-0008-0000-0400-000066010000}"/>
            </a:ext>
          </a:extLst>
        </xdr:cNvPr>
        <xdr:cNvCxnSpPr/>
      </xdr:nvCxnSpPr>
      <xdr:spPr>
        <a:xfrm>
          <a:off x="4737100" y="1403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156227</xdr:rowOff>
    </xdr:from>
    <xdr:ext cx="762000" cy="259045"/>
    <xdr:sp macro="" textlink="">
      <xdr:nvSpPr>
        <xdr:cNvPr id="359" name="公債費最大値テキスト">
          <a:extLst>
            <a:ext uri="{FF2B5EF4-FFF2-40B4-BE49-F238E27FC236}">
              <a16:creationId xmlns="" xmlns:a16="http://schemas.microsoft.com/office/drawing/2014/main" id="{00000000-0008-0000-0400-000067010000}"/>
            </a:ext>
          </a:extLst>
        </xdr:cNvPr>
        <xdr:cNvSpPr txBox="1"/>
      </xdr:nvSpPr>
      <xdr:spPr>
        <a:xfrm>
          <a:off x="4914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69850</xdr:rowOff>
    </xdr:from>
    <xdr:to>
      <xdr:col>24</xdr:col>
      <xdr:colOff>114300</xdr:colOff>
      <xdr:row>73</xdr:row>
      <xdr:rowOff>69850</xdr:rowOff>
    </xdr:to>
    <xdr:cxnSp macro="">
      <xdr:nvCxnSpPr>
        <xdr:cNvPr id="360" name="直線コネクタ 359">
          <a:extLst>
            <a:ext uri="{FF2B5EF4-FFF2-40B4-BE49-F238E27FC236}">
              <a16:creationId xmlns="" xmlns:a16="http://schemas.microsoft.com/office/drawing/2014/main" id="{00000000-0008-0000-0400-000068010000}"/>
            </a:ext>
          </a:extLst>
        </xdr:cNvPr>
        <xdr:cNvCxnSpPr/>
      </xdr:nvCxnSpPr>
      <xdr:spPr>
        <a:xfrm>
          <a:off x="4737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131572</xdr:rowOff>
    </xdr:from>
    <xdr:to>
      <xdr:col>24</xdr:col>
      <xdr:colOff>25400</xdr:colOff>
      <xdr:row>76</xdr:row>
      <xdr:rowOff>168148</xdr:rowOff>
    </xdr:to>
    <xdr:cxnSp macro="">
      <xdr:nvCxnSpPr>
        <xdr:cNvPr id="361" name="直線コネクタ 360">
          <a:extLst>
            <a:ext uri="{FF2B5EF4-FFF2-40B4-BE49-F238E27FC236}">
              <a16:creationId xmlns="" xmlns:a16="http://schemas.microsoft.com/office/drawing/2014/main" id="{00000000-0008-0000-0400-000069010000}"/>
            </a:ext>
          </a:extLst>
        </xdr:cNvPr>
        <xdr:cNvCxnSpPr/>
      </xdr:nvCxnSpPr>
      <xdr:spPr>
        <a:xfrm>
          <a:off x="3987800" y="1316177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4842</xdr:rowOff>
    </xdr:from>
    <xdr:ext cx="762000" cy="259045"/>
    <xdr:sp macro="" textlink="">
      <xdr:nvSpPr>
        <xdr:cNvPr id="362" name="公債費平均値テキスト">
          <a:extLst>
            <a:ext uri="{FF2B5EF4-FFF2-40B4-BE49-F238E27FC236}">
              <a16:creationId xmlns="" xmlns:a16="http://schemas.microsoft.com/office/drawing/2014/main" id="{00000000-0008-0000-0400-00006A010000}"/>
            </a:ext>
          </a:extLst>
        </xdr:cNvPr>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32765</xdr:rowOff>
    </xdr:from>
    <xdr:to>
      <xdr:col>24</xdr:col>
      <xdr:colOff>76200</xdr:colOff>
      <xdr:row>77</xdr:row>
      <xdr:rowOff>134365</xdr:rowOff>
    </xdr:to>
    <xdr:sp macro="" textlink="">
      <xdr:nvSpPr>
        <xdr:cNvPr id="363" name="フローチャート: 判断 362">
          <a:extLst>
            <a:ext uri="{FF2B5EF4-FFF2-40B4-BE49-F238E27FC236}">
              <a16:creationId xmlns="" xmlns:a16="http://schemas.microsoft.com/office/drawing/2014/main" id="{00000000-0008-0000-0400-00006B010000}"/>
            </a:ext>
          </a:extLst>
        </xdr:cNvPr>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99568</xdr:rowOff>
    </xdr:from>
    <xdr:to>
      <xdr:col>19</xdr:col>
      <xdr:colOff>187325</xdr:colOff>
      <xdr:row>76</xdr:row>
      <xdr:rowOff>131572</xdr:rowOff>
    </xdr:to>
    <xdr:cxnSp macro="">
      <xdr:nvCxnSpPr>
        <xdr:cNvPr id="364" name="直線コネクタ 363">
          <a:extLst>
            <a:ext uri="{FF2B5EF4-FFF2-40B4-BE49-F238E27FC236}">
              <a16:creationId xmlns="" xmlns:a16="http://schemas.microsoft.com/office/drawing/2014/main" id="{00000000-0008-0000-0400-00006C010000}"/>
            </a:ext>
          </a:extLst>
        </xdr:cNvPr>
        <xdr:cNvCxnSpPr/>
      </xdr:nvCxnSpPr>
      <xdr:spPr>
        <a:xfrm>
          <a:off x="3098800" y="131297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55626</xdr:rowOff>
    </xdr:from>
    <xdr:to>
      <xdr:col>20</xdr:col>
      <xdr:colOff>38100</xdr:colOff>
      <xdr:row>77</xdr:row>
      <xdr:rowOff>157226</xdr:rowOff>
    </xdr:to>
    <xdr:sp macro="" textlink="">
      <xdr:nvSpPr>
        <xdr:cNvPr id="365" name="フローチャート: 判断 364">
          <a:extLst>
            <a:ext uri="{FF2B5EF4-FFF2-40B4-BE49-F238E27FC236}">
              <a16:creationId xmlns="" xmlns:a16="http://schemas.microsoft.com/office/drawing/2014/main" id="{00000000-0008-0000-0400-00006D010000}"/>
            </a:ext>
          </a:extLst>
        </xdr:cNvPr>
        <xdr:cNvSpPr/>
      </xdr:nvSpPr>
      <xdr:spPr>
        <a:xfrm>
          <a:off x="3937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142003</xdr:rowOff>
    </xdr:from>
    <xdr:ext cx="736600" cy="259045"/>
    <xdr:sp macro="" textlink="">
      <xdr:nvSpPr>
        <xdr:cNvPr id="366" name="テキスト ボックス 365">
          <a:extLst>
            <a:ext uri="{FF2B5EF4-FFF2-40B4-BE49-F238E27FC236}">
              <a16:creationId xmlns="" xmlns:a16="http://schemas.microsoft.com/office/drawing/2014/main" id="{00000000-0008-0000-0400-00006E010000}"/>
            </a:ext>
          </a:extLst>
        </xdr:cNvPr>
        <xdr:cNvSpPr txBox="1"/>
      </xdr:nvSpPr>
      <xdr:spPr>
        <a:xfrm>
          <a:off x="3606800" y="13343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53848</xdr:rowOff>
    </xdr:from>
    <xdr:to>
      <xdr:col>15</xdr:col>
      <xdr:colOff>98425</xdr:colOff>
      <xdr:row>76</xdr:row>
      <xdr:rowOff>99568</xdr:rowOff>
    </xdr:to>
    <xdr:cxnSp macro="">
      <xdr:nvCxnSpPr>
        <xdr:cNvPr id="367" name="直線コネクタ 366">
          <a:extLst>
            <a:ext uri="{FF2B5EF4-FFF2-40B4-BE49-F238E27FC236}">
              <a16:creationId xmlns="" xmlns:a16="http://schemas.microsoft.com/office/drawing/2014/main" id="{00000000-0008-0000-0400-00006F010000}"/>
            </a:ext>
          </a:extLst>
        </xdr:cNvPr>
        <xdr:cNvCxnSpPr/>
      </xdr:nvCxnSpPr>
      <xdr:spPr>
        <a:xfrm>
          <a:off x="2209800" y="130840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69342</xdr:rowOff>
    </xdr:from>
    <xdr:to>
      <xdr:col>15</xdr:col>
      <xdr:colOff>149225</xdr:colOff>
      <xdr:row>77</xdr:row>
      <xdr:rowOff>170942</xdr:rowOff>
    </xdr:to>
    <xdr:sp macro="" textlink="">
      <xdr:nvSpPr>
        <xdr:cNvPr id="368" name="フローチャート: 判断 367">
          <a:extLst>
            <a:ext uri="{FF2B5EF4-FFF2-40B4-BE49-F238E27FC236}">
              <a16:creationId xmlns="" xmlns:a16="http://schemas.microsoft.com/office/drawing/2014/main" id="{00000000-0008-0000-0400-000070010000}"/>
            </a:ext>
          </a:extLst>
        </xdr:cNvPr>
        <xdr:cNvSpPr/>
      </xdr:nvSpPr>
      <xdr:spPr>
        <a:xfrm>
          <a:off x="3048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155719</xdr:rowOff>
    </xdr:from>
    <xdr:ext cx="762000" cy="259045"/>
    <xdr:sp macro="" textlink="">
      <xdr:nvSpPr>
        <xdr:cNvPr id="369" name="テキスト ボックス 368">
          <a:extLst>
            <a:ext uri="{FF2B5EF4-FFF2-40B4-BE49-F238E27FC236}">
              <a16:creationId xmlns="" xmlns:a16="http://schemas.microsoft.com/office/drawing/2014/main" id="{00000000-0008-0000-0400-000071010000}"/>
            </a:ext>
          </a:extLst>
        </xdr:cNvPr>
        <xdr:cNvSpPr txBox="1"/>
      </xdr:nvSpPr>
      <xdr:spPr>
        <a:xfrm>
          <a:off x="2717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53848</xdr:rowOff>
    </xdr:from>
    <xdr:to>
      <xdr:col>11</xdr:col>
      <xdr:colOff>9525</xdr:colOff>
      <xdr:row>76</xdr:row>
      <xdr:rowOff>104139</xdr:rowOff>
    </xdr:to>
    <xdr:cxnSp macro="">
      <xdr:nvCxnSpPr>
        <xdr:cNvPr id="370" name="直線コネクタ 369">
          <a:extLst>
            <a:ext uri="{FF2B5EF4-FFF2-40B4-BE49-F238E27FC236}">
              <a16:creationId xmlns="" xmlns:a16="http://schemas.microsoft.com/office/drawing/2014/main" id="{00000000-0008-0000-0400-000072010000}"/>
            </a:ext>
          </a:extLst>
        </xdr:cNvPr>
        <xdr:cNvCxnSpPr/>
      </xdr:nvCxnSpPr>
      <xdr:spPr>
        <a:xfrm flipV="1">
          <a:off x="1320800" y="130840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87630</xdr:rowOff>
    </xdr:from>
    <xdr:to>
      <xdr:col>11</xdr:col>
      <xdr:colOff>60325</xdr:colOff>
      <xdr:row>78</xdr:row>
      <xdr:rowOff>17780</xdr:rowOff>
    </xdr:to>
    <xdr:sp macro="" textlink="">
      <xdr:nvSpPr>
        <xdr:cNvPr id="371" name="フローチャート: 判断 370">
          <a:extLst>
            <a:ext uri="{FF2B5EF4-FFF2-40B4-BE49-F238E27FC236}">
              <a16:creationId xmlns="" xmlns:a16="http://schemas.microsoft.com/office/drawing/2014/main" id="{00000000-0008-0000-0400-000073010000}"/>
            </a:ext>
          </a:extLst>
        </xdr:cNvPr>
        <xdr:cNvSpPr/>
      </xdr:nvSpPr>
      <xdr:spPr>
        <a:xfrm>
          <a:off x="2159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2557</xdr:rowOff>
    </xdr:from>
    <xdr:ext cx="762000" cy="259045"/>
    <xdr:sp macro="" textlink="">
      <xdr:nvSpPr>
        <xdr:cNvPr id="372" name="テキスト ボックス 371">
          <a:extLst>
            <a:ext uri="{FF2B5EF4-FFF2-40B4-BE49-F238E27FC236}">
              <a16:creationId xmlns="" xmlns:a16="http://schemas.microsoft.com/office/drawing/2014/main" id="{00000000-0008-0000-0400-000074010000}"/>
            </a:ext>
          </a:extLst>
        </xdr:cNvPr>
        <xdr:cNvSpPr txBox="1"/>
      </xdr:nvSpPr>
      <xdr:spPr>
        <a:xfrm>
          <a:off x="1828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87630</xdr:rowOff>
    </xdr:from>
    <xdr:to>
      <xdr:col>6</xdr:col>
      <xdr:colOff>171450</xdr:colOff>
      <xdr:row>78</xdr:row>
      <xdr:rowOff>17780</xdr:rowOff>
    </xdr:to>
    <xdr:sp macro="" textlink="">
      <xdr:nvSpPr>
        <xdr:cNvPr id="373" name="フローチャート: 判断 372">
          <a:extLst>
            <a:ext uri="{FF2B5EF4-FFF2-40B4-BE49-F238E27FC236}">
              <a16:creationId xmlns="" xmlns:a16="http://schemas.microsoft.com/office/drawing/2014/main" id="{00000000-0008-0000-0400-000075010000}"/>
            </a:ext>
          </a:extLst>
        </xdr:cNvPr>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2557</xdr:rowOff>
    </xdr:from>
    <xdr:ext cx="762000" cy="259045"/>
    <xdr:sp macro="" textlink="">
      <xdr:nvSpPr>
        <xdr:cNvPr id="374" name="テキスト ボックス 373">
          <a:extLst>
            <a:ext uri="{FF2B5EF4-FFF2-40B4-BE49-F238E27FC236}">
              <a16:creationId xmlns="" xmlns:a16="http://schemas.microsoft.com/office/drawing/2014/main" id="{00000000-0008-0000-0400-000076010000}"/>
            </a:ext>
          </a:extLst>
        </xdr:cNvPr>
        <xdr:cNvSpPr txBox="1"/>
      </xdr:nvSpPr>
      <xdr:spPr>
        <a:xfrm>
          <a:off x="939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 xmlns:a16="http://schemas.microsoft.com/office/drawing/2014/main"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 xmlns:a16="http://schemas.microsoft.com/office/drawing/2014/main"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 xmlns:a16="http://schemas.microsoft.com/office/drawing/2014/main"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 xmlns:a16="http://schemas.microsoft.com/office/drawing/2014/main"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 xmlns:a16="http://schemas.microsoft.com/office/drawing/2014/main"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117348</xdr:rowOff>
    </xdr:from>
    <xdr:to>
      <xdr:col>24</xdr:col>
      <xdr:colOff>76200</xdr:colOff>
      <xdr:row>77</xdr:row>
      <xdr:rowOff>47498</xdr:rowOff>
    </xdr:to>
    <xdr:sp macro="" textlink="">
      <xdr:nvSpPr>
        <xdr:cNvPr id="380" name="楕円 379">
          <a:extLst>
            <a:ext uri="{FF2B5EF4-FFF2-40B4-BE49-F238E27FC236}">
              <a16:creationId xmlns="" xmlns:a16="http://schemas.microsoft.com/office/drawing/2014/main" id="{00000000-0008-0000-0400-00007C010000}"/>
            </a:ext>
          </a:extLst>
        </xdr:cNvPr>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133875</xdr:rowOff>
    </xdr:from>
    <xdr:ext cx="762000" cy="259045"/>
    <xdr:sp macro="" textlink="">
      <xdr:nvSpPr>
        <xdr:cNvPr id="381" name="公債費該当値テキスト">
          <a:extLst>
            <a:ext uri="{FF2B5EF4-FFF2-40B4-BE49-F238E27FC236}">
              <a16:creationId xmlns="" xmlns:a16="http://schemas.microsoft.com/office/drawing/2014/main" id="{00000000-0008-0000-0400-00007D010000}"/>
            </a:ext>
          </a:extLst>
        </xdr:cNvPr>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80772</xdr:rowOff>
    </xdr:from>
    <xdr:to>
      <xdr:col>20</xdr:col>
      <xdr:colOff>38100</xdr:colOff>
      <xdr:row>77</xdr:row>
      <xdr:rowOff>10922</xdr:rowOff>
    </xdr:to>
    <xdr:sp macro="" textlink="">
      <xdr:nvSpPr>
        <xdr:cNvPr id="382" name="楕円 381">
          <a:extLst>
            <a:ext uri="{FF2B5EF4-FFF2-40B4-BE49-F238E27FC236}">
              <a16:creationId xmlns="" xmlns:a16="http://schemas.microsoft.com/office/drawing/2014/main" id="{00000000-0008-0000-0400-00007E010000}"/>
            </a:ext>
          </a:extLst>
        </xdr:cNvPr>
        <xdr:cNvSpPr/>
      </xdr:nvSpPr>
      <xdr:spPr>
        <a:xfrm>
          <a:off x="3937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21099</xdr:rowOff>
    </xdr:from>
    <xdr:ext cx="736600" cy="259045"/>
    <xdr:sp macro="" textlink="">
      <xdr:nvSpPr>
        <xdr:cNvPr id="383" name="テキスト ボックス 382">
          <a:extLst>
            <a:ext uri="{FF2B5EF4-FFF2-40B4-BE49-F238E27FC236}">
              <a16:creationId xmlns="" xmlns:a16="http://schemas.microsoft.com/office/drawing/2014/main" id="{00000000-0008-0000-0400-00007F010000}"/>
            </a:ext>
          </a:extLst>
        </xdr:cNvPr>
        <xdr:cNvSpPr txBox="1"/>
      </xdr:nvSpPr>
      <xdr:spPr>
        <a:xfrm>
          <a:off x="3606800" y="1287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48768</xdr:rowOff>
    </xdr:from>
    <xdr:to>
      <xdr:col>15</xdr:col>
      <xdr:colOff>149225</xdr:colOff>
      <xdr:row>76</xdr:row>
      <xdr:rowOff>150368</xdr:rowOff>
    </xdr:to>
    <xdr:sp macro="" textlink="">
      <xdr:nvSpPr>
        <xdr:cNvPr id="384" name="楕円 383">
          <a:extLst>
            <a:ext uri="{FF2B5EF4-FFF2-40B4-BE49-F238E27FC236}">
              <a16:creationId xmlns="" xmlns:a16="http://schemas.microsoft.com/office/drawing/2014/main" id="{00000000-0008-0000-0400-000080010000}"/>
            </a:ext>
          </a:extLst>
        </xdr:cNvPr>
        <xdr:cNvSpPr/>
      </xdr:nvSpPr>
      <xdr:spPr>
        <a:xfrm>
          <a:off x="3048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160545</xdr:rowOff>
    </xdr:from>
    <xdr:ext cx="762000" cy="259045"/>
    <xdr:sp macro="" textlink="">
      <xdr:nvSpPr>
        <xdr:cNvPr id="385" name="テキスト ボックス 384">
          <a:extLst>
            <a:ext uri="{FF2B5EF4-FFF2-40B4-BE49-F238E27FC236}">
              <a16:creationId xmlns="" xmlns:a16="http://schemas.microsoft.com/office/drawing/2014/main" id="{00000000-0008-0000-0400-000081010000}"/>
            </a:ext>
          </a:extLst>
        </xdr:cNvPr>
        <xdr:cNvSpPr txBox="1"/>
      </xdr:nvSpPr>
      <xdr:spPr>
        <a:xfrm>
          <a:off x="2717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3048</xdr:rowOff>
    </xdr:from>
    <xdr:to>
      <xdr:col>11</xdr:col>
      <xdr:colOff>60325</xdr:colOff>
      <xdr:row>76</xdr:row>
      <xdr:rowOff>104648</xdr:rowOff>
    </xdr:to>
    <xdr:sp macro="" textlink="">
      <xdr:nvSpPr>
        <xdr:cNvPr id="386" name="楕円 385">
          <a:extLst>
            <a:ext uri="{FF2B5EF4-FFF2-40B4-BE49-F238E27FC236}">
              <a16:creationId xmlns="" xmlns:a16="http://schemas.microsoft.com/office/drawing/2014/main" id="{00000000-0008-0000-0400-000082010000}"/>
            </a:ext>
          </a:extLst>
        </xdr:cNvPr>
        <xdr:cNvSpPr/>
      </xdr:nvSpPr>
      <xdr:spPr>
        <a:xfrm>
          <a:off x="2159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114825</xdr:rowOff>
    </xdr:from>
    <xdr:ext cx="762000" cy="259045"/>
    <xdr:sp macro="" textlink="">
      <xdr:nvSpPr>
        <xdr:cNvPr id="387" name="テキスト ボックス 386">
          <a:extLst>
            <a:ext uri="{FF2B5EF4-FFF2-40B4-BE49-F238E27FC236}">
              <a16:creationId xmlns="" xmlns:a16="http://schemas.microsoft.com/office/drawing/2014/main" id="{00000000-0008-0000-0400-000083010000}"/>
            </a:ext>
          </a:extLst>
        </xdr:cNvPr>
        <xdr:cNvSpPr txBox="1"/>
      </xdr:nvSpPr>
      <xdr:spPr>
        <a:xfrm>
          <a:off x="1828800" y="1280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53339</xdr:rowOff>
    </xdr:from>
    <xdr:to>
      <xdr:col>6</xdr:col>
      <xdr:colOff>171450</xdr:colOff>
      <xdr:row>76</xdr:row>
      <xdr:rowOff>154939</xdr:rowOff>
    </xdr:to>
    <xdr:sp macro="" textlink="">
      <xdr:nvSpPr>
        <xdr:cNvPr id="388" name="楕円 387">
          <a:extLst>
            <a:ext uri="{FF2B5EF4-FFF2-40B4-BE49-F238E27FC236}">
              <a16:creationId xmlns="" xmlns:a16="http://schemas.microsoft.com/office/drawing/2014/main" id="{00000000-0008-0000-0400-000084010000}"/>
            </a:ext>
          </a:extLst>
        </xdr:cNvPr>
        <xdr:cNvSpPr/>
      </xdr:nvSpPr>
      <xdr:spPr>
        <a:xfrm>
          <a:off x="1270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165117</xdr:rowOff>
    </xdr:from>
    <xdr:ext cx="762000" cy="259045"/>
    <xdr:sp macro="" textlink="">
      <xdr:nvSpPr>
        <xdr:cNvPr id="389" name="テキスト ボックス 388">
          <a:extLst>
            <a:ext uri="{FF2B5EF4-FFF2-40B4-BE49-F238E27FC236}">
              <a16:creationId xmlns="" xmlns:a16="http://schemas.microsoft.com/office/drawing/2014/main" id="{00000000-0008-0000-0400-000085010000}"/>
            </a:ext>
          </a:extLst>
        </xdr:cNvPr>
        <xdr:cNvSpPr txBox="1"/>
      </xdr:nvSpPr>
      <xdr:spPr>
        <a:xfrm>
          <a:off x="9398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 xmlns:a16="http://schemas.microsoft.com/office/drawing/2014/main"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 xmlns:a16="http://schemas.microsoft.com/office/drawing/2014/main"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 xmlns:a16="http://schemas.microsoft.com/office/drawing/2014/main"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 xmlns:a16="http://schemas.microsoft.com/office/drawing/2014/main"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 xmlns:a16="http://schemas.microsoft.com/office/drawing/2014/main"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 xmlns:a16="http://schemas.microsoft.com/office/drawing/2014/main"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 xmlns:a16="http://schemas.microsoft.com/office/drawing/2014/main"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 xmlns:a16="http://schemas.microsoft.com/office/drawing/2014/main"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 xmlns:a16="http://schemas.microsoft.com/office/drawing/2014/main"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 xmlns:a16="http://schemas.microsoft.com/office/drawing/2014/main"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 xmlns:a16="http://schemas.microsoft.com/office/drawing/2014/main"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低下したが、</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からは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ポイント上回っている。公債費以外で経常経費に占める割合が大きいのは、</a:t>
          </a:r>
          <a:r>
            <a:rPr kumimoji="1" lang="ja-JP" altLang="en-US" sz="1100">
              <a:solidFill>
                <a:schemeClr val="dk1"/>
              </a:solidFill>
              <a:effectLst/>
              <a:latin typeface="+mn-lt"/>
              <a:ea typeface="+mn-ea"/>
              <a:cs typeface="+mn-cs"/>
            </a:rPr>
            <a:t>人件費、</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操出金と</a:t>
          </a:r>
          <a:r>
            <a:rPr kumimoji="1" lang="ja-JP" altLang="ja-JP" sz="1100">
              <a:solidFill>
                <a:schemeClr val="dk1"/>
              </a:solidFill>
              <a:effectLst/>
              <a:latin typeface="+mn-lt"/>
              <a:ea typeface="+mn-ea"/>
              <a:cs typeface="+mn-cs"/>
            </a:rPr>
            <a:t>なっている。今後は適正な水準の維持に努め</a:t>
          </a:r>
          <a:r>
            <a:rPr kumimoji="1" lang="ja-JP" altLang="en-US" sz="1100">
              <a:solidFill>
                <a:schemeClr val="dk1"/>
              </a:solidFill>
              <a:effectLst/>
              <a:latin typeface="+mn-lt"/>
              <a:ea typeface="+mn-ea"/>
              <a:cs typeface="+mn-cs"/>
            </a:rPr>
            <a:t>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 xmlns:a16="http://schemas.microsoft.com/office/drawing/2014/main"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 xmlns:a16="http://schemas.microsoft.com/office/drawing/2014/main"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 xmlns:a16="http://schemas.microsoft.com/office/drawing/2014/main"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4" name="直線コネクタ 403">
          <a:extLst>
            <a:ext uri="{FF2B5EF4-FFF2-40B4-BE49-F238E27FC236}">
              <a16:creationId xmlns="" xmlns:a16="http://schemas.microsoft.com/office/drawing/2014/main" id="{00000000-0008-0000-0400-000094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5" name="テキスト ボックス 404">
          <a:extLst>
            <a:ext uri="{FF2B5EF4-FFF2-40B4-BE49-F238E27FC236}">
              <a16:creationId xmlns="" xmlns:a16="http://schemas.microsoft.com/office/drawing/2014/main" id="{00000000-0008-0000-0400-000095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6" name="直線コネクタ 405">
          <a:extLst>
            <a:ext uri="{FF2B5EF4-FFF2-40B4-BE49-F238E27FC236}">
              <a16:creationId xmlns="" xmlns:a16="http://schemas.microsoft.com/office/drawing/2014/main" id="{00000000-0008-0000-0400-000096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7" name="テキスト ボックス 406">
          <a:extLst>
            <a:ext uri="{FF2B5EF4-FFF2-40B4-BE49-F238E27FC236}">
              <a16:creationId xmlns="" xmlns:a16="http://schemas.microsoft.com/office/drawing/2014/main" id="{00000000-0008-0000-0400-000097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8" name="直線コネクタ 407">
          <a:extLst>
            <a:ext uri="{FF2B5EF4-FFF2-40B4-BE49-F238E27FC236}">
              <a16:creationId xmlns="" xmlns:a16="http://schemas.microsoft.com/office/drawing/2014/main" id="{00000000-0008-0000-0400-000098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9" name="テキスト ボックス 408">
          <a:extLst>
            <a:ext uri="{FF2B5EF4-FFF2-40B4-BE49-F238E27FC236}">
              <a16:creationId xmlns="" xmlns:a16="http://schemas.microsoft.com/office/drawing/2014/main" id="{00000000-0008-0000-0400-000099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0" name="直線コネクタ 409">
          <a:extLst>
            <a:ext uri="{FF2B5EF4-FFF2-40B4-BE49-F238E27FC236}">
              <a16:creationId xmlns="" xmlns:a16="http://schemas.microsoft.com/office/drawing/2014/main" id="{00000000-0008-0000-0400-00009A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1" name="テキスト ボックス 410">
          <a:extLst>
            <a:ext uri="{FF2B5EF4-FFF2-40B4-BE49-F238E27FC236}">
              <a16:creationId xmlns="" xmlns:a16="http://schemas.microsoft.com/office/drawing/2014/main" id="{00000000-0008-0000-0400-00009B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2" name="直線コネクタ 411">
          <a:extLst>
            <a:ext uri="{FF2B5EF4-FFF2-40B4-BE49-F238E27FC236}">
              <a16:creationId xmlns="" xmlns:a16="http://schemas.microsoft.com/office/drawing/2014/main" id="{00000000-0008-0000-0400-00009C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3" name="テキスト ボックス 412">
          <a:extLst>
            <a:ext uri="{FF2B5EF4-FFF2-40B4-BE49-F238E27FC236}">
              <a16:creationId xmlns="" xmlns:a16="http://schemas.microsoft.com/office/drawing/2014/main" id="{00000000-0008-0000-0400-00009D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107950</xdr:rowOff>
    </xdr:from>
    <xdr:to>
      <xdr:col>82</xdr:col>
      <xdr:colOff>107950</xdr:colOff>
      <xdr:row>80</xdr:row>
      <xdr:rowOff>92711</xdr:rowOff>
    </xdr:to>
    <xdr:cxnSp macro="">
      <xdr:nvCxnSpPr>
        <xdr:cNvPr id="417" name="直線コネクタ 416">
          <a:extLst>
            <a:ext uri="{FF2B5EF4-FFF2-40B4-BE49-F238E27FC236}">
              <a16:creationId xmlns="" xmlns:a16="http://schemas.microsoft.com/office/drawing/2014/main" id="{00000000-0008-0000-0400-0000A1010000}"/>
            </a:ext>
          </a:extLst>
        </xdr:cNvPr>
        <xdr:cNvCxnSpPr/>
      </xdr:nvCxnSpPr>
      <xdr:spPr>
        <a:xfrm flipV="1">
          <a:off x="16510000" y="1245235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64788</xdr:rowOff>
    </xdr:from>
    <xdr:ext cx="762000" cy="259045"/>
    <xdr:sp macro="" textlink="">
      <xdr:nvSpPr>
        <xdr:cNvPr id="418" name="公債費以外最小値テキスト">
          <a:extLst>
            <a:ext uri="{FF2B5EF4-FFF2-40B4-BE49-F238E27FC236}">
              <a16:creationId xmlns="" xmlns:a16="http://schemas.microsoft.com/office/drawing/2014/main" id="{00000000-0008-0000-0400-0000A2010000}"/>
            </a:ext>
          </a:extLst>
        </xdr:cNvPr>
        <xdr:cNvSpPr txBox="1"/>
      </xdr:nvSpPr>
      <xdr:spPr>
        <a:xfrm>
          <a:off x="16598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92711</xdr:rowOff>
    </xdr:from>
    <xdr:to>
      <xdr:col>82</xdr:col>
      <xdr:colOff>196850</xdr:colOff>
      <xdr:row>80</xdr:row>
      <xdr:rowOff>92711</xdr:rowOff>
    </xdr:to>
    <xdr:cxnSp macro="">
      <xdr:nvCxnSpPr>
        <xdr:cNvPr id="419" name="直線コネクタ 418">
          <a:extLst>
            <a:ext uri="{FF2B5EF4-FFF2-40B4-BE49-F238E27FC236}">
              <a16:creationId xmlns="" xmlns:a16="http://schemas.microsoft.com/office/drawing/2014/main" id="{00000000-0008-0000-0400-0000A3010000}"/>
            </a:ext>
          </a:extLst>
        </xdr:cNvPr>
        <xdr:cNvCxnSpPr/>
      </xdr:nvCxnSpPr>
      <xdr:spPr>
        <a:xfrm>
          <a:off x="16421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22877</xdr:rowOff>
    </xdr:from>
    <xdr:ext cx="762000" cy="259045"/>
    <xdr:sp macro="" textlink="">
      <xdr:nvSpPr>
        <xdr:cNvPr id="420" name="公債費以外最大値テキスト">
          <a:extLst>
            <a:ext uri="{FF2B5EF4-FFF2-40B4-BE49-F238E27FC236}">
              <a16:creationId xmlns="" xmlns:a16="http://schemas.microsoft.com/office/drawing/2014/main" id="{00000000-0008-0000-0400-0000A4010000}"/>
            </a:ext>
          </a:extLst>
        </xdr:cNvPr>
        <xdr:cNvSpPr txBox="1"/>
      </xdr:nvSpPr>
      <xdr:spPr>
        <a:xfrm>
          <a:off x="16598900" y="1219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107950</xdr:rowOff>
    </xdr:from>
    <xdr:to>
      <xdr:col>82</xdr:col>
      <xdr:colOff>196850</xdr:colOff>
      <xdr:row>72</xdr:row>
      <xdr:rowOff>107950</xdr:rowOff>
    </xdr:to>
    <xdr:cxnSp macro="">
      <xdr:nvCxnSpPr>
        <xdr:cNvPr id="421" name="直線コネクタ 420">
          <a:extLst>
            <a:ext uri="{FF2B5EF4-FFF2-40B4-BE49-F238E27FC236}">
              <a16:creationId xmlns="" xmlns:a16="http://schemas.microsoft.com/office/drawing/2014/main" id="{00000000-0008-0000-0400-0000A5010000}"/>
            </a:ext>
          </a:extLst>
        </xdr:cNvPr>
        <xdr:cNvCxnSpPr/>
      </xdr:nvCxnSpPr>
      <xdr:spPr>
        <a:xfrm>
          <a:off x="16421100" y="12452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5080</xdr:rowOff>
    </xdr:from>
    <xdr:to>
      <xdr:col>82</xdr:col>
      <xdr:colOff>107950</xdr:colOff>
      <xdr:row>78</xdr:row>
      <xdr:rowOff>24130</xdr:rowOff>
    </xdr:to>
    <xdr:cxnSp macro="">
      <xdr:nvCxnSpPr>
        <xdr:cNvPr id="422" name="直線コネクタ 421">
          <a:extLst>
            <a:ext uri="{FF2B5EF4-FFF2-40B4-BE49-F238E27FC236}">
              <a16:creationId xmlns="" xmlns:a16="http://schemas.microsoft.com/office/drawing/2014/main" id="{00000000-0008-0000-0400-0000A6010000}"/>
            </a:ext>
          </a:extLst>
        </xdr:cNvPr>
        <xdr:cNvCxnSpPr/>
      </xdr:nvCxnSpPr>
      <xdr:spPr>
        <a:xfrm flipV="1">
          <a:off x="15671800" y="1320673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130827</xdr:rowOff>
    </xdr:from>
    <xdr:ext cx="762000" cy="259045"/>
    <xdr:sp macro="" textlink="">
      <xdr:nvSpPr>
        <xdr:cNvPr id="423" name="公債費以外平均値テキスト">
          <a:extLst>
            <a:ext uri="{FF2B5EF4-FFF2-40B4-BE49-F238E27FC236}">
              <a16:creationId xmlns="" xmlns:a16="http://schemas.microsoft.com/office/drawing/2014/main" id="{00000000-0008-0000-0400-0000A7010000}"/>
            </a:ext>
          </a:extLst>
        </xdr:cNvPr>
        <xdr:cNvSpPr txBox="1"/>
      </xdr:nvSpPr>
      <xdr:spPr>
        <a:xfrm>
          <a:off x="16598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114300</xdr:rowOff>
    </xdr:from>
    <xdr:to>
      <xdr:col>82</xdr:col>
      <xdr:colOff>158750</xdr:colOff>
      <xdr:row>77</xdr:row>
      <xdr:rowOff>44450</xdr:rowOff>
    </xdr:to>
    <xdr:sp macro="" textlink="">
      <xdr:nvSpPr>
        <xdr:cNvPr id="424" name="フローチャート: 判断 423">
          <a:extLst>
            <a:ext uri="{FF2B5EF4-FFF2-40B4-BE49-F238E27FC236}">
              <a16:creationId xmlns="" xmlns:a16="http://schemas.microsoft.com/office/drawing/2014/main" id="{00000000-0008-0000-0400-0000A8010000}"/>
            </a:ext>
          </a:extLst>
        </xdr:cNvPr>
        <xdr:cNvSpPr/>
      </xdr:nvSpPr>
      <xdr:spPr>
        <a:xfrm>
          <a:off x="16459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39370</xdr:rowOff>
    </xdr:from>
    <xdr:to>
      <xdr:col>78</xdr:col>
      <xdr:colOff>69850</xdr:colOff>
      <xdr:row>78</xdr:row>
      <xdr:rowOff>24130</xdr:rowOff>
    </xdr:to>
    <xdr:cxnSp macro="">
      <xdr:nvCxnSpPr>
        <xdr:cNvPr id="425" name="直線コネクタ 424">
          <a:extLst>
            <a:ext uri="{FF2B5EF4-FFF2-40B4-BE49-F238E27FC236}">
              <a16:creationId xmlns="" xmlns:a16="http://schemas.microsoft.com/office/drawing/2014/main" id="{00000000-0008-0000-0400-0000A9010000}"/>
            </a:ext>
          </a:extLst>
        </xdr:cNvPr>
        <xdr:cNvCxnSpPr/>
      </xdr:nvCxnSpPr>
      <xdr:spPr>
        <a:xfrm>
          <a:off x="14782800" y="1324102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99061</xdr:rowOff>
    </xdr:from>
    <xdr:to>
      <xdr:col>78</xdr:col>
      <xdr:colOff>120650</xdr:colOff>
      <xdr:row>77</xdr:row>
      <xdr:rowOff>29211</xdr:rowOff>
    </xdr:to>
    <xdr:sp macro="" textlink="">
      <xdr:nvSpPr>
        <xdr:cNvPr id="426" name="フローチャート: 判断 425">
          <a:extLst>
            <a:ext uri="{FF2B5EF4-FFF2-40B4-BE49-F238E27FC236}">
              <a16:creationId xmlns="" xmlns:a16="http://schemas.microsoft.com/office/drawing/2014/main" id="{00000000-0008-0000-0400-0000AA010000}"/>
            </a:ext>
          </a:extLst>
        </xdr:cNvPr>
        <xdr:cNvSpPr/>
      </xdr:nvSpPr>
      <xdr:spPr>
        <a:xfrm>
          <a:off x="15621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39387</xdr:rowOff>
    </xdr:from>
    <xdr:ext cx="736600" cy="259045"/>
    <xdr:sp macro="" textlink="">
      <xdr:nvSpPr>
        <xdr:cNvPr id="427" name="テキスト ボックス 426">
          <a:extLst>
            <a:ext uri="{FF2B5EF4-FFF2-40B4-BE49-F238E27FC236}">
              <a16:creationId xmlns="" xmlns:a16="http://schemas.microsoft.com/office/drawing/2014/main" id="{00000000-0008-0000-0400-0000AB010000}"/>
            </a:ext>
          </a:extLst>
        </xdr:cNvPr>
        <xdr:cNvSpPr txBox="1"/>
      </xdr:nvSpPr>
      <xdr:spPr>
        <a:xfrm>
          <a:off x="15290800" y="1289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35561</xdr:rowOff>
    </xdr:from>
    <xdr:to>
      <xdr:col>73</xdr:col>
      <xdr:colOff>180975</xdr:colOff>
      <xdr:row>77</xdr:row>
      <xdr:rowOff>39370</xdr:rowOff>
    </xdr:to>
    <xdr:cxnSp macro="">
      <xdr:nvCxnSpPr>
        <xdr:cNvPr id="428" name="直線コネクタ 427">
          <a:extLst>
            <a:ext uri="{FF2B5EF4-FFF2-40B4-BE49-F238E27FC236}">
              <a16:creationId xmlns="" xmlns:a16="http://schemas.microsoft.com/office/drawing/2014/main" id="{00000000-0008-0000-0400-0000AC010000}"/>
            </a:ext>
          </a:extLst>
        </xdr:cNvPr>
        <xdr:cNvCxnSpPr/>
      </xdr:nvCxnSpPr>
      <xdr:spPr>
        <a:xfrm>
          <a:off x="13893800" y="13237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29" name="フローチャート: 判断 428">
          <a:extLst>
            <a:ext uri="{FF2B5EF4-FFF2-40B4-BE49-F238E27FC236}">
              <a16:creationId xmlns="" xmlns:a16="http://schemas.microsoft.com/office/drawing/2014/main" id="{00000000-0008-0000-0400-0000AD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0" name="テキスト ボックス 429">
          <a:extLst>
            <a:ext uri="{FF2B5EF4-FFF2-40B4-BE49-F238E27FC236}">
              <a16:creationId xmlns="" xmlns:a16="http://schemas.microsoft.com/office/drawing/2014/main" id="{00000000-0008-0000-0400-0000AE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31750</xdr:rowOff>
    </xdr:from>
    <xdr:to>
      <xdr:col>69</xdr:col>
      <xdr:colOff>92075</xdr:colOff>
      <xdr:row>77</xdr:row>
      <xdr:rowOff>35561</xdr:rowOff>
    </xdr:to>
    <xdr:cxnSp macro="">
      <xdr:nvCxnSpPr>
        <xdr:cNvPr id="431" name="直線コネクタ 430">
          <a:extLst>
            <a:ext uri="{FF2B5EF4-FFF2-40B4-BE49-F238E27FC236}">
              <a16:creationId xmlns="" xmlns:a16="http://schemas.microsoft.com/office/drawing/2014/main" id="{00000000-0008-0000-0400-0000AF010000}"/>
            </a:ext>
          </a:extLst>
        </xdr:cNvPr>
        <xdr:cNvCxnSpPr/>
      </xdr:nvCxnSpPr>
      <xdr:spPr>
        <a:xfrm>
          <a:off x="13004800" y="132334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118110</xdr:rowOff>
    </xdr:from>
    <xdr:to>
      <xdr:col>69</xdr:col>
      <xdr:colOff>142875</xdr:colOff>
      <xdr:row>76</xdr:row>
      <xdr:rowOff>48261</xdr:rowOff>
    </xdr:to>
    <xdr:sp macro="" textlink="">
      <xdr:nvSpPr>
        <xdr:cNvPr id="432" name="フローチャート: 判断 431">
          <a:extLst>
            <a:ext uri="{FF2B5EF4-FFF2-40B4-BE49-F238E27FC236}">
              <a16:creationId xmlns="" xmlns:a16="http://schemas.microsoft.com/office/drawing/2014/main" id="{00000000-0008-0000-0400-0000B0010000}"/>
            </a:ext>
          </a:extLst>
        </xdr:cNvPr>
        <xdr:cNvSpPr/>
      </xdr:nvSpPr>
      <xdr:spPr>
        <a:xfrm>
          <a:off x="13843000" y="1297686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58437</xdr:rowOff>
    </xdr:from>
    <xdr:ext cx="762000" cy="259045"/>
    <xdr:sp macro="" textlink="">
      <xdr:nvSpPr>
        <xdr:cNvPr id="433" name="テキスト ボックス 432">
          <a:extLst>
            <a:ext uri="{FF2B5EF4-FFF2-40B4-BE49-F238E27FC236}">
              <a16:creationId xmlns="" xmlns:a16="http://schemas.microsoft.com/office/drawing/2014/main" id="{00000000-0008-0000-0400-0000B1010000}"/>
            </a:ext>
          </a:extLst>
        </xdr:cNvPr>
        <xdr:cNvSpPr txBox="1"/>
      </xdr:nvSpPr>
      <xdr:spPr>
        <a:xfrm>
          <a:off x="13512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34" name="フローチャート: 判断 433">
          <a:extLst>
            <a:ext uri="{FF2B5EF4-FFF2-40B4-BE49-F238E27FC236}">
              <a16:creationId xmlns="" xmlns:a16="http://schemas.microsoft.com/office/drawing/2014/main" id="{00000000-0008-0000-0400-0000B2010000}"/>
            </a:ext>
          </a:extLst>
        </xdr:cNvPr>
        <xdr:cNvSpPr/>
      </xdr:nvSpPr>
      <xdr:spPr>
        <a:xfrm>
          <a:off x="12954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85107</xdr:rowOff>
    </xdr:from>
    <xdr:ext cx="762000" cy="259045"/>
    <xdr:sp macro="" textlink="">
      <xdr:nvSpPr>
        <xdr:cNvPr id="435" name="テキスト ボックス 434">
          <a:extLst>
            <a:ext uri="{FF2B5EF4-FFF2-40B4-BE49-F238E27FC236}">
              <a16:creationId xmlns="" xmlns:a16="http://schemas.microsoft.com/office/drawing/2014/main" id="{00000000-0008-0000-0400-0000B3010000}"/>
            </a:ext>
          </a:extLst>
        </xdr:cNvPr>
        <xdr:cNvSpPr txBox="1"/>
      </xdr:nvSpPr>
      <xdr:spPr>
        <a:xfrm>
          <a:off x="12623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41" name="楕円 440">
          <a:extLst>
            <a:ext uri="{FF2B5EF4-FFF2-40B4-BE49-F238E27FC236}">
              <a16:creationId xmlns="" xmlns:a16="http://schemas.microsoft.com/office/drawing/2014/main" id="{00000000-0008-0000-0400-0000B9010000}"/>
            </a:ext>
          </a:extLst>
        </xdr:cNvPr>
        <xdr:cNvSpPr/>
      </xdr:nvSpPr>
      <xdr:spPr>
        <a:xfrm>
          <a:off x="164592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97807</xdr:rowOff>
    </xdr:from>
    <xdr:ext cx="762000" cy="259045"/>
    <xdr:sp macro="" textlink="">
      <xdr:nvSpPr>
        <xdr:cNvPr id="442" name="公債費以外該当値テキスト">
          <a:extLst>
            <a:ext uri="{FF2B5EF4-FFF2-40B4-BE49-F238E27FC236}">
              <a16:creationId xmlns="" xmlns:a16="http://schemas.microsoft.com/office/drawing/2014/main" id="{00000000-0008-0000-0400-0000BA010000}"/>
            </a:ext>
          </a:extLst>
        </xdr:cNvPr>
        <xdr:cNvSpPr txBox="1"/>
      </xdr:nvSpPr>
      <xdr:spPr>
        <a:xfrm>
          <a:off x="16598900" y="13128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144780</xdr:rowOff>
    </xdr:from>
    <xdr:to>
      <xdr:col>78</xdr:col>
      <xdr:colOff>120650</xdr:colOff>
      <xdr:row>78</xdr:row>
      <xdr:rowOff>74930</xdr:rowOff>
    </xdr:to>
    <xdr:sp macro="" textlink="">
      <xdr:nvSpPr>
        <xdr:cNvPr id="443" name="楕円 442">
          <a:extLst>
            <a:ext uri="{FF2B5EF4-FFF2-40B4-BE49-F238E27FC236}">
              <a16:creationId xmlns="" xmlns:a16="http://schemas.microsoft.com/office/drawing/2014/main" id="{00000000-0008-0000-0400-0000BB010000}"/>
            </a:ext>
          </a:extLst>
        </xdr:cNvPr>
        <xdr:cNvSpPr/>
      </xdr:nvSpPr>
      <xdr:spPr>
        <a:xfrm>
          <a:off x="15621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59707</xdr:rowOff>
    </xdr:from>
    <xdr:ext cx="736600" cy="259045"/>
    <xdr:sp macro="" textlink="">
      <xdr:nvSpPr>
        <xdr:cNvPr id="444" name="テキスト ボックス 443">
          <a:extLst>
            <a:ext uri="{FF2B5EF4-FFF2-40B4-BE49-F238E27FC236}">
              <a16:creationId xmlns="" xmlns:a16="http://schemas.microsoft.com/office/drawing/2014/main" id="{00000000-0008-0000-0400-0000BC010000}"/>
            </a:ext>
          </a:extLst>
        </xdr:cNvPr>
        <xdr:cNvSpPr txBox="1"/>
      </xdr:nvSpPr>
      <xdr:spPr>
        <a:xfrm>
          <a:off x="15290800" y="134328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160020</xdr:rowOff>
    </xdr:from>
    <xdr:to>
      <xdr:col>74</xdr:col>
      <xdr:colOff>31750</xdr:colOff>
      <xdr:row>77</xdr:row>
      <xdr:rowOff>90170</xdr:rowOff>
    </xdr:to>
    <xdr:sp macro="" textlink="">
      <xdr:nvSpPr>
        <xdr:cNvPr id="445" name="楕円 444">
          <a:extLst>
            <a:ext uri="{FF2B5EF4-FFF2-40B4-BE49-F238E27FC236}">
              <a16:creationId xmlns="" xmlns:a16="http://schemas.microsoft.com/office/drawing/2014/main" id="{00000000-0008-0000-0400-0000BD010000}"/>
            </a:ext>
          </a:extLst>
        </xdr:cNvPr>
        <xdr:cNvSpPr/>
      </xdr:nvSpPr>
      <xdr:spPr>
        <a:xfrm>
          <a:off x="147320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74947</xdr:rowOff>
    </xdr:from>
    <xdr:ext cx="762000" cy="259045"/>
    <xdr:sp macro="" textlink="">
      <xdr:nvSpPr>
        <xdr:cNvPr id="446" name="テキスト ボックス 445">
          <a:extLst>
            <a:ext uri="{FF2B5EF4-FFF2-40B4-BE49-F238E27FC236}">
              <a16:creationId xmlns="" xmlns:a16="http://schemas.microsoft.com/office/drawing/2014/main" id="{00000000-0008-0000-0400-0000BE010000}"/>
            </a:ext>
          </a:extLst>
        </xdr:cNvPr>
        <xdr:cNvSpPr txBox="1"/>
      </xdr:nvSpPr>
      <xdr:spPr>
        <a:xfrm>
          <a:off x="14401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156211</xdr:rowOff>
    </xdr:from>
    <xdr:to>
      <xdr:col>69</xdr:col>
      <xdr:colOff>142875</xdr:colOff>
      <xdr:row>77</xdr:row>
      <xdr:rowOff>86361</xdr:rowOff>
    </xdr:to>
    <xdr:sp macro="" textlink="">
      <xdr:nvSpPr>
        <xdr:cNvPr id="447" name="楕円 446">
          <a:extLst>
            <a:ext uri="{FF2B5EF4-FFF2-40B4-BE49-F238E27FC236}">
              <a16:creationId xmlns="" xmlns:a16="http://schemas.microsoft.com/office/drawing/2014/main" id="{00000000-0008-0000-0400-0000BF010000}"/>
            </a:ext>
          </a:extLst>
        </xdr:cNvPr>
        <xdr:cNvSpPr/>
      </xdr:nvSpPr>
      <xdr:spPr>
        <a:xfrm>
          <a:off x="13843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71138</xdr:rowOff>
    </xdr:from>
    <xdr:ext cx="762000" cy="259045"/>
    <xdr:sp macro="" textlink="">
      <xdr:nvSpPr>
        <xdr:cNvPr id="448" name="テキスト ボックス 447">
          <a:extLst>
            <a:ext uri="{FF2B5EF4-FFF2-40B4-BE49-F238E27FC236}">
              <a16:creationId xmlns="" xmlns:a16="http://schemas.microsoft.com/office/drawing/2014/main" id="{00000000-0008-0000-0400-0000C0010000}"/>
            </a:ext>
          </a:extLst>
        </xdr:cNvPr>
        <xdr:cNvSpPr txBox="1"/>
      </xdr:nvSpPr>
      <xdr:spPr>
        <a:xfrm>
          <a:off x="13512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152400</xdr:rowOff>
    </xdr:from>
    <xdr:to>
      <xdr:col>65</xdr:col>
      <xdr:colOff>53975</xdr:colOff>
      <xdr:row>77</xdr:row>
      <xdr:rowOff>82550</xdr:rowOff>
    </xdr:to>
    <xdr:sp macro="" textlink="">
      <xdr:nvSpPr>
        <xdr:cNvPr id="449" name="楕円 448">
          <a:extLst>
            <a:ext uri="{FF2B5EF4-FFF2-40B4-BE49-F238E27FC236}">
              <a16:creationId xmlns="" xmlns:a16="http://schemas.microsoft.com/office/drawing/2014/main" id="{00000000-0008-0000-0400-0000C1010000}"/>
            </a:ext>
          </a:extLst>
        </xdr:cNvPr>
        <xdr:cNvSpPr/>
      </xdr:nvSpPr>
      <xdr:spPr>
        <a:xfrm>
          <a:off x="12954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67327</xdr:rowOff>
    </xdr:from>
    <xdr:ext cx="762000" cy="259045"/>
    <xdr:sp macro="" textlink="">
      <xdr:nvSpPr>
        <xdr:cNvPr id="450" name="テキスト ボックス 449">
          <a:extLst>
            <a:ext uri="{FF2B5EF4-FFF2-40B4-BE49-F238E27FC236}">
              <a16:creationId xmlns="" xmlns:a16="http://schemas.microsoft.com/office/drawing/2014/main" id="{00000000-0008-0000-0400-0000C2010000}"/>
            </a:ext>
          </a:extLst>
        </xdr:cNvPr>
        <xdr:cNvSpPr txBox="1"/>
      </xdr:nvSpPr>
      <xdr:spPr>
        <a:xfrm>
          <a:off x="12623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85736</xdr:rowOff>
    </xdr:from>
    <xdr:to>
      <xdr:col>29</xdr:col>
      <xdr:colOff>127000</xdr:colOff>
      <xdr:row>18</xdr:row>
      <xdr:rowOff>46175</xdr:rowOff>
    </xdr:to>
    <xdr:cxnSp macro="">
      <xdr:nvCxnSpPr>
        <xdr:cNvPr id="42" name="直線コネクタ 41">
          <a:extLst>
            <a:ext uri="{FF2B5EF4-FFF2-40B4-BE49-F238E27FC236}">
              <a16:creationId xmlns="" xmlns:a16="http://schemas.microsoft.com/office/drawing/2014/main" id="{00000000-0008-0000-0500-00002A000000}"/>
            </a:ext>
          </a:extLst>
        </xdr:cNvPr>
        <xdr:cNvCxnSpPr/>
      </xdr:nvCxnSpPr>
      <xdr:spPr bwMode="auto">
        <a:xfrm flipV="1">
          <a:off x="5651500" y="2019311"/>
          <a:ext cx="0" cy="11605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18252</xdr:rowOff>
    </xdr:from>
    <xdr:ext cx="762000" cy="259045"/>
    <xdr:sp macro="" textlink="">
      <xdr:nvSpPr>
        <xdr:cNvPr id="43" name="人口1人当たり決算額の推移最小値テキスト130">
          <a:extLst>
            <a:ext uri="{FF2B5EF4-FFF2-40B4-BE49-F238E27FC236}">
              <a16:creationId xmlns="" xmlns:a16="http://schemas.microsoft.com/office/drawing/2014/main" id="{00000000-0008-0000-0500-00002B000000}"/>
            </a:ext>
          </a:extLst>
        </xdr:cNvPr>
        <xdr:cNvSpPr txBox="1"/>
      </xdr:nvSpPr>
      <xdr:spPr>
        <a:xfrm>
          <a:off x="5740400" y="315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46175</xdr:rowOff>
    </xdr:from>
    <xdr:to>
      <xdr:col>30</xdr:col>
      <xdr:colOff>25400</xdr:colOff>
      <xdr:row>18</xdr:row>
      <xdr:rowOff>46175</xdr:rowOff>
    </xdr:to>
    <xdr:cxnSp macro="">
      <xdr:nvCxnSpPr>
        <xdr:cNvPr id="44" name="直線コネクタ 43">
          <a:extLst>
            <a:ext uri="{FF2B5EF4-FFF2-40B4-BE49-F238E27FC236}">
              <a16:creationId xmlns="" xmlns:a16="http://schemas.microsoft.com/office/drawing/2014/main" id="{00000000-0008-0000-0500-00002C000000}"/>
            </a:ext>
          </a:extLst>
        </xdr:cNvPr>
        <xdr:cNvCxnSpPr/>
      </xdr:nvCxnSpPr>
      <xdr:spPr bwMode="auto">
        <a:xfrm>
          <a:off x="5562600" y="31799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663</xdr:rowOff>
    </xdr:from>
    <xdr:ext cx="762000" cy="259045"/>
    <xdr:sp macro="" textlink="">
      <xdr:nvSpPr>
        <xdr:cNvPr id="45" name="人口1人当たり決算額の推移最大値テキスト130">
          <a:extLst>
            <a:ext uri="{FF2B5EF4-FFF2-40B4-BE49-F238E27FC236}">
              <a16:creationId xmlns="" xmlns:a16="http://schemas.microsoft.com/office/drawing/2014/main" id="{00000000-0008-0000-0500-00002D000000}"/>
            </a:ext>
          </a:extLst>
        </xdr:cNvPr>
        <xdr:cNvSpPr txBox="1"/>
      </xdr:nvSpPr>
      <xdr:spPr>
        <a:xfrm>
          <a:off x="5740400" y="176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638,884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85736</xdr:rowOff>
    </xdr:from>
    <xdr:to>
      <xdr:col>30</xdr:col>
      <xdr:colOff>25400</xdr:colOff>
      <xdr:row>11</xdr:row>
      <xdr:rowOff>85736</xdr:rowOff>
    </xdr:to>
    <xdr:cxnSp macro="">
      <xdr:nvCxnSpPr>
        <xdr:cNvPr id="46" name="直線コネクタ 45">
          <a:extLst>
            <a:ext uri="{FF2B5EF4-FFF2-40B4-BE49-F238E27FC236}">
              <a16:creationId xmlns="" xmlns:a16="http://schemas.microsoft.com/office/drawing/2014/main" id="{00000000-0008-0000-0500-00002E000000}"/>
            </a:ext>
          </a:extLst>
        </xdr:cNvPr>
        <xdr:cNvCxnSpPr/>
      </xdr:nvCxnSpPr>
      <xdr:spPr bwMode="auto">
        <a:xfrm>
          <a:off x="5562600" y="20193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60174</xdr:rowOff>
    </xdr:from>
    <xdr:to>
      <xdr:col>29</xdr:col>
      <xdr:colOff>127000</xdr:colOff>
      <xdr:row>17</xdr:row>
      <xdr:rowOff>66061</xdr:rowOff>
    </xdr:to>
    <xdr:cxnSp macro="">
      <xdr:nvCxnSpPr>
        <xdr:cNvPr id="47" name="直線コネクタ 46">
          <a:extLst>
            <a:ext uri="{FF2B5EF4-FFF2-40B4-BE49-F238E27FC236}">
              <a16:creationId xmlns="" xmlns:a16="http://schemas.microsoft.com/office/drawing/2014/main" id="{00000000-0008-0000-0500-00002F000000}"/>
            </a:ext>
          </a:extLst>
        </xdr:cNvPr>
        <xdr:cNvCxnSpPr/>
      </xdr:nvCxnSpPr>
      <xdr:spPr bwMode="auto">
        <a:xfrm>
          <a:off x="5003800" y="3022449"/>
          <a:ext cx="647700" cy="58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165740</xdr:rowOff>
    </xdr:from>
    <xdr:ext cx="762000" cy="259045"/>
    <xdr:sp macro="" textlink="">
      <xdr:nvSpPr>
        <xdr:cNvPr id="48" name="人口1人当たり決算額の推移平均値テキスト130">
          <a:extLst>
            <a:ext uri="{FF2B5EF4-FFF2-40B4-BE49-F238E27FC236}">
              <a16:creationId xmlns="" xmlns:a16="http://schemas.microsoft.com/office/drawing/2014/main" id="{00000000-0008-0000-0500-000030000000}"/>
            </a:ext>
          </a:extLst>
        </xdr:cNvPr>
        <xdr:cNvSpPr txBox="1"/>
      </xdr:nvSpPr>
      <xdr:spPr>
        <a:xfrm>
          <a:off x="5740400" y="27851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149213</xdr:rowOff>
    </xdr:from>
    <xdr:to>
      <xdr:col>29</xdr:col>
      <xdr:colOff>177800</xdr:colOff>
      <xdr:row>17</xdr:row>
      <xdr:rowOff>79363</xdr:rowOff>
    </xdr:to>
    <xdr:sp macro="" textlink="">
      <xdr:nvSpPr>
        <xdr:cNvPr id="49" name="フローチャート: 判断 48">
          <a:extLst>
            <a:ext uri="{FF2B5EF4-FFF2-40B4-BE49-F238E27FC236}">
              <a16:creationId xmlns="" xmlns:a16="http://schemas.microsoft.com/office/drawing/2014/main" id="{00000000-0008-0000-0500-000031000000}"/>
            </a:ext>
          </a:extLst>
        </xdr:cNvPr>
        <xdr:cNvSpPr/>
      </xdr:nvSpPr>
      <xdr:spPr bwMode="auto">
        <a:xfrm>
          <a:off x="5600700" y="29400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60174</xdr:rowOff>
    </xdr:from>
    <xdr:to>
      <xdr:col>26</xdr:col>
      <xdr:colOff>50800</xdr:colOff>
      <xdr:row>17</xdr:row>
      <xdr:rowOff>84675</xdr:rowOff>
    </xdr:to>
    <xdr:cxnSp macro="">
      <xdr:nvCxnSpPr>
        <xdr:cNvPr id="50" name="直線コネクタ 49">
          <a:extLst>
            <a:ext uri="{FF2B5EF4-FFF2-40B4-BE49-F238E27FC236}">
              <a16:creationId xmlns="" xmlns:a16="http://schemas.microsoft.com/office/drawing/2014/main" id="{00000000-0008-0000-0500-000032000000}"/>
            </a:ext>
          </a:extLst>
        </xdr:cNvPr>
        <xdr:cNvCxnSpPr/>
      </xdr:nvCxnSpPr>
      <xdr:spPr bwMode="auto">
        <a:xfrm flipV="1">
          <a:off x="4305300" y="3022449"/>
          <a:ext cx="698500" cy="245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164744</xdr:rowOff>
    </xdr:from>
    <xdr:to>
      <xdr:col>26</xdr:col>
      <xdr:colOff>101600</xdr:colOff>
      <xdr:row>17</xdr:row>
      <xdr:rowOff>94894</xdr:rowOff>
    </xdr:to>
    <xdr:sp macro="" textlink="">
      <xdr:nvSpPr>
        <xdr:cNvPr id="51" name="フローチャート: 判断 50">
          <a:extLst>
            <a:ext uri="{FF2B5EF4-FFF2-40B4-BE49-F238E27FC236}">
              <a16:creationId xmlns="" xmlns:a16="http://schemas.microsoft.com/office/drawing/2014/main" id="{00000000-0008-0000-0500-000033000000}"/>
            </a:ext>
          </a:extLst>
        </xdr:cNvPr>
        <xdr:cNvSpPr/>
      </xdr:nvSpPr>
      <xdr:spPr bwMode="auto">
        <a:xfrm>
          <a:off x="4953000" y="2955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105071</xdr:rowOff>
    </xdr:from>
    <xdr:ext cx="736600" cy="259045"/>
    <xdr:sp macro="" textlink="">
      <xdr:nvSpPr>
        <xdr:cNvPr id="52" name="テキスト ボックス 51">
          <a:extLst>
            <a:ext uri="{FF2B5EF4-FFF2-40B4-BE49-F238E27FC236}">
              <a16:creationId xmlns="" xmlns:a16="http://schemas.microsoft.com/office/drawing/2014/main" id="{00000000-0008-0000-0500-000034000000}"/>
            </a:ext>
          </a:extLst>
        </xdr:cNvPr>
        <xdr:cNvSpPr txBox="1"/>
      </xdr:nvSpPr>
      <xdr:spPr>
        <a:xfrm>
          <a:off x="4622800" y="27244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84675</xdr:rowOff>
    </xdr:from>
    <xdr:to>
      <xdr:col>22</xdr:col>
      <xdr:colOff>114300</xdr:colOff>
      <xdr:row>17</xdr:row>
      <xdr:rowOff>90726</xdr:rowOff>
    </xdr:to>
    <xdr:cxnSp macro="">
      <xdr:nvCxnSpPr>
        <xdr:cNvPr id="53" name="直線コネクタ 52">
          <a:extLst>
            <a:ext uri="{FF2B5EF4-FFF2-40B4-BE49-F238E27FC236}">
              <a16:creationId xmlns="" xmlns:a16="http://schemas.microsoft.com/office/drawing/2014/main" id="{00000000-0008-0000-0500-000035000000}"/>
            </a:ext>
          </a:extLst>
        </xdr:cNvPr>
        <xdr:cNvCxnSpPr/>
      </xdr:nvCxnSpPr>
      <xdr:spPr bwMode="auto">
        <a:xfrm flipV="1">
          <a:off x="3606800" y="3046950"/>
          <a:ext cx="698500" cy="60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4740</xdr:rowOff>
    </xdr:from>
    <xdr:to>
      <xdr:col>22</xdr:col>
      <xdr:colOff>165100</xdr:colOff>
      <xdr:row>17</xdr:row>
      <xdr:rowOff>106340</xdr:rowOff>
    </xdr:to>
    <xdr:sp macro="" textlink="">
      <xdr:nvSpPr>
        <xdr:cNvPr id="54" name="フローチャート: 判断 53">
          <a:extLst>
            <a:ext uri="{FF2B5EF4-FFF2-40B4-BE49-F238E27FC236}">
              <a16:creationId xmlns="" xmlns:a16="http://schemas.microsoft.com/office/drawing/2014/main" id="{00000000-0008-0000-0500-000036000000}"/>
            </a:ext>
          </a:extLst>
        </xdr:cNvPr>
        <xdr:cNvSpPr/>
      </xdr:nvSpPr>
      <xdr:spPr bwMode="auto">
        <a:xfrm>
          <a:off x="4254500" y="29670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116517</xdr:rowOff>
    </xdr:from>
    <xdr:ext cx="762000" cy="259045"/>
    <xdr:sp macro="" textlink="">
      <xdr:nvSpPr>
        <xdr:cNvPr id="55" name="テキスト ボックス 54">
          <a:extLst>
            <a:ext uri="{FF2B5EF4-FFF2-40B4-BE49-F238E27FC236}">
              <a16:creationId xmlns="" xmlns:a16="http://schemas.microsoft.com/office/drawing/2014/main" id="{00000000-0008-0000-0500-000037000000}"/>
            </a:ext>
          </a:extLst>
        </xdr:cNvPr>
        <xdr:cNvSpPr txBox="1"/>
      </xdr:nvSpPr>
      <xdr:spPr>
        <a:xfrm>
          <a:off x="3924300" y="273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90726</xdr:rowOff>
    </xdr:from>
    <xdr:to>
      <xdr:col>18</xdr:col>
      <xdr:colOff>177800</xdr:colOff>
      <xdr:row>17</xdr:row>
      <xdr:rowOff>94926</xdr:rowOff>
    </xdr:to>
    <xdr:cxnSp macro="">
      <xdr:nvCxnSpPr>
        <xdr:cNvPr id="56" name="直線コネクタ 55">
          <a:extLst>
            <a:ext uri="{FF2B5EF4-FFF2-40B4-BE49-F238E27FC236}">
              <a16:creationId xmlns="" xmlns:a16="http://schemas.microsoft.com/office/drawing/2014/main" id="{00000000-0008-0000-0500-000038000000}"/>
            </a:ext>
          </a:extLst>
        </xdr:cNvPr>
        <xdr:cNvCxnSpPr/>
      </xdr:nvCxnSpPr>
      <xdr:spPr bwMode="auto">
        <a:xfrm flipV="1">
          <a:off x="2908300" y="3053001"/>
          <a:ext cx="698500" cy="4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33551</xdr:rowOff>
    </xdr:from>
    <xdr:to>
      <xdr:col>19</xdr:col>
      <xdr:colOff>38100</xdr:colOff>
      <xdr:row>17</xdr:row>
      <xdr:rowOff>135151</xdr:rowOff>
    </xdr:to>
    <xdr:sp macro="" textlink="">
      <xdr:nvSpPr>
        <xdr:cNvPr id="57" name="フローチャート: 判断 56">
          <a:extLst>
            <a:ext uri="{FF2B5EF4-FFF2-40B4-BE49-F238E27FC236}">
              <a16:creationId xmlns="" xmlns:a16="http://schemas.microsoft.com/office/drawing/2014/main" id="{00000000-0008-0000-0500-000039000000}"/>
            </a:ext>
          </a:extLst>
        </xdr:cNvPr>
        <xdr:cNvSpPr/>
      </xdr:nvSpPr>
      <xdr:spPr bwMode="auto">
        <a:xfrm>
          <a:off x="3556000" y="299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145328</xdr:rowOff>
    </xdr:from>
    <xdr:ext cx="762000" cy="259045"/>
    <xdr:sp macro="" textlink="">
      <xdr:nvSpPr>
        <xdr:cNvPr id="58" name="テキスト ボックス 57">
          <a:extLst>
            <a:ext uri="{FF2B5EF4-FFF2-40B4-BE49-F238E27FC236}">
              <a16:creationId xmlns="" xmlns:a16="http://schemas.microsoft.com/office/drawing/2014/main" id="{00000000-0008-0000-0500-00003A000000}"/>
            </a:ext>
          </a:extLst>
        </xdr:cNvPr>
        <xdr:cNvSpPr txBox="1"/>
      </xdr:nvSpPr>
      <xdr:spPr>
        <a:xfrm>
          <a:off x="3225800" y="2764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166324</xdr:rowOff>
    </xdr:from>
    <xdr:to>
      <xdr:col>15</xdr:col>
      <xdr:colOff>101600</xdr:colOff>
      <xdr:row>18</xdr:row>
      <xdr:rowOff>96474</xdr:rowOff>
    </xdr:to>
    <xdr:sp macro="" textlink="">
      <xdr:nvSpPr>
        <xdr:cNvPr id="59" name="フローチャート: 判断 58">
          <a:extLst>
            <a:ext uri="{FF2B5EF4-FFF2-40B4-BE49-F238E27FC236}">
              <a16:creationId xmlns="" xmlns:a16="http://schemas.microsoft.com/office/drawing/2014/main" id="{00000000-0008-0000-0500-00003B000000}"/>
            </a:ext>
          </a:extLst>
        </xdr:cNvPr>
        <xdr:cNvSpPr/>
      </xdr:nvSpPr>
      <xdr:spPr bwMode="auto">
        <a:xfrm>
          <a:off x="2857500" y="31285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81251</xdr:rowOff>
    </xdr:from>
    <xdr:ext cx="762000" cy="259045"/>
    <xdr:sp macro="" textlink="">
      <xdr:nvSpPr>
        <xdr:cNvPr id="60" name="テキスト ボックス 59">
          <a:extLst>
            <a:ext uri="{FF2B5EF4-FFF2-40B4-BE49-F238E27FC236}">
              <a16:creationId xmlns="" xmlns:a16="http://schemas.microsoft.com/office/drawing/2014/main" id="{00000000-0008-0000-0500-00003C000000}"/>
            </a:ext>
          </a:extLst>
        </xdr:cNvPr>
        <xdr:cNvSpPr txBox="1"/>
      </xdr:nvSpPr>
      <xdr:spPr>
        <a:xfrm>
          <a:off x="2527300" y="3214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15261</xdr:rowOff>
    </xdr:from>
    <xdr:to>
      <xdr:col>29</xdr:col>
      <xdr:colOff>177800</xdr:colOff>
      <xdr:row>17</xdr:row>
      <xdr:rowOff>116861</xdr:rowOff>
    </xdr:to>
    <xdr:sp macro="" textlink="">
      <xdr:nvSpPr>
        <xdr:cNvPr id="66" name="楕円 65">
          <a:extLst>
            <a:ext uri="{FF2B5EF4-FFF2-40B4-BE49-F238E27FC236}">
              <a16:creationId xmlns="" xmlns:a16="http://schemas.microsoft.com/office/drawing/2014/main" id="{00000000-0008-0000-0500-000042000000}"/>
            </a:ext>
          </a:extLst>
        </xdr:cNvPr>
        <xdr:cNvSpPr/>
      </xdr:nvSpPr>
      <xdr:spPr bwMode="auto">
        <a:xfrm>
          <a:off x="5600700" y="2977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158788</xdr:rowOff>
    </xdr:from>
    <xdr:ext cx="762000" cy="259045"/>
    <xdr:sp macro="" textlink="">
      <xdr:nvSpPr>
        <xdr:cNvPr id="67" name="人口1人当たり決算額の推移該当値テキスト130">
          <a:extLst>
            <a:ext uri="{FF2B5EF4-FFF2-40B4-BE49-F238E27FC236}">
              <a16:creationId xmlns="" xmlns:a16="http://schemas.microsoft.com/office/drawing/2014/main" id="{00000000-0008-0000-0500-000043000000}"/>
            </a:ext>
          </a:extLst>
        </xdr:cNvPr>
        <xdr:cNvSpPr txBox="1"/>
      </xdr:nvSpPr>
      <xdr:spPr>
        <a:xfrm>
          <a:off x="5740400" y="294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9374</xdr:rowOff>
    </xdr:from>
    <xdr:to>
      <xdr:col>26</xdr:col>
      <xdr:colOff>101600</xdr:colOff>
      <xdr:row>17</xdr:row>
      <xdr:rowOff>110974</xdr:rowOff>
    </xdr:to>
    <xdr:sp macro="" textlink="">
      <xdr:nvSpPr>
        <xdr:cNvPr id="68" name="楕円 67">
          <a:extLst>
            <a:ext uri="{FF2B5EF4-FFF2-40B4-BE49-F238E27FC236}">
              <a16:creationId xmlns="" xmlns:a16="http://schemas.microsoft.com/office/drawing/2014/main" id="{00000000-0008-0000-0500-000044000000}"/>
            </a:ext>
          </a:extLst>
        </xdr:cNvPr>
        <xdr:cNvSpPr/>
      </xdr:nvSpPr>
      <xdr:spPr bwMode="auto">
        <a:xfrm>
          <a:off x="4953000" y="2971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95751</xdr:rowOff>
    </xdr:from>
    <xdr:ext cx="736600" cy="259045"/>
    <xdr:sp macro="" textlink="">
      <xdr:nvSpPr>
        <xdr:cNvPr id="69" name="テキスト ボックス 68">
          <a:extLst>
            <a:ext uri="{FF2B5EF4-FFF2-40B4-BE49-F238E27FC236}">
              <a16:creationId xmlns="" xmlns:a16="http://schemas.microsoft.com/office/drawing/2014/main" id="{00000000-0008-0000-0500-000045000000}"/>
            </a:ext>
          </a:extLst>
        </xdr:cNvPr>
        <xdr:cNvSpPr txBox="1"/>
      </xdr:nvSpPr>
      <xdr:spPr>
        <a:xfrm>
          <a:off x="4622800" y="30580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33875</xdr:rowOff>
    </xdr:from>
    <xdr:to>
      <xdr:col>22</xdr:col>
      <xdr:colOff>165100</xdr:colOff>
      <xdr:row>17</xdr:row>
      <xdr:rowOff>135475</xdr:rowOff>
    </xdr:to>
    <xdr:sp macro="" textlink="">
      <xdr:nvSpPr>
        <xdr:cNvPr id="70" name="楕円 69">
          <a:extLst>
            <a:ext uri="{FF2B5EF4-FFF2-40B4-BE49-F238E27FC236}">
              <a16:creationId xmlns="" xmlns:a16="http://schemas.microsoft.com/office/drawing/2014/main" id="{00000000-0008-0000-0500-000046000000}"/>
            </a:ext>
          </a:extLst>
        </xdr:cNvPr>
        <xdr:cNvSpPr/>
      </xdr:nvSpPr>
      <xdr:spPr bwMode="auto">
        <a:xfrm>
          <a:off x="4254500" y="29961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120252</xdr:rowOff>
    </xdr:from>
    <xdr:ext cx="762000" cy="259045"/>
    <xdr:sp macro="" textlink="">
      <xdr:nvSpPr>
        <xdr:cNvPr id="71" name="テキスト ボックス 70">
          <a:extLst>
            <a:ext uri="{FF2B5EF4-FFF2-40B4-BE49-F238E27FC236}">
              <a16:creationId xmlns="" xmlns:a16="http://schemas.microsoft.com/office/drawing/2014/main" id="{00000000-0008-0000-0500-000047000000}"/>
            </a:ext>
          </a:extLst>
        </xdr:cNvPr>
        <xdr:cNvSpPr txBox="1"/>
      </xdr:nvSpPr>
      <xdr:spPr>
        <a:xfrm>
          <a:off x="3924300" y="30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39926</xdr:rowOff>
    </xdr:from>
    <xdr:to>
      <xdr:col>19</xdr:col>
      <xdr:colOff>38100</xdr:colOff>
      <xdr:row>17</xdr:row>
      <xdr:rowOff>141526</xdr:rowOff>
    </xdr:to>
    <xdr:sp macro="" textlink="">
      <xdr:nvSpPr>
        <xdr:cNvPr id="72" name="楕円 71">
          <a:extLst>
            <a:ext uri="{FF2B5EF4-FFF2-40B4-BE49-F238E27FC236}">
              <a16:creationId xmlns="" xmlns:a16="http://schemas.microsoft.com/office/drawing/2014/main" id="{00000000-0008-0000-0500-000048000000}"/>
            </a:ext>
          </a:extLst>
        </xdr:cNvPr>
        <xdr:cNvSpPr/>
      </xdr:nvSpPr>
      <xdr:spPr bwMode="auto">
        <a:xfrm>
          <a:off x="3556000" y="3002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126303</xdr:rowOff>
    </xdr:from>
    <xdr:ext cx="762000" cy="259045"/>
    <xdr:sp macro="" textlink="">
      <xdr:nvSpPr>
        <xdr:cNvPr id="73" name="テキスト ボックス 72">
          <a:extLst>
            <a:ext uri="{FF2B5EF4-FFF2-40B4-BE49-F238E27FC236}">
              <a16:creationId xmlns="" xmlns:a16="http://schemas.microsoft.com/office/drawing/2014/main" id="{00000000-0008-0000-0500-000049000000}"/>
            </a:ext>
          </a:extLst>
        </xdr:cNvPr>
        <xdr:cNvSpPr txBox="1"/>
      </xdr:nvSpPr>
      <xdr:spPr>
        <a:xfrm>
          <a:off x="3225800" y="3088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44126</xdr:rowOff>
    </xdr:from>
    <xdr:to>
      <xdr:col>15</xdr:col>
      <xdr:colOff>101600</xdr:colOff>
      <xdr:row>17</xdr:row>
      <xdr:rowOff>145726</xdr:rowOff>
    </xdr:to>
    <xdr:sp macro="" textlink="">
      <xdr:nvSpPr>
        <xdr:cNvPr id="74" name="楕円 73">
          <a:extLst>
            <a:ext uri="{FF2B5EF4-FFF2-40B4-BE49-F238E27FC236}">
              <a16:creationId xmlns="" xmlns:a16="http://schemas.microsoft.com/office/drawing/2014/main" id="{00000000-0008-0000-0500-00004A000000}"/>
            </a:ext>
          </a:extLst>
        </xdr:cNvPr>
        <xdr:cNvSpPr/>
      </xdr:nvSpPr>
      <xdr:spPr bwMode="auto">
        <a:xfrm>
          <a:off x="2857500" y="30064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155903</xdr:rowOff>
    </xdr:from>
    <xdr:ext cx="762000" cy="259045"/>
    <xdr:sp macro="" textlink="">
      <xdr:nvSpPr>
        <xdr:cNvPr id="75" name="テキスト ボックス 74">
          <a:extLst>
            <a:ext uri="{FF2B5EF4-FFF2-40B4-BE49-F238E27FC236}">
              <a16:creationId xmlns="" xmlns:a16="http://schemas.microsoft.com/office/drawing/2014/main" id="{00000000-0008-0000-0500-00004B000000}"/>
            </a:ext>
          </a:extLst>
        </xdr:cNvPr>
        <xdr:cNvSpPr txBox="1"/>
      </xdr:nvSpPr>
      <xdr:spPr>
        <a:xfrm>
          <a:off x="2527300" y="277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185644</xdr:rowOff>
    </xdr:from>
    <xdr:to>
      <xdr:col>29</xdr:col>
      <xdr:colOff>127000</xdr:colOff>
      <xdr:row>37</xdr:row>
      <xdr:rowOff>180759</xdr:rowOff>
    </xdr:to>
    <xdr:cxnSp macro="">
      <xdr:nvCxnSpPr>
        <xdr:cNvPr id="103" name="直線コネクタ 102">
          <a:extLst>
            <a:ext uri="{FF2B5EF4-FFF2-40B4-BE49-F238E27FC236}">
              <a16:creationId xmlns="" xmlns:a16="http://schemas.microsoft.com/office/drawing/2014/main" id="{00000000-0008-0000-0500-000067000000}"/>
            </a:ext>
          </a:extLst>
        </xdr:cNvPr>
        <xdr:cNvCxnSpPr/>
      </xdr:nvCxnSpPr>
      <xdr:spPr bwMode="auto">
        <a:xfrm flipV="1">
          <a:off x="5651500" y="6110194"/>
          <a:ext cx="0" cy="11952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152836</xdr:rowOff>
    </xdr:from>
    <xdr:ext cx="762000" cy="259045"/>
    <xdr:sp macro="" textlink="">
      <xdr:nvSpPr>
        <xdr:cNvPr id="104" name="人口1人当たり決算額の推移最小値テキスト445">
          <a:extLst>
            <a:ext uri="{FF2B5EF4-FFF2-40B4-BE49-F238E27FC236}">
              <a16:creationId xmlns="" xmlns:a16="http://schemas.microsoft.com/office/drawing/2014/main" id="{00000000-0008-0000-0500-000068000000}"/>
            </a:ext>
          </a:extLst>
        </xdr:cNvPr>
        <xdr:cNvSpPr txBox="1"/>
      </xdr:nvSpPr>
      <xdr:spPr>
        <a:xfrm>
          <a:off x="5740400" y="7277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180759</xdr:rowOff>
    </xdr:from>
    <xdr:to>
      <xdr:col>30</xdr:col>
      <xdr:colOff>25400</xdr:colOff>
      <xdr:row>37</xdr:row>
      <xdr:rowOff>180759</xdr:rowOff>
    </xdr:to>
    <xdr:cxnSp macro="">
      <xdr:nvCxnSpPr>
        <xdr:cNvPr id="105" name="直線コネクタ 104">
          <a:extLst>
            <a:ext uri="{FF2B5EF4-FFF2-40B4-BE49-F238E27FC236}">
              <a16:creationId xmlns="" xmlns:a16="http://schemas.microsoft.com/office/drawing/2014/main" id="{00000000-0008-0000-0500-000069000000}"/>
            </a:ext>
          </a:extLst>
        </xdr:cNvPr>
        <xdr:cNvCxnSpPr/>
      </xdr:nvCxnSpPr>
      <xdr:spPr bwMode="auto">
        <a:xfrm>
          <a:off x="5562600" y="73054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100571</xdr:rowOff>
    </xdr:from>
    <xdr:ext cx="762000" cy="259045"/>
    <xdr:sp macro="" textlink="">
      <xdr:nvSpPr>
        <xdr:cNvPr id="106" name="人口1人当たり決算額の推移最大値テキスト445">
          <a:extLst>
            <a:ext uri="{FF2B5EF4-FFF2-40B4-BE49-F238E27FC236}">
              <a16:creationId xmlns="" xmlns:a16="http://schemas.microsoft.com/office/drawing/2014/main" id="{00000000-0008-0000-0500-00006A000000}"/>
            </a:ext>
          </a:extLst>
        </xdr:cNvPr>
        <xdr:cNvSpPr txBox="1"/>
      </xdr:nvSpPr>
      <xdr:spPr>
        <a:xfrm>
          <a:off x="5740400" y="5853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185644</xdr:rowOff>
    </xdr:from>
    <xdr:to>
      <xdr:col>30</xdr:col>
      <xdr:colOff>25400</xdr:colOff>
      <xdr:row>33</xdr:row>
      <xdr:rowOff>185644</xdr:rowOff>
    </xdr:to>
    <xdr:cxnSp macro="">
      <xdr:nvCxnSpPr>
        <xdr:cNvPr id="107" name="直線コネクタ 106">
          <a:extLst>
            <a:ext uri="{FF2B5EF4-FFF2-40B4-BE49-F238E27FC236}">
              <a16:creationId xmlns="" xmlns:a16="http://schemas.microsoft.com/office/drawing/2014/main" id="{00000000-0008-0000-0500-00006B000000}"/>
            </a:ext>
          </a:extLst>
        </xdr:cNvPr>
        <xdr:cNvCxnSpPr/>
      </xdr:nvCxnSpPr>
      <xdr:spPr bwMode="auto">
        <a:xfrm>
          <a:off x="5562600" y="611019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234290</xdr:rowOff>
    </xdr:from>
    <xdr:to>
      <xdr:col>29</xdr:col>
      <xdr:colOff>127000</xdr:colOff>
      <xdr:row>35</xdr:row>
      <xdr:rowOff>304165</xdr:rowOff>
    </xdr:to>
    <xdr:cxnSp macro="">
      <xdr:nvCxnSpPr>
        <xdr:cNvPr id="108" name="直線コネクタ 107">
          <a:extLst>
            <a:ext uri="{FF2B5EF4-FFF2-40B4-BE49-F238E27FC236}">
              <a16:creationId xmlns="" xmlns:a16="http://schemas.microsoft.com/office/drawing/2014/main" id="{00000000-0008-0000-0500-00006C000000}"/>
            </a:ext>
          </a:extLst>
        </xdr:cNvPr>
        <xdr:cNvCxnSpPr/>
      </xdr:nvCxnSpPr>
      <xdr:spPr bwMode="auto">
        <a:xfrm flipV="1">
          <a:off x="5003800" y="6844640"/>
          <a:ext cx="647700" cy="69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264830</xdr:rowOff>
    </xdr:from>
    <xdr:ext cx="762000" cy="259045"/>
    <xdr:sp macro="" textlink="">
      <xdr:nvSpPr>
        <xdr:cNvPr id="109" name="人口1人当たり決算額の推移平均値テキスト445">
          <a:extLst>
            <a:ext uri="{FF2B5EF4-FFF2-40B4-BE49-F238E27FC236}">
              <a16:creationId xmlns="" xmlns:a16="http://schemas.microsoft.com/office/drawing/2014/main" id="{00000000-0008-0000-0500-00006D000000}"/>
            </a:ext>
          </a:extLst>
        </xdr:cNvPr>
        <xdr:cNvSpPr txBox="1"/>
      </xdr:nvSpPr>
      <xdr:spPr>
        <a:xfrm>
          <a:off x="5740400" y="68751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292753</xdr:rowOff>
    </xdr:from>
    <xdr:to>
      <xdr:col>29</xdr:col>
      <xdr:colOff>177800</xdr:colOff>
      <xdr:row>36</xdr:row>
      <xdr:rowOff>51453</xdr:rowOff>
    </xdr:to>
    <xdr:sp macro="" textlink="">
      <xdr:nvSpPr>
        <xdr:cNvPr id="110" name="フローチャート: 判断 109">
          <a:extLst>
            <a:ext uri="{FF2B5EF4-FFF2-40B4-BE49-F238E27FC236}">
              <a16:creationId xmlns="" xmlns:a16="http://schemas.microsoft.com/office/drawing/2014/main" id="{00000000-0008-0000-0500-00006E000000}"/>
            </a:ext>
          </a:extLst>
        </xdr:cNvPr>
        <xdr:cNvSpPr/>
      </xdr:nvSpPr>
      <xdr:spPr bwMode="auto">
        <a:xfrm>
          <a:off x="5600700" y="69031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304165</xdr:rowOff>
    </xdr:from>
    <xdr:to>
      <xdr:col>26</xdr:col>
      <xdr:colOff>50800</xdr:colOff>
      <xdr:row>35</xdr:row>
      <xdr:rowOff>316860</xdr:rowOff>
    </xdr:to>
    <xdr:cxnSp macro="">
      <xdr:nvCxnSpPr>
        <xdr:cNvPr id="111" name="直線コネクタ 110">
          <a:extLst>
            <a:ext uri="{FF2B5EF4-FFF2-40B4-BE49-F238E27FC236}">
              <a16:creationId xmlns="" xmlns:a16="http://schemas.microsoft.com/office/drawing/2014/main" id="{00000000-0008-0000-0500-00006F000000}"/>
            </a:ext>
          </a:extLst>
        </xdr:cNvPr>
        <xdr:cNvCxnSpPr/>
      </xdr:nvCxnSpPr>
      <xdr:spPr bwMode="auto">
        <a:xfrm flipV="1">
          <a:off x="4305300" y="6914515"/>
          <a:ext cx="698500" cy="12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288394</xdr:rowOff>
    </xdr:from>
    <xdr:to>
      <xdr:col>26</xdr:col>
      <xdr:colOff>101600</xdr:colOff>
      <xdr:row>36</xdr:row>
      <xdr:rowOff>47094</xdr:rowOff>
    </xdr:to>
    <xdr:sp macro="" textlink="">
      <xdr:nvSpPr>
        <xdr:cNvPr id="112" name="フローチャート: 判断 111">
          <a:extLst>
            <a:ext uri="{FF2B5EF4-FFF2-40B4-BE49-F238E27FC236}">
              <a16:creationId xmlns="" xmlns:a16="http://schemas.microsoft.com/office/drawing/2014/main" id="{00000000-0008-0000-0500-000070000000}"/>
            </a:ext>
          </a:extLst>
        </xdr:cNvPr>
        <xdr:cNvSpPr/>
      </xdr:nvSpPr>
      <xdr:spPr bwMode="auto">
        <a:xfrm>
          <a:off x="4953000" y="68987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31871</xdr:rowOff>
    </xdr:from>
    <xdr:ext cx="736600" cy="259045"/>
    <xdr:sp macro="" textlink="">
      <xdr:nvSpPr>
        <xdr:cNvPr id="113" name="テキスト ボックス 112">
          <a:extLst>
            <a:ext uri="{FF2B5EF4-FFF2-40B4-BE49-F238E27FC236}">
              <a16:creationId xmlns="" xmlns:a16="http://schemas.microsoft.com/office/drawing/2014/main" id="{00000000-0008-0000-0500-000071000000}"/>
            </a:ext>
          </a:extLst>
        </xdr:cNvPr>
        <xdr:cNvSpPr txBox="1"/>
      </xdr:nvSpPr>
      <xdr:spPr>
        <a:xfrm>
          <a:off x="4622800" y="6985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316860</xdr:rowOff>
    </xdr:from>
    <xdr:to>
      <xdr:col>22</xdr:col>
      <xdr:colOff>114300</xdr:colOff>
      <xdr:row>36</xdr:row>
      <xdr:rowOff>21440</xdr:rowOff>
    </xdr:to>
    <xdr:cxnSp macro="">
      <xdr:nvCxnSpPr>
        <xdr:cNvPr id="114" name="直線コネクタ 113">
          <a:extLst>
            <a:ext uri="{FF2B5EF4-FFF2-40B4-BE49-F238E27FC236}">
              <a16:creationId xmlns="" xmlns:a16="http://schemas.microsoft.com/office/drawing/2014/main" id="{00000000-0008-0000-0500-000072000000}"/>
            </a:ext>
          </a:extLst>
        </xdr:cNvPr>
        <xdr:cNvCxnSpPr/>
      </xdr:nvCxnSpPr>
      <xdr:spPr bwMode="auto">
        <a:xfrm flipV="1">
          <a:off x="3606800" y="6927210"/>
          <a:ext cx="698500" cy="474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281856</xdr:rowOff>
    </xdr:from>
    <xdr:to>
      <xdr:col>22</xdr:col>
      <xdr:colOff>165100</xdr:colOff>
      <xdr:row>36</xdr:row>
      <xdr:rowOff>40556</xdr:rowOff>
    </xdr:to>
    <xdr:sp macro="" textlink="">
      <xdr:nvSpPr>
        <xdr:cNvPr id="115" name="フローチャート: 判断 114">
          <a:extLst>
            <a:ext uri="{FF2B5EF4-FFF2-40B4-BE49-F238E27FC236}">
              <a16:creationId xmlns="" xmlns:a16="http://schemas.microsoft.com/office/drawing/2014/main" id="{00000000-0008-0000-0500-000073000000}"/>
            </a:ext>
          </a:extLst>
        </xdr:cNvPr>
        <xdr:cNvSpPr/>
      </xdr:nvSpPr>
      <xdr:spPr bwMode="auto">
        <a:xfrm>
          <a:off x="4254500" y="68922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25333</xdr:rowOff>
    </xdr:from>
    <xdr:ext cx="762000" cy="259045"/>
    <xdr:sp macro="" textlink="">
      <xdr:nvSpPr>
        <xdr:cNvPr id="116" name="テキスト ボックス 115">
          <a:extLst>
            <a:ext uri="{FF2B5EF4-FFF2-40B4-BE49-F238E27FC236}">
              <a16:creationId xmlns="" xmlns:a16="http://schemas.microsoft.com/office/drawing/2014/main" id="{00000000-0008-0000-0500-000074000000}"/>
            </a:ext>
          </a:extLst>
        </xdr:cNvPr>
        <xdr:cNvSpPr txBox="1"/>
      </xdr:nvSpPr>
      <xdr:spPr>
        <a:xfrm>
          <a:off x="3924300" y="697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21440</xdr:rowOff>
    </xdr:from>
    <xdr:to>
      <xdr:col>18</xdr:col>
      <xdr:colOff>177800</xdr:colOff>
      <xdr:row>36</xdr:row>
      <xdr:rowOff>30287</xdr:rowOff>
    </xdr:to>
    <xdr:cxnSp macro="">
      <xdr:nvCxnSpPr>
        <xdr:cNvPr id="117" name="直線コネクタ 116">
          <a:extLst>
            <a:ext uri="{FF2B5EF4-FFF2-40B4-BE49-F238E27FC236}">
              <a16:creationId xmlns="" xmlns:a16="http://schemas.microsoft.com/office/drawing/2014/main" id="{00000000-0008-0000-0500-000075000000}"/>
            </a:ext>
          </a:extLst>
        </xdr:cNvPr>
        <xdr:cNvCxnSpPr/>
      </xdr:nvCxnSpPr>
      <xdr:spPr bwMode="auto">
        <a:xfrm flipV="1">
          <a:off x="2908300" y="6974690"/>
          <a:ext cx="698500" cy="88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265260</xdr:rowOff>
    </xdr:from>
    <xdr:to>
      <xdr:col>19</xdr:col>
      <xdr:colOff>38100</xdr:colOff>
      <xdr:row>36</xdr:row>
      <xdr:rowOff>23960</xdr:rowOff>
    </xdr:to>
    <xdr:sp macro="" textlink="">
      <xdr:nvSpPr>
        <xdr:cNvPr id="118" name="フローチャート: 判断 117">
          <a:extLst>
            <a:ext uri="{FF2B5EF4-FFF2-40B4-BE49-F238E27FC236}">
              <a16:creationId xmlns="" xmlns:a16="http://schemas.microsoft.com/office/drawing/2014/main" id="{00000000-0008-0000-0500-000076000000}"/>
            </a:ext>
          </a:extLst>
        </xdr:cNvPr>
        <xdr:cNvSpPr/>
      </xdr:nvSpPr>
      <xdr:spPr bwMode="auto">
        <a:xfrm>
          <a:off x="3556000" y="68756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34137</xdr:rowOff>
    </xdr:from>
    <xdr:ext cx="762000" cy="259045"/>
    <xdr:sp macro="" textlink="">
      <xdr:nvSpPr>
        <xdr:cNvPr id="119" name="テキスト ボックス 118">
          <a:extLst>
            <a:ext uri="{FF2B5EF4-FFF2-40B4-BE49-F238E27FC236}">
              <a16:creationId xmlns="" xmlns:a16="http://schemas.microsoft.com/office/drawing/2014/main" id="{00000000-0008-0000-0500-000077000000}"/>
            </a:ext>
          </a:extLst>
        </xdr:cNvPr>
        <xdr:cNvSpPr txBox="1"/>
      </xdr:nvSpPr>
      <xdr:spPr>
        <a:xfrm>
          <a:off x="3225800" y="6644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297935</xdr:rowOff>
    </xdr:from>
    <xdr:to>
      <xdr:col>15</xdr:col>
      <xdr:colOff>101600</xdr:colOff>
      <xdr:row>36</xdr:row>
      <xdr:rowOff>56635</xdr:rowOff>
    </xdr:to>
    <xdr:sp macro="" textlink="">
      <xdr:nvSpPr>
        <xdr:cNvPr id="120" name="フローチャート: 判断 119">
          <a:extLst>
            <a:ext uri="{FF2B5EF4-FFF2-40B4-BE49-F238E27FC236}">
              <a16:creationId xmlns="" xmlns:a16="http://schemas.microsoft.com/office/drawing/2014/main" id="{00000000-0008-0000-0500-000078000000}"/>
            </a:ext>
          </a:extLst>
        </xdr:cNvPr>
        <xdr:cNvSpPr/>
      </xdr:nvSpPr>
      <xdr:spPr bwMode="auto">
        <a:xfrm>
          <a:off x="2857500" y="69082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66812</xdr:rowOff>
    </xdr:from>
    <xdr:ext cx="762000" cy="259045"/>
    <xdr:sp macro="" textlink="">
      <xdr:nvSpPr>
        <xdr:cNvPr id="121" name="テキスト ボックス 120">
          <a:extLst>
            <a:ext uri="{FF2B5EF4-FFF2-40B4-BE49-F238E27FC236}">
              <a16:creationId xmlns="" xmlns:a16="http://schemas.microsoft.com/office/drawing/2014/main" id="{00000000-0008-0000-0500-000079000000}"/>
            </a:ext>
          </a:extLst>
        </xdr:cNvPr>
        <xdr:cNvSpPr txBox="1"/>
      </xdr:nvSpPr>
      <xdr:spPr>
        <a:xfrm>
          <a:off x="2527300" y="667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183490</xdr:rowOff>
    </xdr:from>
    <xdr:to>
      <xdr:col>29</xdr:col>
      <xdr:colOff>177800</xdr:colOff>
      <xdr:row>35</xdr:row>
      <xdr:rowOff>285090</xdr:rowOff>
    </xdr:to>
    <xdr:sp macro="" textlink="">
      <xdr:nvSpPr>
        <xdr:cNvPr id="127" name="楕円 126">
          <a:extLst>
            <a:ext uri="{FF2B5EF4-FFF2-40B4-BE49-F238E27FC236}">
              <a16:creationId xmlns="" xmlns:a16="http://schemas.microsoft.com/office/drawing/2014/main" id="{00000000-0008-0000-0500-00007F000000}"/>
            </a:ext>
          </a:extLst>
        </xdr:cNvPr>
        <xdr:cNvSpPr/>
      </xdr:nvSpPr>
      <xdr:spPr bwMode="auto">
        <a:xfrm>
          <a:off x="5600700" y="6793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28567</xdr:rowOff>
    </xdr:from>
    <xdr:ext cx="762000" cy="259045"/>
    <xdr:sp macro="" textlink="">
      <xdr:nvSpPr>
        <xdr:cNvPr id="128" name="人口1人当たり決算額の推移該当値テキスト445">
          <a:extLst>
            <a:ext uri="{FF2B5EF4-FFF2-40B4-BE49-F238E27FC236}">
              <a16:creationId xmlns="" xmlns:a16="http://schemas.microsoft.com/office/drawing/2014/main" id="{00000000-0008-0000-0500-000080000000}"/>
            </a:ext>
          </a:extLst>
        </xdr:cNvPr>
        <xdr:cNvSpPr txBox="1"/>
      </xdr:nvSpPr>
      <xdr:spPr>
        <a:xfrm>
          <a:off x="5740400" y="663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253365</xdr:rowOff>
    </xdr:from>
    <xdr:to>
      <xdr:col>26</xdr:col>
      <xdr:colOff>101600</xdr:colOff>
      <xdr:row>36</xdr:row>
      <xdr:rowOff>12065</xdr:rowOff>
    </xdr:to>
    <xdr:sp macro="" textlink="">
      <xdr:nvSpPr>
        <xdr:cNvPr id="129" name="楕円 128">
          <a:extLst>
            <a:ext uri="{FF2B5EF4-FFF2-40B4-BE49-F238E27FC236}">
              <a16:creationId xmlns="" xmlns:a16="http://schemas.microsoft.com/office/drawing/2014/main" id="{00000000-0008-0000-0500-000081000000}"/>
            </a:ext>
          </a:extLst>
        </xdr:cNvPr>
        <xdr:cNvSpPr/>
      </xdr:nvSpPr>
      <xdr:spPr bwMode="auto">
        <a:xfrm>
          <a:off x="4953000" y="6863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22242</xdr:rowOff>
    </xdr:from>
    <xdr:ext cx="736600" cy="259045"/>
    <xdr:sp macro="" textlink="">
      <xdr:nvSpPr>
        <xdr:cNvPr id="130" name="テキスト ボックス 129">
          <a:extLst>
            <a:ext uri="{FF2B5EF4-FFF2-40B4-BE49-F238E27FC236}">
              <a16:creationId xmlns="" xmlns:a16="http://schemas.microsoft.com/office/drawing/2014/main" id="{00000000-0008-0000-0500-000082000000}"/>
            </a:ext>
          </a:extLst>
        </xdr:cNvPr>
        <xdr:cNvSpPr txBox="1"/>
      </xdr:nvSpPr>
      <xdr:spPr>
        <a:xfrm>
          <a:off x="4622800" y="6632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266060</xdr:rowOff>
    </xdr:from>
    <xdr:to>
      <xdr:col>22</xdr:col>
      <xdr:colOff>165100</xdr:colOff>
      <xdr:row>36</xdr:row>
      <xdr:rowOff>24760</xdr:rowOff>
    </xdr:to>
    <xdr:sp macro="" textlink="">
      <xdr:nvSpPr>
        <xdr:cNvPr id="131" name="楕円 130">
          <a:extLst>
            <a:ext uri="{FF2B5EF4-FFF2-40B4-BE49-F238E27FC236}">
              <a16:creationId xmlns="" xmlns:a16="http://schemas.microsoft.com/office/drawing/2014/main" id="{00000000-0008-0000-0500-000083000000}"/>
            </a:ext>
          </a:extLst>
        </xdr:cNvPr>
        <xdr:cNvSpPr/>
      </xdr:nvSpPr>
      <xdr:spPr bwMode="auto">
        <a:xfrm>
          <a:off x="4254500" y="6876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34937</xdr:rowOff>
    </xdr:from>
    <xdr:ext cx="762000" cy="259045"/>
    <xdr:sp macro="" textlink="">
      <xdr:nvSpPr>
        <xdr:cNvPr id="132" name="テキスト ボックス 131">
          <a:extLst>
            <a:ext uri="{FF2B5EF4-FFF2-40B4-BE49-F238E27FC236}">
              <a16:creationId xmlns="" xmlns:a16="http://schemas.microsoft.com/office/drawing/2014/main" id="{00000000-0008-0000-0500-000084000000}"/>
            </a:ext>
          </a:extLst>
        </xdr:cNvPr>
        <xdr:cNvSpPr txBox="1"/>
      </xdr:nvSpPr>
      <xdr:spPr>
        <a:xfrm>
          <a:off x="3924300" y="664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313540</xdr:rowOff>
    </xdr:from>
    <xdr:to>
      <xdr:col>19</xdr:col>
      <xdr:colOff>38100</xdr:colOff>
      <xdr:row>36</xdr:row>
      <xdr:rowOff>72240</xdr:rowOff>
    </xdr:to>
    <xdr:sp macro="" textlink="">
      <xdr:nvSpPr>
        <xdr:cNvPr id="133" name="楕円 132">
          <a:extLst>
            <a:ext uri="{FF2B5EF4-FFF2-40B4-BE49-F238E27FC236}">
              <a16:creationId xmlns="" xmlns:a16="http://schemas.microsoft.com/office/drawing/2014/main" id="{00000000-0008-0000-0500-000085000000}"/>
            </a:ext>
          </a:extLst>
        </xdr:cNvPr>
        <xdr:cNvSpPr/>
      </xdr:nvSpPr>
      <xdr:spPr bwMode="auto">
        <a:xfrm>
          <a:off x="3556000" y="69238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57017</xdr:rowOff>
    </xdr:from>
    <xdr:ext cx="762000" cy="259045"/>
    <xdr:sp macro="" textlink="">
      <xdr:nvSpPr>
        <xdr:cNvPr id="134" name="テキスト ボックス 133">
          <a:extLst>
            <a:ext uri="{FF2B5EF4-FFF2-40B4-BE49-F238E27FC236}">
              <a16:creationId xmlns="" xmlns:a16="http://schemas.microsoft.com/office/drawing/2014/main" id="{00000000-0008-0000-0500-000086000000}"/>
            </a:ext>
          </a:extLst>
        </xdr:cNvPr>
        <xdr:cNvSpPr txBox="1"/>
      </xdr:nvSpPr>
      <xdr:spPr>
        <a:xfrm>
          <a:off x="3225800" y="7010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322387</xdr:rowOff>
    </xdr:from>
    <xdr:to>
      <xdr:col>15</xdr:col>
      <xdr:colOff>101600</xdr:colOff>
      <xdr:row>36</xdr:row>
      <xdr:rowOff>81087</xdr:rowOff>
    </xdr:to>
    <xdr:sp macro="" textlink="">
      <xdr:nvSpPr>
        <xdr:cNvPr id="135" name="楕円 134">
          <a:extLst>
            <a:ext uri="{FF2B5EF4-FFF2-40B4-BE49-F238E27FC236}">
              <a16:creationId xmlns="" xmlns:a16="http://schemas.microsoft.com/office/drawing/2014/main" id="{00000000-0008-0000-0500-000087000000}"/>
            </a:ext>
          </a:extLst>
        </xdr:cNvPr>
        <xdr:cNvSpPr/>
      </xdr:nvSpPr>
      <xdr:spPr bwMode="auto">
        <a:xfrm>
          <a:off x="2857500" y="69327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65864</xdr:rowOff>
    </xdr:from>
    <xdr:ext cx="762000" cy="259045"/>
    <xdr:sp macro="" textlink="">
      <xdr:nvSpPr>
        <xdr:cNvPr id="136" name="テキスト ボックス 135">
          <a:extLst>
            <a:ext uri="{FF2B5EF4-FFF2-40B4-BE49-F238E27FC236}">
              <a16:creationId xmlns="" xmlns:a16="http://schemas.microsoft.com/office/drawing/2014/main" id="{00000000-0008-0000-0500-000088000000}"/>
            </a:ext>
          </a:extLst>
        </xdr:cNvPr>
        <xdr:cNvSpPr txBox="1"/>
      </xdr:nvSpPr>
      <xdr:spPr>
        <a:xfrm>
          <a:off x="2527300" y="7019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4,595
4,541
261.31
4,216,174
4,017,219
69,362
2,411,225
5,388,506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128105</xdr:rowOff>
    </xdr:from>
    <xdr:ext cx="595419" cy="259045"/>
    <xdr:sp macro="" textlink="">
      <xdr:nvSpPr>
        <xdr:cNvPr id="44" name="テキスト ボックス 43">
          <a:extLst>
            <a:ext uri="{FF2B5EF4-FFF2-40B4-BE49-F238E27FC236}">
              <a16:creationId xmlns="" xmlns:a16="http://schemas.microsoft.com/office/drawing/2014/main" id="{00000000-0008-0000-0600-00002C000000}"/>
            </a:ext>
          </a:extLst>
        </xdr:cNvPr>
        <xdr:cNvSpPr txBox="1"/>
      </xdr:nvSpPr>
      <xdr:spPr>
        <a:xfrm>
          <a:off x="166581" y="6643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6" name="テキスト ボックス 45">
          <a:extLst>
            <a:ext uri="{FF2B5EF4-FFF2-40B4-BE49-F238E27FC236}">
              <a16:creationId xmlns="" xmlns:a16="http://schemas.microsoft.com/office/drawing/2014/main" id="{00000000-0008-0000-0600-00002E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120867</xdr:rowOff>
    </xdr:from>
    <xdr:to>
      <xdr:col>24</xdr:col>
      <xdr:colOff>62865</xdr:colOff>
      <xdr:row>39</xdr:row>
      <xdr:rowOff>123192</xdr:rowOff>
    </xdr:to>
    <xdr:cxnSp macro="">
      <xdr:nvCxnSpPr>
        <xdr:cNvPr id="58" name="直線コネクタ 57">
          <a:extLst>
            <a:ext uri="{FF2B5EF4-FFF2-40B4-BE49-F238E27FC236}">
              <a16:creationId xmlns="" xmlns:a16="http://schemas.microsoft.com/office/drawing/2014/main" id="{00000000-0008-0000-0600-00003A000000}"/>
            </a:ext>
          </a:extLst>
        </xdr:cNvPr>
        <xdr:cNvCxnSpPr/>
      </xdr:nvCxnSpPr>
      <xdr:spPr>
        <a:xfrm flipV="1">
          <a:off x="4633595" y="5264367"/>
          <a:ext cx="1270" cy="154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127019</xdr:rowOff>
    </xdr:from>
    <xdr:ext cx="534377" cy="259045"/>
    <xdr:sp macro="" textlink="">
      <xdr:nvSpPr>
        <xdr:cNvPr id="59" name="人件費最小値テキスト">
          <a:extLst>
            <a:ext uri="{FF2B5EF4-FFF2-40B4-BE49-F238E27FC236}">
              <a16:creationId xmlns="" xmlns:a16="http://schemas.microsoft.com/office/drawing/2014/main" id="{00000000-0008-0000-0600-00003B000000}"/>
            </a:ext>
          </a:extLst>
        </xdr:cNvPr>
        <xdr:cNvSpPr txBox="1"/>
      </xdr:nvSpPr>
      <xdr:spPr>
        <a:xfrm>
          <a:off x="4686300" y="6813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123192</xdr:rowOff>
    </xdr:from>
    <xdr:to>
      <xdr:col>24</xdr:col>
      <xdr:colOff>152400</xdr:colOff>
      <xdr:row>39</xdr:row>
      <xdr:rowOff>123192</xdr:rowOff>
    </xdr:to>
    <xdr:cxnSp macro="">
      <xdr:nvCxnSpPr>
        <xdr:cNvPr id="60" name="直線コネクタ 59">
          <a:extLst>
            <a:ext uri="{FF2B5EF4-FFF2-40B4-BE49-F238E27FC236}">
              <a16:creationId xmlns="" xmlns:a16="http://schemas.microsoft.com/office/drawing/2014/main" id="{00000000-0008-0000-0600-00003C000000}"/>
            </a:ext>
          </a:extLst>
        </xdr:cNvPr>
        <xdr:cNvCxnSpPr/>
      </xdr:nvCxnSpPr>
      <xdr:spPr>
        <a:xfrm>
          <a:off x="4546600" y="6809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67544</xdr:rowOff>
    </xdr:from>
    <xdr:ext cx="599010" cy="259045"/>
    <xdr:sp macro="" textlink="">
      <xdr:nvSpPr>
        <xdr:cNvPr id="61" name="人件費最大値テキスト">
          <a:extLst>
            <a:ext uri="{FF2B5EF4-FFF2-40B4-BE49-F238E27FC236}">
              <a16:creationId xmlns="" xmlns:a16="http://schemas.microsoft.com/office/drawing/2014/main" id="{00000000-0008-0000-0600-00003D000000}"/>
            </a:ext>
          </a:extLst>
        </xdr:cNvPr>
        <xdr:cNvSpPr txBox="1"/>
      </xdr:nvSpPr>
      <xdr:spPr>
        <a:xfrm>
          <a:off x="4686300" y="5039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120867</xdr:rowOff>
    </xdr:from>
    <xdr:to>
      <xdr:col>24</xdr:col>
      <xdr:colOff>152400</xdr:colOff>
      <xdr:row>30</xdr:row>
      <xdr:rowOff>120867</xdr:rowOff>
    </xdr:to>
    <xdr:cxnSp macro="">
      <xdr:nvCxnSpPr>
        <xdr:cNvPr id="62" name="直線コネクタ 61">
          <a:extLst>
            <a:ext uri="{FF2B5EF4-FFF2-40B4-BE49-F238E27FC236}">
              <a16:creationId xmlns="" xmlns:a16="http://schemas.microsoft.com/office/drawing/2014/main" id="{00000000-0008-0000-0600-00003E000000}"/>
            </a:ext>
          </a:extLst>
        </xdr:cNvPr>
        <xdr:cNvCxnSpPr/>
      </xdr:nvCxnSpPr>
      <xdr:spPr>
        <a:xfrm>
          <a:off x="4546600" y="5264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85538</xdr:rowOff>
    </xdr:from>
    <xdr:to>
      <xdr:col>24</xdr:col>
      <xdr:colOff>63500</xdr:colOff>
      <xdr:row>38</xdr:row>
      <xdr:rowOff>93895</xdr:rowOff>
    </xdr:to>
    <xdr:cxnSp macro="">
      <xdr:nvCxnSpPr>
        <xdr:cNvPr id="63" name="直線コネクタ 62">
          <a:extLst>
            <a:ext uri="{FF2B5EF4-FFF2-40B4-BE49-F238E27FC236}">
              <a16:creationId xmlns="" xmlns:a16="http://schemas.microsoft.com/office/drawing/2014/main" id="{00000000-0008-0000-0600-00003F000000}"/>
            </a:ext>
          </a:extLst>
        </xdr:cNvPr>
        <xdr:cNvCxnSpPr/>
      </xdr:nvCxnSpPr>
      <xdr:spPr>
        <a:xfrm>
          <a:off x="3797300" y="6600638"/>
          <a:ext cx="838200" cy="8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18606</xdr:rowOff>
    </xdr:from>
    <xdr:ext cx="599010" cy="259045"/>
    <xdr:sp macro="" textlink="">
      <xdr:nvSpPr>
        <xdr:cNvPr id="64" name="人件費平均値テキスト">
          <a:extLst>
            <a:ext uri="{FF2B5EF4-FFF2-40B4-BE49-F238E27FC236}">
              <a16:creationId xmlns="" xmlns:a16="http://schemas.microsoft.com/office/drawing/2014/main" id="{00000000-0008-0000-0600-000040000000}"/>
            </a:ext>
          </a:extLst>
        </xdr:cNvPr>
        <xdr:cNvSpPr txBox="1"/>
      </xdr:nvSpPr>
      <xdr:spPr>
        <a:xfrm>
          <a:off x="4686300" y="63622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167179</xdr:rowOff>
    </xdr:from>
    <xdr:to>
      <xdr:col>24</xdr:col>
      <xdr:colOff>114300</xdr:colOff>
      <xdr:row>38</xdr:row>
      <xdr:rowOff>97329</xdr:rowOff>
    </xdr:to>
    <xdr:sp macro="" textlink="">
      <xdr:nvSpPr>
        <xdr:cNvPr id="65" name="フローチャート: 判断 64">
          <a:extLst>
            <a:ext uri="{FF2B5EF4-FFF2-40B4-BE49-F238E27FC236}">
              <a16:creationId xmlns="" xmlns:a16="http://schemas.microsoft.com/office/drawing/2014/main" id="{00000000-0008-0000-0600-000041000000}"/>
            </a:ext>
          </a:extLst>
        </xdr:cNvPr>
        <xdr:cNvSpPr/>
      </xdr:nvSpPr>
      <xdr:spPr>
        <a:xfrm>
          <a:off x="4584700" y="651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85538</xdr:rowOff>
    </xdr:from>
    <xdr:to>
      <xdr:col>19</xdr:col>
      <xdr:colOff>177800</xdr:colOff>
      <xdr:row>38</xdr:row>
      <xdr:rowOff>117438</xdr:rowOff>
    </xdr:to>
    <xdr:cxnSp macro="">
      <xdr:nvCxnSpPr>
        <xdr:cNvPr id="66" name="直線コネクタ 65">
          <a:extLst>
            <a:ext uri="{FF2B5EF4-FFF2-40B4-BE49-F238E27FC236}">
              <a16:creationId xmlns="" xmlns:a16="http://schemas.microsoft.com/office/drawing/2014/main" id="{00000000-0008-0000-0600-000042000000}"/>
            </a:ext>
          </a:extLst>
        </xdr:cNvPr>
        <xdr:cNvCxnSpPr/>
      </xdr:nvCxnSpPr>
      <xdr:spPr>
        <a:xfrm flipV="1">
          <a:off x="2908300" y="6600638"/>
          <a:ext cx="889000" cy="3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38</xdr:row>
      <xdr:rowOff>11281</xdr:rowOff>
    </xdr:from>
    <xdr:to>
      <xdr:col>20</xdr:col>
      <xdr:colOff>38100</xdr:colOff>
      <xdr:row>38</xdr:row>
      <xdr:rowOff>112881</xdr:rowOff>
    </xdr:to>
    <xdr:sp macro="" textlink="">
      <xdr:nvSpPr>
        <xdr:cNvPr id="67" name="フローチャート: 判断 66">
          <a:extLst>
            <a:ext uri="{FF2B5EF4-FFF2-40B4-BE49-F238E27FC236}">
              <a16:creationId xmlns="" xmlns:a16="http://schemas.microsoft.com/office/drawing/2014/main" id="{00000000-0008-0000-0600-000043000000}"/>
            </a:ext>
          </a:extLst>
        </xdr:cNvPr>
        <xdr:cNvSpPr/>
      </xdr:nvSpPr>
      <xdr:spPr>
        <a:xfrm>
          <a:off x="3746500" y="652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129407</xdr:rowOff>
    </xdr:from>
    <xdr:ext cx="599010" cy="259045"/>
    <xdr:sp macro="" textlink="">
      <xdr:nvSpPr>
        <xdr:cNvPr id="68" name="テキスト ボックス 67">
          <a:extLst>
            <a:ext uri="{FF2B5EF4-FFF2-40B4-BE49-F238E27FC236}">
              <a16:creationId xmlns="" xmlns:a16="http://schemas.microsoft.com/office/drawing/2014/main" id="{00000000-0008-0000-0600-000044000000}"/>
            </a:ext>
          </a:extLst>
        </xdr:cNvPr>
        <xdr:cNvSpPr txBox="1"/>
      </xdr:nvSpPr>
      <xdr:spPr>
        <a:xfrm>
          <a:off x="3497795" y="6301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108555</xdr:rowOff>
    </xdr:from>
    <xdr:to>
      <xdr:col>15</xdr:col>
      <xdr:colOff>50800</xdr:colOff>
      <xdr:row>38</xdr:row>
      <xdr:rowOff>117438</xdr:rowOff>
    </xdr:to>
    <xdr:cxnSp macro="">
      <xdr:nvCxnSpPr>
        <xdr:cNvPr id="69" name="直線コネクタ 68">
          <a:extLst>
            <a:ext uri="{FF2B5EF4-FFF2-40B4-BE49-F238E27FC236}">
              <a16:creationId xmlns="" xmlns:a16="http://schemas.microsoft.com/office/drawing/2014/main" id="{00000000-0008-0000-0600-000045000000}"/>
            </a:ext>
          </a:extLst>
        </xdr:cNvPr>
        <xdr:cNvCxnSpPr/>
      </xdr:nvCxnSpPr>
      <xdr:spPr>
        <a:xfrm>
          <a:off x="2019300" y="6623655"/>
          <a:ext cx="8890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22623</xdr:rowOff>
    </xdr:from>
    <xdr:to>
      <xdr:col>15</xdr:col>
      <xdr:colOff>101600</xdr:colOff>
      <xdr:row>38</xdr:row>
      <xdr:rowOff>124223</xdr:rowOff>
    </xdr:to>
    <xdr:sp macro="" textlink="">
      <xdr:nvSpPr>
        <xdr:cNvPr id="70" name="フローチャート: 判断 69">
          <a:extLst>
            <a:ext uri="{FF2B5EF4-FFF2-40B4-BE49-F238E27FC236}">
              <a16:creationId xmlns="" xmlns:a16="http://schemas.microsoft.com/office/drawing/2014/main" id="{00000000-0008-0000-0600-000046000000}"/>
            </a:ext>
          </a:extLst>
        </xdr:cNvPr>
        <xdr:cNvSpPr/>
      </xdr:nvSpPr>
      <xdr:spPr>
        <a:xfrm>
          <a:off x="2857500" y="6537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140749</xdr:rowOff>
    </xdr:from>
    <xdr:ext cx="599010" cy="259045"/>
    <xdr:sp macro="" textlink="">
      <xdr:nvSpPr>
        <xdr:cNvPr id="71" name="テキスト ボックス 70">
          <a:extLst>
            <a:ext uri="{FF2B5EF4-FFF2-40B4-BE49-F238E27FC236}">
              <a16:creationId xmlns="" xmlns:a16="http://schemas.microsoft.com/office/drawing/2014/main" id="{00000000-0008-0000-0600-000047000000}"/>
            </a:ext>
          </a:extLst>
        </xdr:cNvPr>
        <xdr:cNvSpPr txBox="1"/>
      </xdr:nvSpPr>
      <xdr:spPr>
        <a:xfrm>
          <a:off x="2608795" y="6312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108555</xdr:rowOff>
    </xdr:from>
    <xdr:to>
      <xdr:col>10</xdr:col>
      <xdr:colOff>114300</xdr:colOff>
      <xdr:row>38</xdr:row>
      <xdr:rowOff>113091</xdr:rowOff>
    </xdr:to>
    <xdr:cxnSp macro="">
      <xdr:nvCxnSpPr>
        <xdr:cNvPr id="72" name="直線コネクタ 71">
          <a:extLst>
            <a:ext uri="{FF2B5EF4-FFF2-40B4-BE49-F238E27FC236}">
              <a16:creationId xmlns="" xmlns:a16="http://schemas.microsoft.com/office/drawing/2014/main" id="{00000000-0008-0000-0600-000048000000}"/>
            </a:ext>
          </a:extLst>
        </xdr:cNvPr>
        <xdr:cNvCxnSpPr/>
      </xdr:nvCxnSpPr>
      <xdr:spPr>
        <a:xfrm flipV="1">
          <a:off x="1130300" y="6623655"/>
          <a:ext cx="889000" cy="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59143</xdr:rowOff>
    </xdr:from>
    <xdr:to>
      <xdr:col>10</xdr:col>
      <xdr:colOff>165100</xdr:colOff>
      <xdr:row>38</xdr:row>
      <xdr:rowOff>160743</xdr:rowOff>
    </xdr:to>
    <xdr:sp macro="" textlink="">
      <xdr:nvSpPr>
        <xdr:cNvPr id="73" name="フローチャート: 判断 72">
          <a:extLst>
            <a:ext uri="{FF2B5EF4-FFF2-40B4-BE49-F238E27FC236}">
              <a16:creationId xmlns="" xmlns:a16="http://schemas.microsoft.com/office/drawing/2014/main" id="{00000000-0008-0000-0600-000049000000}"/>
            </a:ext>
          </a:extLst>
        </xdr:cNvPr>
        <xdr:cNvSpPr/>
      </xdr:nvSpPr>
      <xdr:spPr>
        <a:xfrm>
          <a:off x="1968500" y="657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151870</xdr:rowOff>
    </xdr:from>
    <xdr:ext cx="599010" cy="259045"/>
    <xdr:sp macro="" textlink="">
      <xdr:nvSpPr>
        <xdr:cNvPr id="74" name="テキスト ボックス 73">
          <a:extLst>
            <a:ext uri="{FF2B5EF4-FFF2-40B4-BE49-F238E27FC236}">
              <a16:creationId xmlns="" xmlns:a16="http://schemas.microsoft.com/office/drawing/2014/main" id="{00000000-0008-0000-0600-00004A000000}"/>
            </a:ext>
          </a:extLst>
        </xdr:cNvPr>
        <xdr:cNvSpPr txBox="1"/>
      </xdr:nvSpPr>
      <xdr:spPr>
        <a:xfrm>
          <a:off x="1719795" y="666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22864</xdr:rowOff>
    </xdr:from>
    <xdr:to>
      <xdr:col>6</xdr:col>
      <xdr:colOff>38100</xdr:colOff>
      <xdr:row>39</xdr:row>
      <xdr:rowOff>124464</xdr:rowOff>
    </xdr:to>
    <xdr:sp macro="" textlink="">
      <xdr:nvSpPr>
        <xdr:cNvPr id="75" name="フローチャート: 判断 74">
          <a:extLst>
            <a:ext uri="{FF2B5EF4-FFF2-40B4-BE49-F238E27FC236}">
              <a16:creationId xmlns="" xmlns:a16="http://schemas.microsoft.com/office/drawing/2014/main" id="{00000000-0008-0000-0600-00004B000000}"/>
            </a:ext>
          </a:extLst>
        </xdr:cNvPr>
        <xdr:cNvSpPr/>
      </xdr:nvSpPr>
      <xdr:spPr>
        <a:xfrm>
          <a:off x="1079500" y="670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115591</xdr:rowOff>
    </xdr:from>
    <xdr:ext cx="599010" cy="259045"/>
    <xdr:sp macro="" textlink="">
      <xdr:nvSpPr>
        <xdr:cNvPr id="76" name="テキスト ボックス 75">
          <a:extLst>
            <a:ext uri="{FF2B5EF4-FFF2-40B4-BE49-F238E27FC236}">
              <a16:creationId xmlns="" xmlns:a16="http://schemas.microsoft.com/office/drawing/2014/main" id="{00000000-0008-0000-0600-00004C000000}"/>
            </a:ext>
          </a:extLst>
        </xdr:cNvPr>
        <xdr:cNvSpPr txBox="1"/>
      </xdr:nvSpPr>
      <xdr:spPr>
        <a:xfrm>
          <a:off x="830795" y="6802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43095</xdr:rowOff>
    </xdr:from>
    <xdr:to>
      <xdr:col>24</xdr:col>
      <xdr:colOff>114300</xdr:colOff>
      <xdr:row>38</xdr:row>
      <xdr:rowOff>144695</xdr:rowOff>
    </xdr:to>
    <xdr:sp macro="" textlink="">
      <xdr:nvSpPr>
        <xdr:cNvPr id="82" name="楕円 81">
          <a:extLst>
            <a:ext uri="{FF2B5EF4-FFF2-40B4-BE49-F238E27FC236}">
              <a16:creationId xmlns="" xmlns:a16="http://schemas.microsoft.com/office/drawing/2014/main" id="{00000000-0008-0000-0600-000052000000}"/>
            </a:ext>
          </a:extLst>
        </xdr:cNvPr>
        <xdr:cNvSpPr/>
      </xdr:nvSpPr>
      <xdr:spPr>
        <a:xfrm>
          <a:off x="4584700" y="655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21522</xdr:rowOff>
    </xdr:from>
    <xdr:ext cx="599010" cy="259045"/>
    <xdr:sp macro="" textlink="">
      <xdr:nvSpPr>
        <xdr:cNvPr id="83" name="人件費該当値テキスト">
          <a:extLst>
            <a:ext uri="{FF2B5EF4-FFF2-40B4-BE49-F238E27FC236}">
              <a16:creationId xmlns="" xmlns:a16="http://schemas.microsoft.com/office/drawing/2014/main" id="{00000000-0008-0000-0600-000053000000}"/>
            </a:ext>
          </a:extLst>
        </xdr:cNvPr>
        <xdr:cNvSpPr txBox="1"/>
      </xdr:nvSpPr>
      <xdr:spPr>
        <a:xfrm>
          <a:off x="4686300" y="653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34738</xdr:rowOff>
    </xdr:from>
    <xdr:to>
      <xdr:col>20</xdr:col>
      <xdr:colOff>38100</xdr:colOff>
      <xdr:row>38</xdr:row>
      <xdr:rowOff>136338</xdr:rowOff>
    </xdr:to>
    <xdr:sp macro="" textlink="">
      <xdr:nvSpPr>
        <xdr:cNvPr id="84" name="楕円 83">
          <a:extLst>
            <a:ext uri="{FF2B5EF4-FFF2-40B4-BE49-F238E27FC236}">
              <a16:creationId xmlns="" xmlns:a16="http://schemas.microsoft.com/office/drawing/2014/main" id="{00000000-0008-0000-0600-000054000000}"/>
            </a:ext>
          </a:extLst>
        </xdr:cNvPr>
        <xdr:cNvSpPr/>
      </xdr:nvSpPr>
      <xdr:spPr>
        <a:xfrm>
          <a:off x="3746500" y="654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127465</xdr:rowOff>
    </xdr:from>
    <xdr:ext cx="599010" cy="259045"/>
    <xdr:sp macro="" textlink="">
      <xdr:nvSpPr>
        <xdr:cNvPr id="85" name="テキスト ボックス 84">
          <a:extLst>
            <a:ext uri="{FF2B5EF4-FFF2-40B4-BE49-F238E27FC236}">
              <a16:creationId xmlns="" xmlns:a16="http://schemas.microsoft.com/office/drawing/2014/main" id="{00000000-0008-0000-0600-000055000000}"/>
            </a:ext>
          </a:extLst>
        </xdr:cNvPr>
        <xdr:cNvSpPr txBox="1"/>
      </xdr:nvSpPr>
      <xdr:spPr>
        <a:xfrm>
          <a:off x="3497795" y="6642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66638</xdr:rowOff>
    </xdr:from>
    <xdr:to>
      <xdr:col>15</xdr:col>
      <xdr:colOff>101600</xdr:colOff>
      <xdr:row>38</xdr:row>
      <xdr:rowOff>168238</xdr:rowOff>
    </xdr:to>
    <xdr:sp macro="" textlink="">
      <xdr:nvSpPr>
        <xdr:cNvPr id="86" name="楕円 85">
          <a:extLst>
            <a:ext uri="{FF2B5EF4-FFF2-40B4-BE49-F238E27FC236}">
              <a16:creationId xmlns="" xmlns:a16="http://schemas.microsoft.com/office/drawing/2014/main" id="{00000000-0008-0000-0600-000056000000}"/>
            </a:ext>
          </a:extLst>
        </xdr:cNvPr>
        <xdr:cNvSpPr/>
      </xdr:nvSpPr>
      <xdr:spPr>
        <a:xfrm>
          <a:off x="2857500" y="658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159365</xdr:rowOff>
    </xdr:from>
    <xdr:ext cx="599010" cy="259045"/>
    <xdr:sp macro="" textlink="">
      <xdr:nvSpPr>
        <xdr:cNvPr id="87" name="テキスト ボックス 86">
          <a:extLst>
            <a:ext uri="{FF2B5EF4-FFF2-40B4-BE49-F238E27FC236}">
              <a16:creationId xmlns="" xmlns:a16="http://schemas.microsoft.com/office/drawing/2014/main" id="{00000000-0008-0000-0600-000057000000}"/>
            </a:ext>
          </a:extLst>
        </xdr:cNvPr>
        <xdr:cNvSpPr txBox="1"/>
      </xdr:nvSpPr>
      <xdr:spPr>
        <a:xfrm>
          <a:off x="2608795" y="6674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57755</xdr:rowOff>
    </xdr:from>
    <xdr:to>
      <xdr:col>10</xdr:col>
      <xdr:colOff>165100</xdr:colOff>
      <xdr:row>38</xdr:row>
      <xdr:rowOff>159355</xdr:rowOff>
    </xdr:to>
    <xdr:sp macro="" textlink="">
      <xdr:nvSpPr>
        <xdr:cNvPr id="88" name="楕円 87">
          <a:extLst>
            <a:ext uri="{FF2B5EF4-FFF2-40B4-BE49-F238E27FC236}">
              <a16:creationId xmlns="" xmlns:a16="http://schemas.microsoft.com/office/drawing/2014/main" id="{00000000-0008-0000-0600-000058000000}"/>
            </a:ext>
          </a:extLst>
        </xdr:cNvPr>
        <xdr:cNvSpPr/>
      </xdr:nvSpPr>
      <xdr:spPr>
        <a:xfrm>
          <a:off x="1968500" y="657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4432</xdr:rowOff>
    </xdr:from>
    <xdr:ext cx="599010" cy="259045"/>
    <xdr:sp macro="" textlink="">
      <xdr:nvSpPr>
        <xdr:cNvPr id="89" name="テキスト ボックス 88">
          <a:extLst>
            <a:ext uri="{FF2B5EF4-FFF2-40B4-BE49-F238E27FC236}">
              <a16:creationId xmlns="" xmlns:a16="http://schemas.microsoft.com/office/drawing/2014/main" id="{00000000-0008-0000-0600-000059000000}"/>
            </a:ext>
          </a:extLst>
        </xdr:cNvPr>
        <xdr:cNvSpPr txBox="1"/>
      </xdr:nvSpPr>
      <xdr:spPr>
        <a:xfrm>
          <a:off x="1719795" y="634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62291</xdr:rowOff>
    </xdr:from>
    <xdr:to>
      <xdr:col>6</xdr:col>
      <xdr:colOff>38100</xdr:colOff>
      <xdr:row>38</xdr:row>
      <xdr:rowOff>163891</xdr:rowOff>
    </xdr:to>
    <xdr:sp macro="" textlink="">
      <xdr:nvSpPr>
        <xdr:cNvPr id="90" name="楕円 89">
          <a:extLst>
            <a:ext uri="{FF2B5EF4-FFF2-40B4-BE49-F238E27FC236}">
              <a16:creationId xmlns="" xmlns:a16="http://schemas.microsoft.com/office/drawing/2014/main" id="{00000000-0008-0000-0600-00005A000000}"/>
            </a:ext>
          </a:extLst>
        </xdr:cNvPr>
        <xdr:cNvSpPr/>
      </xdr:nvSpPr>
      <xdr:spPr>
        <a:xfrm>
          <a:off x="1079500" y="657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8968</xdr:rowOff>
    </xdr:from>
    <xdr:ext cx="599010" cy="259045"/>
    <xdr:sp macro="" textlink="">
      <xdr:nvSpPr>
        <xdr:cNvPr id="91" name="テキスト ボックス 90">
          <a:extLst>
            <a:ext uri="{FF2B5EF4-FFF2-40B4-BE49-F238E27FC236}">
              <a16:creationId xmlns="" xmlns:a16="http://schemas.microsoft.com/office/drawing/2014/main" id="{00000000-0008-0000-0600-00005B000000}"/>
            </a:ext>
          </a:extLst>
        </xdr:cNvPr>
        <xdr:cNvSpPr txBox="1"/>
      </xdr:nvSpPr>
      <xdr:spPr>
        <a:xfrm>
          <a:off x="830795" y="6352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36543</xdr:rowOff>
    </xdr:from>
    <xdr:to>
      <xdr:col>24</xdr:col>
      <xdr:colOff>62865</xdr:colOff>
      <xdr:row>58</xdr:row>
      <xdr:rowOff>146022</xdr:rowOff>
    </xdr:to>
    <xdr:cxnSp macro="">
      <xdr:nvCxnSpPr>
        <xdr:cNvPr id="117" name="直線コネクタ 116">
          <a:extLst>
            <a:ext uri="{FF2B5EF4-FFF2-40B4-BE49-F238E27FC236}">
              <a16:creationId xmlns="" xmlns:a16="http://schemas.microsoft.com/office/drawing/2014/main" id="{00000000-0008-0000-0600-000075000000}"/>
            </a:ext>
          </a:extLst>
        </xdr:cNvPr>
        <xdr:cNvCxnSpPr/>
      </xdr:nvCxnSpPr>
      <xdr:spPr>
        <a:xfrm flipV="1">
          <a:off x="4633595" y="8780493"/>
          <a:ext cx="1270" cy="130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149849</xdr:rowOff>
    </xdr:from>
    <xdr:ext cx="534377" cy="259045"/>
    <xdr:sp macro="" textlink="">
      <xdr:nvSpPr>
        <xdr:cNvPr id="118" name="物件費最小値テキスト">
          <a:extLst>
            <a:ext uri="{FF2B5EF4-FFF2-40B4-BE49-F238E27FC236}">
              <a16:creationId xmlns="" xmlns:a16="http://schemas.microsoft.com/office/drawing/2014/main" id="{00000000-0008-0000-0600-000076000000}"/>
            </a:ext>
          </a:extLst>
        </xdr:cNvPr>
        <xdr:cNvSpPr txBox="1"/>
      </xdr:nvSpPr>
      <xdr:spPr>
        <a:xfrm>
          <a:off x="4686300" y="10093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146022</xdr:rowOff>
    </xdr:from>
    <xdr:to>
      <xdr:col>24</xdr:col>
      <xdr:colOff>152400</xdr:colOff>
      <xdr:row>58</xdr:row>
      <xdr:rowOff>146022</xdr:rowOff>
    </xdr:to>
    <xdr:cxnSp macro="">
      <xdr:nvCxnSpPr>
        <xdr:cNvPr id="119" name="直線コネクタ 118">
          <a:extLst>
            <a:ext uri="{FF2B5EF4-FFF2-40B4-BE49-F238E27FC236}">
              <a16:creationId xmlns="" xmlns:a16="http://schemas.microsoft.com/office/drawing/2014/main" id="{00000000-0008-0000-0600-000077000000}"/>
            </a:ext>
          </a:extLst>
        </xdr:cNvPr>
        <xdr:cNvCxnSpPr/>
      </xdr:nvCxnSpPr>
      <xdr:spPr>
        <a:xfrm>
          <a:off x="4546600" y="10090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154670</xdr:rowOff>
    </xdr:from>
    <xdr:ext cx="599010" cy="259045"/>
    <xdr:sp macro="" textlink="">
      <xdr:nvSpPr>
        <xdr:cNvPr id="120" name="物件費最大値テキスト">
          <a:extLst>
            <a:ext uri="{FF2B5EF4-FFF2-40B4-BE49-F238E27FC236}">
              <a16:creationId xmlns="" xmlns:a16="http://schemas.microsoft.com/office/drawing/2014/main" id="{00000000-0008-0000-0600-000078000000}"/>
            </a:ext>
          </a:extLst>
        </xdr:cNvPr>
        <xdr:cNvSpPr txBox="1"/>
      </xdr:nvSpPr>
      <xdr:spPr>
        <a:xfrm>
          <a:off x="4686300" y="855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36543</xdr:rowOff>
    </xdr:from>
    <xdr:to>
      <xdr:col>24</xdr:col>
      <xdr:colOff>152400</xdr:colOff>
      <xdr:row>51</xdr:row>
      <xdr:rowOff>36543</xdr:rowOff>
    </xdr:to>
    <xdr:cxnSp macro="">
      <xdr:nvCxnSpPr>
        <xdr:cNvPr id="121" name="直線コネクタ 120">
          <a:extLst>
            <a:ext uri="{FF2B5EF4-FFF2-40B4-BE49-F238E27FC236}">
              <a16:creationId xmlns="" xmlns:a16="http://schemas.microsoft.com/office/drawing/2014/main" id="{00000000-0008-0000-0600-000079000000}"/>
            </a:ext>
          </a:extLst>
        </xdr:cNvPr>
        <xdr:cNvCxnSpPr/>
      </xdr:nvCxnSpPr>
      <xdr:spPr>
        <a:xfrm>
          <a:off x="4546600" y="8780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35109</xdr:rowOff>
    </xdr:from>
    <xdr:to>
      <xdr:col>24</xdr:col>
      <xdr:colOff>63500</xdr:colOff>
      <xdr:row>58</xdr:row>
      <xdr:rowOff>48495</xdr:rowOff>
    </xdr:to>
    <xdr:cxnSp macro="">
      <xdr:nvCxnSpPr>
        <xdr:cNvPr id="122" name="直線コネクタ 121">
          <a:extLst>
            <a:ext uri="{FF2B5EF4-FFF2-40B4-BE49-F238E27FC236}">
              <a16:creationId xmlns="" xmlns:a16="http://schemas.microsoft.com/office/drawing/2014/main" id="{00000000-0008-0000-0600-00007A000000}"/>
            </a:ext>
          </a:extLst>
        </xdr:cNvPr>
        <xdr:cNvCxnSpPr/>
      </xdr:nvCxnSpPr>
      <xdr:spPr>
        <a:xfrm>
          <a:off x="3797300" y="9979209"/>
          <a:ext cx="838200" cy="1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102834</xdr:rowOff>
    </xdr:from>
    <xdr:ext cx="599010" cy="259045"/>
    <xdr:sp macro="" textlink="">
      <xdr:nvSpPr>
        <xdr:cNvPr id="123" name="物件費平均値テキスト">
          <a:extLst>
            <a:ext uri="{FF2B5EF4-FFF2-40B4-BE49-F238E27FC236}">
              <a16:creationId xmlns="" xmlns:a16="http://schemas.microsoft.com/office/drawing/2014/main" id="{00000000-0008-0000-0600-00007B000000}"/>
            </a:ext>
          </a:extLst>
        </xdr:cNvPr>
        <xdr:cNvSpPr txBox="1"/>
      </xdr:nvSpPr>
      <xdr:spPr>
        <a:xfrm>
          <a:off x="4686300" y="97040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79957</xdr:rowOff>
    </xdr:from>
    <xdr:to>
      <xdr:col>24</xdr:col>
      <xdr:colOff>114300</xdr:colOff>
      <xdr:row>58</xdr:row>
      <xdr:rowOff>10107</xdr:rowOff>
    </xdr:to>
    <xdr:sp macro="" textlink="">
      <xdr:nvSpPr>
        <xdr:cNvPr id="124" name="フローチャート: 判断 123">
          <a:extLst>
            <a:ext uri="{FF2B5EF4-FFF2-40B4-BE49-F238E27FC236}">
              <a16:creationId xmlns="" xmlns:a16="http://schemas.microsoft.com/office/drawing/2014/main" id="{00000000-0008-0000-0600-00007C000000}"/>
            </a:ext>
          </a:extLst>
        </xdr:cNvPr>
        <xdr:cNvSpPr/>
      </xdr:nvSpPr>
      <xdr:spPr>
        <a:xfrm>
          <a:off x="4584700" y="985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35109</xdr:rowOff>
    </xdr:from>
    <xdr:to>
      <xdr:col>19</xdr:col>
      <xdr:colOff>177800</xdr:colOff>
      <xdr:row>58</xdr:row>
      <xdr:rowOff>53818</xdr:rowOff>
    </xdr:to>
    <xdr:cxnSp macro="">
      <xdr:nvCxnSpPr>
        <xdr:cNvPr id="125" name="直線コネクタ 124">
          <a:extLst>
            <a:ext uri="{FF2B5EF4-FFF2-40B4-BE49-F238E27FC236}">
              <a16:creationId xmlns="" xmlns:a16="http://schemas.microsoft.com/office/drawing/2014/main" id="{00000000-0008-0000-0600-00007D000000}"/>
            </a:ext>
          </a:extLst>
        </xdr:cNvPr>
        <xdr:cNvCxnSpPr/>
      </xdr:nvCxnSpPr>
      <xdr:spPr>
        <a:xfrm flipV="1">
          <a:off x="2908300" y="9979209"/>
          <a:ext cx="889000" cy="1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97755</xdr:rowOff>
    </xdr:from>
    <xdr:to>
      <xdr:col>20</xdr:col>
      <xdr:colOff>38100</xdr:colOff>
      <xdr:row>58</xdr:row>
      <xdr:rowOff>27905</xdr:rowOff>
    </xdr:to>
    <xdr:sp macro="" textlink="">
      <xdr:nvSpPr>
        <xdr:cNvPr id="126" name="フローチャート: 判断 125">
          <a:extLst>
            <a:ext uri="{FF2B5EF4-FFF2-40B4-BE49-F238E27FC236}">
              <a16:creationId xmlns="" xmlns:a16="http://schemas.microsoft.com/office/drawing/2014/main" id="{00000000-0008-0000-0600-00007E000000}"/>
            </a:ext>
          </a:extLst>
        </xdr:cNvPr>
        <xdr:cNvSpPr/>
      </xdr:nvSpPr>
      <xdr:spPr>
        <a:xfrm>
          <a:off x="3746500" y="987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44432</xdr:rowOff>
    </xdr:from>
    <xdr:ext cx="599010" cy="259045"/>
    <xdr:sp macro="" textlink="">
      <xdr:nvSpPr>
        <xdr:cNvPr id="127" name="テキスト ボックス 126">
          <a:extLst>
            <a:ext uri="{FF2B5EF4-FFF2-40B4-BE49-F238E27FC236}">
              <a16:creationId xmlns="" xmlns:a16="http://schemas.microsoft.com/office/drawing/2014/main" id="{00000000-0008-0000-0600-00007F000000}"/>
            </a:ext>
          </a:extLst>
        </xdr:cNvPr>
        <xdr:cNvSpPr txBox="1"/>
      </xdr:nvSpPr>
      <xdr:spPr>
        <a:xfrm>
          <a:off x="3497795" y="9645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53818</xdr:rowOff>
    </xdr:from>
    <xdr:to>
      <xdr:col>15</xdr:col>
      <xdr:colOff>50800</xdr:colOff>
      <xdr:row>58</xdr:row>
      <xdr:rowOff>71217</xdr:rowOff>
    </xdr:to>
    <xdr:cxnSp macro="">
      <xdr:nvCxnSpPr>
        <xdr:cNvPr id="128" name="直線コネクタ 127">
          <a:extLst>
            <a:ext uri="{FF2B5EF4-FFF2-40B4-BE49-F238E27FC236}">
              <a16:creationId xmlns="" xmlns:a16="http://schemas.microsoft.com/office/drawing/2014/main" id="{00000000-0008-0000-0600-000080000000}"/>
            </a:ext>
          </a:extLst>
        </xdr:cNvPr>
        <xdr:cNvCxnSpPr/>
      </xdr:nvCxnSpPr>
      <xdr:spPr>
        <a:xfrm flipV="1">
          <a:off x="2019300" y="9997918"/>
          <a:ext cx="8890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111714</xdr:rowOff>
    </xdr:from>
    <xdr:to>
      <xdr:col>15</xdr:col>
      <xdr:colOff>101600</xdr:colOff>
      <xdr:row>58</xdr:row>
      <xdr:rowOff>41864</xdr:rowOff>
    </xdr:to>
    <xdr:sp macro="" textlink="">
      <xdr:nvSpPr>
        <xdr:cNvPr id="129" name="フローチャート: 判断 128">
          <a:extLst>
            <a:ext uri="{FF2B5EF4-FFF2-40B4-BE49-F238E27FC236}">
              <a16:creationId xmlns="" xmlns:a16="http://schemas.microsoft.com/office/drawing/2014/main" id="{00000000-0008-0000-0600-000081000000}"/>
            </a:ext>
          </a:extLst>
        </xdr:cNvPr>
        <xdr:cNvSpPr/>
      </xdr:nvSpPr>
      <xdr:spPr>
        <a:xfrm>
          <a:off x="2857500" y="988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58391</xdr:rowOff>
    </xdr:from>
    <xdr:ext cx="599010" cy="259045"/>
    <xdr:sp macro="" textlink="">
      <xdr:nvSpPr>
        <xdr:cNvPr id="130" name="テキスト ボックス 129">
          <a:extLst>
            <a:ext uri="{FF2B5EF4-FFF2-40B4-BE49-F238E27FC236}">
              <a16:creationId xmlns="" xmlns:a16="http://schemas.microsoft.com/office/drawing/2014/main" id="{00000000-0008-0000-0600-000082000000}"/>
            </a:ext>
          </a:extLst>
        </xdr:cNvPr>
        <xdr:cNvSpPr txBox="1"/>
      </xdr:nvSpPr>
      <xdr:spPr>
        <a:xfrm>
          <a:off x="2608795" y="9659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71217</xdr:rowOff>
    </xdr:from>
    <xdr:to>
      <xdr:col>10</xdr:col>
      <xdr:colOff>114300</xdr:colOff>
      <xdr:row>58</xdr:row>
      <xdr:rowOff>86778</xdr:rowOff>
    </xdr:to>
    <xdr:cxnSp macro="">
      <xdr:nvCxnSpPr>
        <xdr:cNvPr id="131" name="直線コネクタ 130">
          <a:extLst>
            <a:ext uri="{FF2B5EF4-FFF2-40B4-BE49-F238E27FC236}">
              <a16:creationId xmlns="" xmlns:a16="http://schemas.microsoft.com/office/drawing/2014/main" id="{00000000-0008-0000-0600-000083000000}"/>
            </a:ext>
          </a:extLst>
        </xdr:cNvPr>
        <xdr:cNvCxnSpPr/>
      </xdr:nvCxnSpPr>
      <xdr:spPr>
        <a:xfrm flipV="1">
          <a:off x="1130300" y="10015317"/>
          <a:ext cx="889000" cy="1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122988</xdr:rowOff>
    </xdr:from>
    <xdr:to>
      <xdr:col>10</xdr:col>
      <xdr:colOff>165100</xdr:colOff>
      <xdr:row>58</xdr:row>
      <xdr:rowOff>53138</xdr:rowOff>
    </xdr:to>
    <xdr:sp macro="" textlink="">
      <xdr:nvSpPr>
        <xdr:cNvPr id="132" name="フローチャート: 判断 131">
          <a:extLst>
            <a:ext uri="{FF2B5EF4-FFF2-40B4-BE49-F238E27FC236}">
              <a16:creationId xmlns="" xmlns:a16="http://schemas.microsoft.com/office/drawing/2014/main" id="{00000000-0008-0000-0600-000084000000}"/>
            </a:ext>
          </a:extLst>
        </xdr:cNvPr>
        <xdr:cNvSpPr/>
      </xdr:nvSpPr>
      <xdr:spPr>
        <a:xfrm>
          <a:off x="1968500" y="9895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69665</xdr:rowOff>
    </xdr:from>
    <xdr:ext cx="599010" cy="259045"/>
    <xdr:sp macro="" textlink="">
      <xdr:nvSpPr>
        <xdr:cNvPr id="133" name="テキスト ボックス 132">
          <a:extLst>
            <a:ext uri="{FF2B5EF4-FFF2-40B4-BE49-F238E27FC236}">
              <a16:creationId xmlns="" xmlns:a16="http://schemas.microsoft.com/office/drawing/2014/main" id="{00000000-0008-0000-0600-000085000000}"/>
            </a:ext>
          </a:extLst>
        </xdr:cNvPr>
        <xdr:cNvSpPr txBox="1"/>
      </xdr:nvSpPr>
      <xdr:spPr>
        <a:xfrm>
          <a:off x="1719795" y="967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41673</xdr:rowOff>
    </xdr:from>
    <xdr:to>
      <xdr:col>6</xdr:col>
      <xdr:colOff>38100</xdr:colOff>
      <xdr:row>58</xdr:row>
      <xdr:rowOff>143273</xdr:rowOff>
    </xdr:to>
    <xdr:sp macro="" textlink="">
      <xdr:nvSpPr>
        <xdr:cNvPr id="134" name="フローチャート: 判断 133">
          <a:extLst>
            <a:ext uri="{FF2B5EF4-FFF2-40B4-BE49-F238E27FC236}">
              <a16:creationId xmlns="" xmlns:a16="http://schemas.microsoft.com/office/drawing/2014/main" id="{00000000-0008-0000-0600-000086000000}"/>
            </a:ext>
          </a:extLst>
        </xdr:cNvPr>
        <xdr:cNvSpPr/>
      </xdr:nvSpPr>
      <xdr:spPr>
        <a:xfrm>
          <a:off x="1079500" y="9985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134400</xdr:rowOff>
    </xdr:from>
    <xdr:ext cx="599010" cy="259045"/>
    <xdr:sp macro="" textlink="">
      <xdr:nvSpPr>
        <xdr:cNvPr id="135" name="テキスト ボックス 134">
          <a:extLst>
            <a:ext uri="{FF2B5EF4-FFF2-40B4-BE49-F238E27FC236}">
              <a16:creationId xmlns="" xmlns:a16="http://schemas.microsoft.com/office/drawing/2014/main" id="{00000000-0008-0000-0600-000087000000}"/>
            </a:ext>
          </a:extLst>
        </xdr:cNvPr>
        <xdr:cNvSpPr txBox="1"/>
      </xdr:nvSpPr>
      <xdr:spPr>
        <a:xfrm>
          <a:off x="830795" y="10078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169145</xdr:rowOff>
    </xdr:from>
    <xdr:to>
      <xdr:col>24</xdr:col>
      <xdr:colOff>114300</xdr:colOff>
      <xdr:row>58</xdr:row>
      <xdr:rowOff>99295</xdr:rowOff>
    </xdr:to>
    <xdr:sp macro="" textlink="">
      <xdr:nvSpPr>
        <xdr:cNvPr id="141" name="楕円 140">
          <a:extLst>
            <a:ext uri="{FF2B5EF4-FFF2-40B4-BE49-F238E27FC236}">
              <a16:creationId xmlns="" xmlns:a16="http://schemas.microsoft.com/office/drawing/2014/main" id="{00000000-0008-0000-0600-00008D000000}"/>
            </a:ext>
          </a:extLst>
        </xdr:cNvPr>
        <xdr:cNvSpPr/>
      </xdr:nvSpPr>
      <xdr:spPr>
        <a:xfrm>
          <a:off x="4584700" y="9941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84072</xdr:rowOff>
    </xdr:from>
    <xdr:ext cx="599010" cy="259045"/>
    <xdr:sp macro="" textlink="">
      <xdr:nvSpPr>
        <xdr:cNvPr id="142" name="物件費該当値テキスト">
          <a:extLst>
            <a:ext uri="{FF2B5EF4-FFF2-40B4-BE49-F238E27FC236}">
              <a16:creationId xmlns="" xmlns:a16="http://schemas.microsoft.com/office/drawing/2014/main" id="{00000000-0008-0000-0600-00008E000000}"/>
            </a:ext>
          </a:extLst>
        </xdr:cNvPr>
        <xdr:cNvSpPr txBox="1"/>
      </xdr:nvSpPr>
      <xdr:spPr>
        <a:xfrm>
          <a:off x="4686300" y="9856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155759</xdr:rowOff>
    </xdr:from>
    <xdr:to>
      <xdr:col>20</xdr:col>
      <xdr:colOff>38100</xdr:colOff>
      <xdr:row>58</xdr:row>
      <xdr:rowOff>85909</xdr:rowOff>
    </xdr:to>
    <xdr:sp macro="" textlink="">
      <xdr:nvSpPr>
        <xdr:cNvPr id="143" name="楕円 142">
          <a:extLst>
            <a:ext uri="{FF2B5EF4-FFF2-40B4-BE49-F238E27FC236}">
              <a16:creationId xmlns="" xmlns:a16="http://schemas.microsoft.com/office/drawing/2014/main" id="{00000000-0008-0000-0600-00008F000000}"/>
            </a:ext>
          </a:extLst>
        </xdr:cNvPr>
        <xdr:cNvSpPr/>
      </xdr:nvSpPr>
      <xdr:spPr>
        <a:xfrm>
          <a:off x="3746500" y="992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77036</xdr:rowOff>
    </xdr:from>
    <xdr:ext cx="599010" cy="259045"/>
    <xdr:sp macro="" textlink="">
      <xdr:nvSpPr>
        <xdr:cNvPr id="144" name="テキスト ボックス 143">
          <a:extLst>
            <a:ext uri="{FF2B5EF4-FFF2-40B4-BE49-F238E27FC236}">
              <a16:creationId xmlns="" xmlns:a16="http://schemas.microsoft.com/office/drawing/2014/main" id="{00000000-0008-0000-0600-000090000000}"/>
            </a:ext>
          </a:extLst>
        </xdr:cNvPr>
        <xdr:cNvSpPr txBox="1"/>
      </xdr:nvSpPr>
      <xdr:spPr>
        <a:xfrm>
          <a:off x="3497795" y="10021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3018</xdr:rowOff>
    </xdr:from>
    <xdr:to>
      <xdr:col>15</xdr:col>
      <xdr:colOff>101600</xdr:colOff>
      <xdr:row>58</xdr:row>
      <xdr:rowOff>104618</xdr:rowOff>
    </xdr:to>
    <xdr:sp macro="" textlink="">
      <xdr:nvSpPr>
        <xdr:cNvPr id="145" name="楕円 144">
          <a:extLst>
            <a:ext uri="{FF2B5EF4-FFF2-40B4-BE49-F238E27FC236}">
              <a16:creationId xmlns="" xmlns:a16="http://schemas.microsoft.com/office/drawing/2014/main" id="{00000000-0008-0000-0600-000091000000}"/>
            </a:ext>
          </a:extLst>
        </xdr:cNvPr>
        <xdr:cNvSpPr/>
      </xdr:nvSpPr>
      <xdr:spPr>
        <a:xfrm>
          <a:off x="2857500" y="994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95745</xdr:rowOff>
    </xdr:from>
    <xdr:ext cx="599010" cy="259045"/>
    <xdr:sp macro="" textlink="">
      <xdr:nvSpPr>
        <xdr:cNvPr id="146" name="テキスト ボックス 145">
          <a:extLst>
            <a:ext uri="{FF2B5EF4-FFF2-40B4-BE49-F238E27FC236}">
              <a16:creationId xmlns="" xmlns:a16="http://schemas.microsoft.com/office/drawing/2014/main" id="{00000000-0008-0000-0600-000092000000}"/>
            </a:ext>
          </a:extLst>
        </xdr:cNvPr>
        <xdr:cNvSpPr txBox="1"/>
      </xdr:nvSpPr>
      <xdr:spPr>
        <a:xfrm>
          <a:off x="2608795" y="1003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20417</xdr:rowOff>
    </xdr:from>
    <xdr:to>
      <xdr:col>10</xdr:col>
      <xdr:colOff>165100</xdr:colOff>
      <xdr:row>58</xdr:row>
      <xdr:rowOff>122017</xdr:rowOff>
    </xdr:to>
    <xdr:sp macro="" textlink="">
      <xdr:nvSpPr>
        <xdr:cNvPr id="147" name="楕円 146">
          <a:extLst>
            <a:ext uri="{FF2B5EF4-FFF2-40B4-BE49-F238E27FC236}">
              <a16:creationId xmlns="" xmlns:a16="http://schemas.microsoft.com/office/drawing/2014/main" id="{00000000-0008-0000-0600-000093000000}"/>
            </a:ext>
          </a:extLst>
        </xdr:cNvPr>
        <xdr:cNvSpPr/>
      </xdr:nvSpPr>
      <xdr:spPr>
        <a:xfrm>
          <a:off x="1968500" y="996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113144</xdr:rowOff>
    </xdr:from>
    <xdr:ext cx="599010" cy="259045"/>
    <xdr:sp macro="" textlink="">
      <xdr:nvSpPr>
        <xdr:cNvPr id="148" name="テキスト ボックス 147">
          <a:extLst>
            <a:ext uri="{FF2B5EF4-FFF2-40B4-BE49-F238E27FC236}">
              <a16:creationId xmlns="" xmlns:a16="http://schemas.microsoft.com/office/drawing/2014/main" id="{00000000-0008-0000-0600-000094000000}"/>
            </a:ext>
          </a:extLst>
        </xdr:cNvPr>
        <xdr:cNvSpPr txBox="1"/>
      </xdr:nvSpPr>
      <xdr:spPr>
        <a:xfrm>
          <a:off x="1719795" y="1005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35978</xdr:rowOff>
    </xdr:from>
    <xdr:to>
      <xdr:col>6</xdr:col>
      <xdr:colOff>38100</xdr:colOff>
      <xdr:row>58</xdr:row>
      <xdr:rowOff>137578</xdr:rowOff>
    </xdr:to>
    <xdr:sp macro="" textlink="">
      <xdr:nvSpPr>
        <xdr:cNvPr id="149" name="楕円 148">
          <a:extLst>
            <a:ext uri="{FF2B5EF4-FFF2-40B4-BE49-F238E27FC236}">
              <a16:creationId xmlns="" xmlns:a16="http://schemas.microsoft.com/office/drawing/2014/main" id="{00000000-0008-0000-0600-000095000000}"/>
            </a:ext>
          </a:extLst>
        </xdr:cNvPr>
        <xdr:cNvSpPr/>
      </xdr:nvSpPr>
      <xdr:spPr>
        <a:xfrm>
          <a:off x="1079500" y="998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154105</xdr:rowOff>
    </xdr:from>
    <xdr:ext cx="599010" cy="259045"/>
    <xdr:sp macro="" textlink="">
      <xdr:nvSpPr>
        <xdr:cNvPr id="150" name="テキスト ボックス 149">
          <a:extLst>
            <a:ext uri="{FF2B5EF4-FFF2-40B4-BE49-F238E27FC236}">
              <a16:creationId xmlns="" xmlns:a16="http://schemas.microsoft.com/office/drawing/2014/main" id="{00000000-0008-0000-0600-000096000000}"/>
            </a:ext>
          </a:extLst>
        </xdr:cNvPr>
        <xdr:cNvSpPr txBox="1"/>
      </xdr:nvSpPr>
      <xdr:spPr>
        <a:xfrm>
          <a:off x="830795" y="9755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0" name="テキスト ボックス 169">
          <a:extLst>
            <a:ext uri="{FF2B5EF4-FFF2-40B4-BE49-F238E27FC236}">
              <a16:creationId xmlns="" xmlns:a16="http://schemas.microsoft.com/office/drawing/2014/main" id="{00000000-0008-0000-0600-0000AA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2" name="テキスト ボックス 171">
          <a:extLst>
            <a:ext uri="{FF2B5EF4-FFF2-40B4-BE49-F238E27FC236}">
              <a16:creationId xmlns="" xmlns:a16="http://schemas.microsoft.com/office/drawing/2014/main" id="{00000000-0008-0000-0600-0000AC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156070</xdr:rowOff>
    </xdr:from>
    <xdr:to>
      <xdr:col>24</xdr:col>
      <xdr:colOff>62865</xdr:colOff>
      <xdr:row>79</xdr:row>
      <xdr:rowOff>22873</xdr:rowOff>
    </xdr:to>
    <xdr:cxnSp macro="">
      <xdr:nvCxnSpPr>
        <xdr:cNvPr id="174" name="直線コネクタ 173">
          <a:extLst>
            <a:ext uri="{FF2B5EF4-FFF2-40B4-BE49-F238E27FC236}">
              <a16:creationId xmlns="" xmlns:a16="http://schemas.microsoft.com/office/drawing/2014/main" id="{00000000-0008-0000-0600-0000AE000000}"/>
            </a:ext>
          </a:extLst>
        </xdr:cNvPr>
        <xdr:cNvCxnSpPr/>
      </xdr:nvCxnSpPr>
      <xdr:spPr>
        <a:xfrm flipV="1">
          <a:off x="4633595" y="12157570"/>
          <a:ext cx="1270" cy="1409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26700</xdr:rowOff>
    </xdr:from>
    <xdr:ext cx="469744" cy="259045"/>
    <xdr:sp macro="" textlink="">
      <xdr:nvSpPr>
        <xdr:cNvPr id="175" name="維持補修費最小値テキスト">
          <a:extLst>
            <a:ext uri="{FF2B5EF4-FFF2-40B4-BE49-F238E27FC236}">
              <a16:creationId xmlns="" xmlns:a16="http://schemas.microsoft.com/office/drawing/2014/main" id="{00000000-0008-0000-0600-0000AF000000}"/>
            </a:ext>
          </a:extLst>
        </xdr:cNvPr>
        <xdr:cNvSpPr txBox="1"/>
      </xdr:nvSpPr>
      <xdr:spPr>
        <a:xfrm>
          <a:off x="4686300" y="13571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22873</xdr:rowOff>
    </xdr:from>
    <xdr:to>
      <xdr:col>24</xdr:col>
      <xdr:colOff>152400</xdr:colOff>
      <xdr:row>79</xdr:row>
      <xdr:rowOff>22873</xdr:rowOff>
    </xdr:to>
    <xdr:cxnSp macro="">
      <xdr:nvCxnSpPr>
        <xdr:cNvPr id="176" name="直線コネクタ 175">
          <a:extLst>
            <a:ext uri="{FF2B5EF4-FFF2-40B4-BE49-F238E27FC236}">
              <a16:creationId xmlns="" xmlns:a16="http://schemas.microsoft.com/office/drawing/2014/main" id="{00000000-0008-0000-0600-0000B0000000}"/>
            </a:ext>
          </a:extLst>
        </xdr:cNvPr>
        <xdr:cNvCxnSpPr/>
      </xdr:nvCxnSpPr>
      <xdr:spPr>
        <a:xfrm>
          <a:off x="4546600" y="13567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102747</xdr:rowOff>
    </xdr:from>
    <xdr:ext cx="599010" cy="259045"/>
    <xdr:sp macro="" textlink="">
      <xdr:nvSpPr>
        <xdr:cNvPr id="177" name="維持補修費最大値テキスト">
          <a:extLst>
            <a:ext uri="{FF2B5EF4-FFF2-40B4-BE49-F238E27FC236}">
              <a16:creationId xmlns="" xmlns:a16="http://schemas.microsoft.com/office/drawing/2014/main" id="{00000000-0008-0000-0600-0000B1000000}"/>
            </a:ext>
          </a:extLst>
        </xdr:cNvPr>
        <xdr:cNvSpPr txBox="1"/>
      </xdr:nvSpPr>
      <xdr:spPr>
        <a:xfrm>
          <a:off x="4686300" y="1193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156070</xdr:rowOff>
    </xdr:from>
    <xdr:to>
      <xdr:col>24</xdr:col>
      <xdr:colOff>152400</xdr:colOff>
      <xdr:row>70</xdr:row>
      <xdr:rowOff>156070</xdr:rowOff>
    </xdr:to>
    <xdr:cxnSp macro="">
      <xdr:nvCxnSpPr>
        <xdr:cNvPr id="178" name="直線コネクタ 177">
          <a:extLst>
            <a:ext uri="{FF2B5EF4-FFF2-40B4-BE49-F238E27FC236}">
              <a16:creationId xmlns="" xmlns:a16="http://schemas.microsoft.com/office/drawing/2014/main" id="{00000000-0008-0000-0600-0000B2000000}"/>
            </a:ext>
          </a:extLst>
        </xdr:cNvPr>
        <xdr:cNvCxnSpPr/>
      </xdr:nvCxnSpPr>
      <xdr:spPr>
        <a:xfrm>
          <a:off x="4546600" y="1215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88658</xdr:rowOff>
    </xdr:from>
    <xdr:to>
      <xdr:col>24</xdr:col>
      <xdr:colOff>63500</xdr:colOff>
      <xdr:row>76</xdr:row>
      <xdr:rowOff>105981</xdr:rowOff>
    </xdr:to>
    <xdr:cxnSp macro="">
      <xdr:nvCxnSpPr>
        <xdr:cNvPr id="179" name="直線コネクタ 178">
          <a:extLst>
            <a:ext uri="{FF2B5EF4-FFF2-40B4-BE49-F238E27FC236}">
              <a16:creationId xmlns="" xmlns:a16="http://schemas.microsoft.com/office/drawing/2014/main" id="{00000000-0008-0000-0600-0000B3000000}"/>
            </a:ext>
          </a:extLst>
        </xdr:cNvPr>
        <xdr:cNvCxnSpPr/>
      </xdr:nvCxnSpPr>
      <xdr:spPr>
        <a:xfrm>
          <a:off x="3797300" y="13118858"/>
          <a:ext cx="8382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50576</xdr:rowOff>
    </xdr:from>
    <xdr:ext cx="534377" cy="259045"/>
    <xdr:sp macro="" textlink="">
      <xdr:nvSpPr>
        <xdr:cNvPr id="180" name="維持補修費平均値テキスト">
          <a:extLst>
            <a:ext uri="{FF2B5EF4-FFF2-40B4-BE49-F238E27FC236}">
              <a16:creationId xmlns="" xmlns:a16="http://schemas.microsoft.com/office/drawing/2014/main" id="{00000000-0008-0000-0600-0000B4000000}"/>
            </a:ext>
          </a:extLst>
        </xdr:cNvPr>
        <xdr:cNvSpPr txBox="1"/>
      </xdr:nvSpPr>
      <xdr:spPr>
        <a:xfrm>
          <a:off x="4686300" y="13252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72149</xdr:rowOff>
    </xdr:from>
    <xdr:to>
      <xdr:col>24</xdr:col>
      <xdr:colOff>114300</xdr:colOff>
      <xdr:row>78</xdr:row>
      <xdr:rowOff>2299</xdr:rowOff>
    </xdr:to>
    <xdr:sp macro="" textlink="">
      <xdr:nvSpPr>
        <xdr:cNvPr id="181" name="フローチャート: 判断 180">
          <a:extLst>
            <a:ext uri="{FF2B5EF4-FFF2-40B4-BE49-F238E27FC236}">
              <a16:creationId xmlns="" xmlns:a16="http://schemas.microsoft.com/office/drawing/2014/main" id="{00000000-0008-0000-0600-0000B5000000}"/>
            </a:ext>
          </a:extLst>
        </xdr:cNvPr>
        <xdr:cNvSpPr/>
      </xdr:nvSpPr>
      <xdr:spPr>
        <a:xfrm>
          <a:off x="4584700" y="13273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88658</xdr:rowOff>
    </xdr:from>
    <xdr:to>
      <xdr:col>19</xdr:col>
      <xdr:colOff>177800</xdr:colOff>
      <xdr:row>77</xdr:row>
      <xdr:rowOff>103493</xdr:rowOff>
    </xdr:to>
    <xdr:cxnSp macro="">
      <xdr:nvCxnSpPr>
        <xdr:cNvPr id="182" name="直線コネクタ 181">
          <a:extLst>
            <a:ext uri="{FF2B5EF4-FFF2-40B4-BE49-F238E27FC236}">
              <a16:creationId xmlns="" xmlns:a16="http://schemas.microsoft.com/office/drawing/2014/main" id="{00000000-0008-0000-0600-0000B6000000}"/>
            </a:ext>
          </a:extLst>
        </xdr:cNvPr>
        <xdr:cNvCxnSpPr/>
      </xdr:nvCxnSpPr>
      <xdr:spPr>
        <a:xfrm flipV="1">
          <a:off x="2908300" y="13118858"/>
          <a:ext cx="889000" cy="18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41275</xdr:rowOff>
    </xdr:from>
    <xdr:to>
      <xdr:col>20</xdr:col>
      <xdr:colOff>38100</xdr:colOff>
      <xdr:row>77</xdr:row>
      <xdr:rowOff>142875</xdr:rowOff>
    </xdr:to>
    <xdr:sp macro="" textlink="">
      <xdr:nvSpPr>
        <xdr:cNvPr id="183" name="フローチャート: 判断 182">
          <a:extLst>
            <a:ext uri="{FF2B5EF4-FFF2-40B4-BE49-F238E27FC236}">
              <a16:creationId xmlns="" xmlns:a16="http://schemas.microsoft.com/office/drawing/2014/main" id="{00000000-0008-0000-0600-0000B7000000}"/>
            </a:ext>
          </a:extLst>
        </xdr:cNvPr>
        <xdr:cNvSpPr/>
      </xdr:nvSpPr>
      <xdr:spPr>
        <a:xfrm>
          <a:off x="3746500" y="1324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134002</xdr:rowOff>
    </xdr:from>
    <xdr:ext cx="534377" cy="259045"/>
    <xdr:sp macro="" textlink="">
      <xdr:nvSpPr>
        <xdr:cNvPr id="184" name="テキスト ボックス 183">
          <a:extLst>
            <a:ext uri="{FF2B5EF4-FFF2-40B4-BE49-F238E27FC236}">
              <a16:creationId xmlns="" xmlns:a16="http://schemas.microsoft.com/office/drawing/2014/main" id="{00000000-0008-0000-0600-0000B8000000}"/>
            </a:ext>
          </a:extLst>
        </xdr:cNvPr>
        <xdr:cNvSpPr txBox="1"/>
      </xdr:nvSpPr>
      <xdr:spPr>
        <a:xfrm>
          <a:off x="3530111" y="1333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103493</xdr:rowOff>
    </xdr:from>
    <xdr:to>
      <xdr:col>15</xdr:col>
      <xdr:colOff>50800</xdr:colOff>
      <xdr:row>77</xdr:row>
      <xdr:rowOff>140666</xdr:rowOff>
    </xdr:to>
    <xdr:cxnSp macro="">
      <xdr:nvCxnSpPr>
        <xdr:cNvPr id="185" name="直線コネクタ 184">
          <a:extLst>
            <a:ext uri="{FF2B5EF4-FFF2-40B4-BE49-F238E27FC236}">
              <a16:creationId xmlns="" xmlns:a16="http://schemas.microsoft.com/office/drawing/2014/main" id="{00000000-0008-0000-0600-0000B9000000}"/>
            </a:ext>
          </a:extLst>
        </xdr:cNvPr>
        <xdr:cNvCxnSpPr/>
      </xdr:nvCxnSpPr>
      <xdr:spPr>
        <a:xfrm flipV="1">
          <a:off x="2019300" y="13305143"/>
          <a:ext cx="889000" cy="3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88646</xdr:rowOff>
    </xdr:from>
    <xdr:to>
      <xdr:col>15</xdr:col>
      <xdr:colOff>101600</xdr:colOff>
      <xdr:row>78</xdr:row>
      <xdr:rowOff>18796</xdr:rowOff>
    </xdr:to>
    <xdr:sp macro="" textlink="">
      <xdr:nvSpPr>
        <xdr:cNvPr id="186" name="フローチャート: 判断 185">
          <a:extLst>
            <a:ext uri="{FF2B5EF4-FFF2-40B4-BE49-F238E27FC236}">
              <a16:creationId xmlns="" xmlns:a16="http://schemas.microsoft.com/office/drawing/2014/main" id="{00000000-0008-0000-0600-0000BA000000}"/>
            </a:ext>
          </a:extLst>
        </xdr:cNvPr>
        <xdr:cNvSpPr/>
      </xdr:nvSpPr>
      <xdr:spPr>
        <a:xfrm>
          <a:off x="2857500" y="13290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9923</xdr:rowOff>
    </xdr:from>
    <xdr:ext cx="534377" cy="259045"/>
    <xdr:sp macro="" textlink="">
      <xdr:nvSpPr>
        <xdr:cNvPr id="187" name="テキスト ボックス 186">
          <a:extLst>
            <a:ext uri="{FF2B5EF4-FFF2-40B4-BE49-F238E27FC236}">
              <a16:creationId xmlns="" xmlns:a16="http://schemas.microsoft.com/office/drawing/2014/main" id="{00000000-0008-0000-0600-0000BB000000}"/>
            </a:ext>
          </a:extLst>
        </xdr:cNvPr>
        <xdr:cNvSpPr txBox="1"/>
      </xdr:nvSpPr>
      <xdr:spPr>
        <a:xfrm>
          <a:off x="2641111" y="13383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85928</xdr:rowOff>
    </xdr:from>
    <xdr:to>
      <xdr:col>10</xdr:col>
      <xdr:colOff>114300</xdr:colOff>
      <xdr:row>77</xdr:row>
      <xdr:rowOff>140666</xdr:rowOff>
    </xdr:to>
    <xdr:cxnSp macro="">
      <xdr:nvCxnSpPr>
        <xdr:cNvPr id="188" name="直線コネクタ 187">
          <a:extLst>
            <a:ext uri="{FF2B5EF4-FFF2-40B4-BE49-F238E27FC236}">
              <a16:creationId xmlns="" xmlns:a16="http://schemas.microsoft.com/office/drawing/2014/main" id="{00000000-0008-0000-0600-0000BC000000}"/>
            </a:ext>
          </a:extLst>
        </xdr:cNvPr>
        <xdr:cNvCxnSpPr/>
      </xdr:nvCxnSpPr>
      <xdr:spPr>
        <a:xfrm>
          <a:off x="1130300" y="13287578"/>
          <a:ext cx="889000" cy="54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137464</xdr:rowOff>
    </xdr:from>
    <xdr:to>
      <xdr:col>10</xdr:col>
      <xdr:colOff>165100</xdr:colOff>
      <xdr:row>78</xdr:row>
      <xdr:rowOff>67614</xdr:rowOff>
    </xdr:to>
    <xdr:sp macro="" textlink="">
      <xdr:nvSpPr>
        <xdr:cNvPr id="189" name="フローチャート: 判断 188">
          <a:extLst>
            <a:ext uri="{FF2B5EF4-FFF2-40B4-BE49-F238E27FC236}">
              <a16:creationId xmlns="" xmlns:a16="http://schemas.microsoft.com/office/drawing/2014/main" id="{00000000-0008-0000-0600-0000BD000000}"/>
            </a:ext>
          </a:extLst>
        </xdr:cNvPr>
        <xdr:cNvSpPr/>
      </xdr:nvSpPr>
      <xdr:spPr>
        <a:xfrm>
          <a:off x="1968500" y="13339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58741</xdr:rowOff>
    </xdr:from>
    <xdr:ext cx="534377" cy="259045"/>
    <xdr:sp macro="" textlink="">
      <xdr:nvSpPr>
        <xdr:cNvPr id="190" name="テキスト ボックス 189">
          <a:extLst>
            <a:ext uri="{FF2B5EF4-FFF2-40B4-BE49-F238E27FC236}">
              <a16:creationId xmlns="" xmlns:a16="http://schemas.microsoft.com/office/drawing/2014/main" id="{00000000-0008-0000-0600-0000BE000000}"/>
            </a:ext>
          </a:extLst>
        </xdr:cNvPr>
        <xdr:cNvSpPr txBox="1"/>
      </xdr:nvSpPr>
      <xdr:spPr>
        <a:xfrm>
          <a:off x="1752111" y="13431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6680</xdr:rowOff>
    </xdr:from>
    <xdr:to>
      <xdr:col>6</xdr:col>
      <xdr:colOff>38100</xdr:colOff>
      <xdr:row>78</xdr:row>
      <xdr:rowOff>108280</xdr:rowOff>
    </xdr:to>
    <xdr:sp macro="" textlink="">
      <xdr:nvSpPr>
        <xdr:cNvPr id="191" name="フローチャート: 判断 190">
          <a:extLst>
            <a:ext uri="{FF2B5EF4-FFF2-40B4-BE49-F238E27FC236}">
              <a16:creationId xmlns="" xmlns:a16="http://schemas.microsoft.com/office/drawing/2014/main" id="{00000000-0008-0000-0600-0000BF000000}"/>
            </a:ext>
          </a:extLst>
        </xdr:cNvPr>
        <xdr:cNvSpPr/>
      </xdr:nvSpPr>
      <xdr:spPr>
        <a:xfrm>
          <a:off x="1079500" y="1337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99407</xdr:rowOff>
    </xdr:from>
    <xdr:ext cx="534377" cy="259045"/>
    <xdr:sp macro="" textlink="">
      <xdr:nvSpPr>
        <xdr:cNvPr id="192" name="テキスト ボックス 191">
          <a:extLst>
            <a:ext uri="{FF2B5EF4-FFF2-40B4-BE49-F238E27FC236}">
              <a16:creationId xmlns="" xmlns:a16="http://schemas.microsoft.com/office/drawing/2014/main" id="{00000000-0008-0000-0600-0000C0000000}"/>
            </a:ext>
          </a:extLst>
        </xdr:cNvPr>
        <xdr:cNvSpPr txBox="1"/>
      </xdr:nvSpPr>
      <xdr:spPr>
        <a:xfrm>
          <a:off x="863111" y="13472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55181</xdr:rowOff>
    </xdr:from>
    <xdr:to>
      <xdr:col>24</xdr:col>
      <xdr:colOff>114300</xdr:colOff>
      <xdr:row>76</xdr:row>
      <xdr:rowOff>156781</xdr:rowOff>
    </xdr:to>
    <xdr:sp macro="" textlink="">
      <xdr:nvSpPr>
        <xdr:cNvPr id="198" name="楕円 197">
          <a:extLst>
            <a:ext uri="{FF2B5EF4-FFF2-40B4-BE49-F238E27FC236}">
              <a16:creationId xmlns="" xmlns:a16="http://schemas.microsoft.com/office/drawing/2014/main" id="{00000000-0008-0000-0600-0000C6000000}"/>
            </a:ext>
          </a:extLst>
        </xdr:cNvPr>
        <xdr:cNvSpPr/>
      </xdr:nvSpPr>
      <xdr:spPr>
        <a:xfrm>
          <a:off x="4584700" y="13085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78058</xdr:rowOff>
    </xdr:from>
    <xdr:ext cx="534377" cy="259045"/>
    <xdr:sp macro="" textlink="">
      <xdr:nvSpPr>
        <xdr:cNvPr id="199" name="維持補修費該当値テキスト">
          <a:extLst>
            <a:ext uri="{FF2B5EF4-FFF2-40B4-BE49-F238E27FC236}">
              <a16:creationId xmlns="" xmlns:a16="http://schemas.microsoft.com/office/drawing/2014/main" id="{00000000-0008-0000-0600-0000C7000000}"/>
            </a:ext>
          </a:extLst>
        </xdr:cNvPr>
        <xdr:cNvSpPr txBox="1"/>
      </xdr:nvSpPr>
      <xdr:spPr>
        <a:xfrm>
          <a:off x="4686300" y="1293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37858</xdr:rowOff>
    </xdr:from>
    <xdr:to>
      <xdr:col>20</xdr:col>
      <xdr:colOff>38100</xdr:colOff>
      <xdr:row>76</xdr:row>
      <xdr:rowOff>139458</xdr:rowOff>
    </xdr:to>
    <xdr:sp macro="" textlink="">
      <xdr:nvSpPr>
        <xdr:cNvPr id="200" name="楕円 199">
          <a:extLst>
            <a:ext uri="{FF2B5EF4-FFF2-40B4-BE49-F238E27FC236}">
              <a16:creationId xmlns="" xmlns:a16="http://schemas.microsoft.com/office/drawing/2014/main" id="{00000000-0008-0000-0600-0000C8000000}"/>
            </a:ext>
          </a:extLst>
        </xdr:cNvPr>
        <xdr:cNvSpPr/>
      </xdr:nvSpPr>
      <xdr:spPr>
        <a:xfrm>
          <a:off x="3746500" y="1306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155986</xdr:rowOff>
    </xdr:from>
    <xdr:ext cx="534377" cy="259045"/>
    <xdr:sp macro="" textlink="">
      <xdr:nvSpPr>
        <xdr:cNvPr id="201" name="テキスト ボックス 200">
          <a:extLst>
            <a:ext uri="{FF2B5EF4-FFF2-40B4-BE49-F238E27FC236}">
              <a16:creationId xmlns="" xmlns:a16="http://schemas.microsoft.com/office/drawing/2014/main" id="{00000000-0008-0000-0600-0000C9000000}"/>
            </a:ext>
          </a:extLst>
        </xdr:cNvPr>
        <xdr:cNvSpPr txBox="1"/>
      </xdr:nvSpPr>
      <xdr:spPr>
        <a:xfrm>
          <a:off x="3530111" y="1284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52693</xdr:rowOff>
    </xdr:from>
    <xdr:to>
      <xdr:col>15</xdr:col>
      <xdr:colOff>101600</xdr:colOff>
      <xdr:row>77</xdr:row>
      <xdr:rowOff>154293</xdr:rowOff>
    </xdr:to>
    <xdr:sp macro="" textlink="">
      <xdr:nvSpPr>
        <xdr:cNvPr id="202" name="楕円 201">
          <a:extLst>
            <a:ext uri="{FF2B5EF4-FFF2-40B4-BE49-F238E27FC236}">
              <a16:creationId xmlns="" xmlns:a16="http://schemas.microsoft.com/office/drawing/2014/main" id="{00000000-0008-0000-0600-0000CA000000}"/>
            </a:ext>
          </a:extLst>
        </xdr:cNvPr>
        <xdr:cNvSpPr/>
      </xdr:nvSpPr>
      <xdr:spPr>
        <a:xfrm>
          <a:off x="2857500" y="1325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170820</xdr:rowOff>
    </xdr:from>
    <xdr:ext cx="534377" cy="259045"/>
    <xdr:sp macro="" textlink="">
      <xdr:nvSpPr>
        <xdr:cNvPr id="203" name="テキスト ボックス 202">
          <a:extLst>
            <a:ext uri="{FF2B5EF4-FFF2-40B4-BE49-F238E27FC236}">
              <a16:creationId xmlns="" xmlns:a16="http://schemas.microsoft.com/office/drawing/2014/main" id="{00000000-0008-0000-0600-0000CB000000}"/>
            </a:ext>
          </a:extLst>
        </xdr:cNvPr>
        <xdr:cNvSpPr txBox="1"/>
      </xdr:nvSpPr>
      <xdr:spPr>
        <a:xfrm>
          <a:off x="2641111" y="13029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89866</xdr:rowOff>
    </xdr:from>
    <xdr:to>
      <xdr:col>10</xdr:col>
      <xdr:colOff>165100</xdr:colOff>
      <xdr:row>78</xdr:row>
      <xdr:rowOff>20016</xdr:rowOff>
    </xdr:to>
    <xdr:sp macro="" textlink="">
      <xdr:nvSpPr>
        <xdr:cNvPr id="204" name="楕円 203">
          <a:extLst>
            <a:ext uri="{FF2B5EF4-FFF2-40B4-BE49-F238E27FC236}">
              <a16:creationId xmlns="" xmlns:a16="http://schemas.microsoft.com/office/drawing/2014/main" id="{00000000-0008-0000-0600-0000CC000000}"/>
            </a:ext>
          </a:extLst>
        </xdr:cNvPr>
        <xdr:cNvSpPr/>
      </xdr:nvSpPr>
      <xdr:spPr>
        <a:xfrm>
          <a:off x="1968500" y="132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36543</xdr:rowOff>
    </xdr:from>
    <xdr:ext cx="534377" cy="259045"/>
    <xdr:sp macro="" textlink="">
      <xdr:nvSpPr>
        <xdr:cNvPr id="205" name="テキスト ボックス 204">
          <a:extLst>
            <a:ext uri="{FF2B5EF4-FFF2-40B4-BE49-F238E27FC236}">
              <a16:creationId xmlns="" xmlns:a16="http://schemas.microsoft.com/office/drawing/2014/main" id="{00000000-0008-0000-0600-0000CD000000}"/>
            </a:ext>
          </a:extLst>
        </xdr:cNvPr>
        <xdr:cNvSpPr txBox="1"/>
      </xdr:nvSpPr>
      <xdr:spPr>
        <a:xfrm>
          <a:off x="1752111" y="1306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35128</xdr:rowOff>
    </xdr:from>
    <xdr:to>
      <xdr:col>6</xdr:col>
      <xdr:colOff>38100</xdr:colOff>
      <xdr:row>77</xdr:row>
      <xdr:rowOff>136728</xdr:rowOff>
    </xdr:to>
    <xdr:sp macro="" textlink="">
      <xdr:nvSpPr>
        <xdr:cNvPr id="206" name="楕円 205">
          <a:extLst>
            <a:ext uri="{FF2B5EF4-FFF2-40B4-BE49-F238E27FC236}">
              <a16:creationId xmlns="" xmlns:a16="http://schemas.microsoft.com/office/drawing/2014/main" id="{00000000-0008-0000-0600-0000CE000000}"/>
            </a:ext>
          </a:extLst>
        </xdr:cNvPr>
        <xdr:cNvSpPr/>
      </xdr:nvSpPr>
      <xdr:spPr>
        <a:xfrm>
          <a:off x="1079500" y="1323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153255</xdr:rowOff>
    </xdr:from>
    <xdr:ext cx="534377" cy="259045"/>
    <xdr:sp macro="" textlink="">
      <xdr:nvSpPr>
        <xdr:cNvPr id="207" name="テキスト ボックス 206">
          <a:extLst>
            <a:ext uri="{FF2B5EF4-FFF2-40B4-BE49-F238E27FC236}">
              <a16:creationId xmlns="" xmlns:a16="http://schemas.microsoft.com/office/drawing/2014/main" id="{00000000-0008-0000-0600-0000CF000000}"/>
            </a:ext>
          </a:extLst>
        </xdr:cNvPr>
        <xdr:cNvSpPr txBox="1"/>
      </xdr:nvSpPr>
      <xdr:spPr>
        <a:xfrm>
          <a:off x="863111" y="13012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8" name="テキスト ボックス 217">
          <a:extLst>
            <a:ext uri="{FF2B5EF4-FFF2-40B4-BE49-F238E27FC236}">
              <a16:creationId xmlns="" xmlns:a16="http://schemas.microsoft.com/office/drawing/2014/main" id="{00000000-0008-0000-0600-0000DA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 xmlns:a16="http://schemas.microsoft.com/office/drawing/2014/main" id="{00000000-0008-0000-06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0" name="テキスト ボックス 219">
          <a:extLst>
            <a:ext uri="{FF2B5EF4-FFF2-40B4-BE49-F238E27FC236}">
              <a16:creationId xmlns="" xmlns:a16="http://schemas.microsoft.com/office/drawing/2014/main" id="{00000000-0008-0000-0600-0000DC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 xmlns:a16="http://schemas.microsoft.com/office/drawing/2014/main" id="{00000000-0008-0000-06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2" name="テキスト ボックス 221">
          <a:extLst>
            <a:ext uri="{FF2B5EF4-FFF2-40B4-BE49-F238E27FC236}">
              <a16:creationId xmlns="" xmlns:a16="http://schemas.microsoft.com/office/drawing/2014/main" id="{00000000-0008-0000-0600-0000DE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 xmlns:a16="http://schemas.microsoft.com/office/drawing/2014/main" id="{00000000-0008-0000-06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 xmlns:a16="http://schemas.microsoft.com/office/drawing/2014/main" id="{00000000-0008-0000-06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 xmlns:a16="http://schemas.microsoft.com/office/drawing/2014/main" id="{00000000-0008-0000-06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 xmlns:a16="http://schemas.microsoft.com/office/drawing/2014/main" id="{00000000-0008-0000-06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 xmlns:a16="http://schemas.microsoft.com/office/drawing/2014/main" id="{00000000-0008-0000-06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 xmlns:a16="http://schemas.microsoft.com/office/drawing/2014/main" id="{00000000-0008-0000-06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 xmlns:a16="http://schemas.microsoft.com/office/drawing/2014/main" id="{00000000-0008-0000-06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 xmlns:a16="http://schemas.microsoft.com/office/drawing/2014/main" id="{00000000-0008-0000-06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扶助費グラフ枠">
          <a:extLst>
            <a:ext uri="{FF2B5EF4-FFF2-40B4-BE49-F238E27FC236}">
              <a16:creationId xmlns="" xmlns:a16="http://schemas.microsoft.com/office/drawing/2014/main" id="{00000000-0008-0000-06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144666</xdr:rowOff>
    </xdr:from>
    <xdr:to>
      <xdr:col>24</xdr:col>
      <xdr:colOff>62865</xdr:colOff>
      <xdr:row>99</xdr:row>
      <xdr:rowOff>25882</xdr:rowOff>
    </xdr:to>
    <xdr:cxnSp macro="">
      <xdr:nvCxnSpPr>
        <xdr:cNvPr id="232" name="直線コネクタ 231">
          <a:extLst>
            <a:ext uri="{FF2B5EF4-FFF2-40B4-BE49-F238E27FC236}">
              <a16:creationId xmlns="" xmlns:a16="http://schemas.microsoft.com/office/drawing/2014/main" id="{00000000-0008-0000-0600-0000E8000000}"/>
            </a:ext>
          </a:extLst>
        </xdr:cNvPr>
        <xdr:cNvCxnSpPr/>
      </xdr:nvCxnSpPr>
      <xdr:spPr>
        <a:xfrm flipV="1">
          <a:off x="4633595" y="15575166"/>
          <a:ext cx="1270" cy="1424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29709</xdr:rowOff>
    </xdr:from>
    <xdr:ext cx="534377" cy="259045"/>
    <xdr:sp macro="" textlink="">
      <xdr:nvSpPr>
        <xdr:cNvPr id="233" name="扶助費最小値テキスト">
          <a:extLst>
            <a:ext uri="{FF2B5EF4-FFF2-40B4-BE49-F238E27FC236}">
              <a16:creationId xmlns="" xmlns:a16="http://schemas.microsoft.com/office/drawing/2014/main" id="{00000000-0008-0000-0600-0000E9000000}"/>
            </a:ext>
          </a:extLst>
        </xdr:cNvPr>
        <xdr:cNvSpPr txBox="1"/>
      </xdr:nvSpPr>
      <xdr:spPr>
        <a:xfrm>
          <a:off x="4686300" y="17003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25882</xdr:rowOff>
    </xdr:from>
    <xdr:to>
      <xdr:col>24</xdr:col>
      <xdr:colOff>152400</xdr:colOff>
      <xdr:row>99</xdr:row>
      <xdr:rowOff>25882</xdr:rowOff>
    </xdr:to>
    <xdr:cxnSp macro="">
      <xdr:nvCxnSpPr>
        <xdr:cNvPr id="234" name="直線コネクタ 233">
          <a:extLst>
            <a:ext uri="{FF2B5EF4-FFF2-40B4-BE49-F238E27FC236}">
              <a16:creationId xmlns="" xmlns:a16="http://schemas.microsoft.com/office/drawing/2014/main" id="{00000000-0008-0000-0600-0000EA000000}"/>
            </a:ext>
          </a:extLst>
        </xdr:cNvPr>
        <xdr:cNvCxnSpPr/>
      </xdr:nvCxnSpPr>
      <xdr:spPr>
        <a:xfrm>
          <a:off x="4546600" y="1699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91343</xdr:rowOff>
    </xdr:from>
    <xdr:ext cx="599010" cy="259045"/>
    <xdr:sp macro="" textlink="">
      <xdr:nvSpPr>
        <xdr:cNvPr id="235" name="扶助費最大値テキスト">
          <a:extLst>
            <a:ext uri="{FF2B5EF4-FFF2-40B4-BE49-F238E27FC236}">
              <a16:creationId xmlns="" xmlns:a16="http://schemas.microsoft.com/office/drawing/2014/main" id="{00000000-0008-0000-0600-0000EB000000}"/>
            </a:ext>
          </a:extLst>
        </xdr:cNvPr>
        <xdr:cNvSpPr txBox="1"/>
      </xdr:nvSpPr>
      <xdr:spPr>
        <a:xfrm>
          <a:off x="4686300" y="15350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144666</xdr:rowOff>
    </xdr:from>
    <xdr:to>
      <xdr:col>24</xdr:col>
      <xdr:colOff>152400</xdr:colOff>
      <xdr:row>90</xdr:row>
      <xdr:rowOff>144666</xdr:rowOff>
    </xdr:to>
    <xdr:cxnSp macro="">
      <xdr:nvCxnSpPr>
        <xdr:cNvPr id="236" name="直線コネクタ 235">
          <a:extLst>
            <a:ext uri="{FF2B5EF4-FFF2-40B4-BE49-F238E27FC236}">
              <a16:creationId xmlns="" xmlns:a16="http://schemas.microsoft.com/office/drawing/2014/main" id="{00000000-0008-0000-0600-0000EC000000}"/>
            </a:ext>
          </a:extLst>
        </xdr:cNvPr>
        <xdr:cNvCxnSpPr/>
      </xdr:nvCxnSpPr>
      <xdr:spPr>
        <a:xfrm>
          <a:off x="4546600" y="15575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106135</xdr:rowOff>
    </xdr:from>
    <xdr:to>
      <xdr:col>24</xdr:col>
      <xdr:colOff>63500</xdr:colOff>
      <xdr:row>97</xdr:row>
      <xdr:rowOff>148831</xdr:rowOff>
    </xdr:to>
    <xdr:cxnSp macro="">
      <xdr:nvCxnSpPr>
        <xdr:cNvPr id="237" name="直線コネクタ 236">
          <a:extLst>
            <a:ext uri="{FF2B5EF4-FFF2-40B4-BE49-F238E27FC236}">
              <a16:creationId xmlns="" xmlns:a16="http://schemas.microsoft.com/office/drawing/2014/main" id="{00000000-0008-0000-0600-0000ED000000}"/>
            </a:ext>
          </a:extLst>
        </xdr:cNvPr>
        <xdr:cNvCxnSpPr/>
      </xdr:nvCxnSpPr>
      <xdr:spPr>
        <a:xfrm>
          <a:off x="3797300" y="16736785"/>
          <a:ext cx="838200" cy="4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127055</xdr:rowOff>
    </xdr:from>
    <xdr:ext cx="534377" cy="259045"/>
    <xdr:sp macro="" textlink="">
      <xdr:nvSpPr>
        <xdr:cNvPr id="238" name="扶助費平均値テキスト">
          <a:extLst>
            <a:ext uri="{FF2B5EF4-FFF2-40B4-BE49-F238E27FC236}">
              <a16:creationId xmlns="" xmlns:a16="http://schemas.microsoft.com/office/drawing/2014/main" id="{00000000-0008-0000-0600-0000EE000000}"/>
            </a:ext>
          </a:extLst>
        </xdr:cNvPr>
        <xdr:cNvSpPr txBox="1"/>
      </xdr:nvSpPr>
      <xdr:spPr>
        <a:xfrm>
          <a:off x="4686300" y="16414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104178</xdr:rowOff>
    </xdr:from>
    <xdr:to>
      <xdr:col>24</xdr:col>
      <xdr:colOff>114300</xdr:colOff>
      <xdr:row>97</xdr:row>
      <xdr:rowOff>34328</xdr:rowOff>
    </xdr:to>
    <xdr:sp macro="" textlink="">
      <xdr:nvSpPr>
        <xdr:cNvPr id="239" name="フローチャート: 判断 238">
          <a:extLst>
            <a:ext uri="{FF2B5EF4-FFF2-40B4-BE49-F238E27FC236}">
              <a16:creationId xmlns="" xmlns:a16="http://schemas.microsoft.com/office/drawing/2014/main" id="{00000000-0008-0000-0600-0000EF000000}"/>
            </a:ext>
          </a:extLst>
        </xdr:cNvPr>
        <xdr:cNvSpPr/>
      </xdr:nvSpPr>
      <xdr:spPr>
        <a:xfrm>
          <a:off x="4584700" y="1656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106135</xdr:rowOff>
    </xdr:from>
    <xdr:to>
      <xdr:col>19</xdr:col>
      <xdr:colOff>177800</xdr:colOff>
      <xdr:row>97</xdr:row>
      <xdr:rowOff>123534</xdr:rowOff>
    </xdr:to>
    <xdr:cxnSp macro="">
      <xdr:nvCxnSpPr>
        <xdr:cNvPr id="240" name="直線コネクタ 239">
          <a:extLst>
            <a:ext uri="{FF2B5EF4-FFF2-40B4-BE49-F238E27FC236}">
              <a16:creationId xmlns="" xmlns:a16="http://schemas.microsoft.com/office/drawing/2014/main" id="{00000000-0008-0000-0600-0000F0000000}"/>
            </a:ext>
          </a:extLst>
        </xdr:cNvPr>
        <xdr:cNvCxnSpPr/>
      </xdr:nvCxnSpPr>
      <xdr:spPr>
        <a:xfrm flipV="1">
          <a:off x="2908300" y="16736785"/>
          <a:ext cx="889000" cy="1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112446</xdr:rowOff>
    </xdr:from>
    <xdr:to>
      <xdr:col>20</xdr:col>
      <xdr:colOff>38100</xdr:colOff>
      <xdr:row>97</xdr:row>
      <xdr:rowOff>42596</xdr:rowOff>
    </xdr:to>
    <xdr:sp macro="" textlink="">
      <xdr:nvSpPr>
        <xdr:cNvPr id="241" name="フローチャート: 判断 240">
          <a:extLst>
            <a:ext uri="{FF2B5EF4-FFF2-40B4-BE49-F238E27FC236}">
              <a16:creationId xmlns="" xmlns:a16="http://schemas.microsoft.com/office/drawing/2014/main" id="{00000000-0008-0000-0600-0000F1000000}"/>
            </a:ext>
          </a:extLst>
        </xdr:cNvPr>
        <xdr:cNvSpPr/>
      </xdr:nvSpPr>
      <xdr:spPr>
        <a:xfrm>
          <a:off x="3746500" y="16571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59123</xdr:rowOff>
    </xdr:from>
    <xdr:ext cx="534377" cy="259045"/>
    <xdr:sp macro="" textlink="">
      <xdr:nvSpPr>
        <xdr:cNvPr id="242" name="テキスト ボックス 241">
          <a:extLst>
            <a:ext uri="{FF2B5EF4-FFF2-40B4-BE49-F238E27FC236}">
              <a16:creationId xmlns="" xmlns:a16="http://schemas.microsoft.com/office/drawing/2014/main" id="{00000000-0008-0000-0600-0000F2000000}"/>
            </a:ext>
          </a:extLst>
        </xdr:cNvPr>
        <xdr:cNvSpPr txBox="1"/>
      </xdr:nvSpPr>
      <xdr:spPr>
        <a:xfrm>
          <a:off x="3530111" y="16346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123534</xdr:rowOff>
    </xdr:from>
    <xdr:to>
      <xdr:col>15</xdr:col>
      <xdr:colOff>50800</xdr:colOff>
      <xdr:row>98</xdr:row>
      <xdr:rowOff>18111</xdr:rowOff>
    </xdr:to>
    <xdr:cxnSp macro="">
      <xdr:nvCxnSpPr>
        <xdr:cNvPr id="243" name="直線コネクタ 242">
          <a:extLst>
            <a:ext uri="{FF2B5EF4-FFF2-40B4-BE49-F238E27FC236}">
              <a16:creationId xmlns="" xmlns:a16="http://schemas.microsoft.com/office/drawing/2014/main" id="{00000000-0008-0000-0600-0000F3000000}"/>
            </a:ext>
          </a:extLst>
        </xdr:cNvPr>
        <xdr:cNvCxnSpPr/>
      </xdr:nvCxnSpPr>
      <xdr:spPr>
        <a:xfrm flipV="1">
          <a:off x="2019300" y="16754184"/>
          <a:ext cx="889000" cy="6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58026</xdr:rowOff>
    </xdr:from>
    <xdr:to>
      <xdr:col>15</xdr:col>
      <xdr:colOff>101600</xdr:colOff>
      <xdr:row>96</xdr:row>
      <xdr:rowOff>159626</xdr:rowOff>
    </xdr:to>
    <xdr:sp macro="" textlink="">
      <xdr:nvSpPr>
        <xdr:cNvPr id="244" name="フローチャート: 判断 243">
          <a:extLst>
            <a:ext uri="{FF2B5EF4-FFF2-40B4-BE49-F238E27FC236}">
              <a16:creationId xmlns="" xmlns:a16="http://schemas.microsoft.com/office/drawing/2014/main" id="{00000000-0008-0000-0600-0000F4000000}"/>
            </a:ext>
          </a:extLst>
        </xdr:cNvPr>
        <xdr:cNvSpPr/>
      </xdr:nvSpPr>
      <xdr:spPr>
        <a:xfrm>
          <a:off x="2857500" y="1651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4703</xdr:rowOff>
    </xdr:from>
    <xdr:ext cx="534377" cy="259045"/>
    <xdr:sp macro="" textlink="">
      <xdr:nvSpPr>
        <xdr:cNvPr id="245" name="テキスト ボックス 244">
          <a:extLst>
            <a:ext uri="{FF2B5EF4-FFF2-40B4-BE49-F238E27FC236}">
              <a16:creationId xmlns="" xmlns:a16="http://schemas.microsoft.com/office/drawing/2014/main" id="{00000000-0008-0000-0600-0000F5000000}"/>
            </a:ext>
          </a:extLst>
        </xdr:cNvPr>
        <xdr:cNvSpPr txBox="1"/>
      </xdr:nvSpPr>
      <xdr:spPr>
        <a:xfrm>
          <a:off x="2641111" y="16292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18111</xdr:rowOff>
    </xdr:from>
    <xdr:to>
      <xdr:col>10</xdr:col>
      <xdr:colOff>114300</xdr:colOff>
      <xdr:row>98</xdr:row>
      <xdr:rowOff>61037</xdr:rowOff>
    </xdr:to>
    <xdr:cxnSp macro="">
      <xdr:nvCxnSpPr>
        <xdr:cNvPr id="246" name="直線コネクタ 245">
          <a:extLst>
            <a:ext uri="{FF2B5EF4-FFF2-40B4-BE49-F238E27FC236}">
              <a16:creationId xmlns="" xmlns:a16="http://schemas.microsoft.com/office/drawing/2014/main" id="{00000000-0008-0000-0600-0000F6000000}"/>
            </a:ext>
          </a:extLst>
        </xdr:cNvPr>
        <xdr:cNvCxnSpPr/>
      </xdr:nvCxnSpPr>
      <xdr:spPr>
        <a:xfrm flipV="1">
          <a:off x="1130300" y="16820211"/>
          <a:ext cx="889000" cy="4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131775</xdr:rowOff>
    </xdr:from>
    <xdr:to>
      <xdr:col>10</xdr:col>
      <xdr:colOff>165100</xdr:colOff>
      <xdr:row>97</xdr:row>
      <xdr:rowOff>61925</xdr:rowOff>
    </xdr:to>
    <xdr:sp macro="" textlink="">
      <xdr:nvSpPr>
        <xdr:cNvPr id="247" name="フローチャート: 判断 246">
          <a:extLst>
            <a:ext uri="{FF2B5EF4-FFF2-40B4-BE49-F238E27FC236}">
              <a16:creationId xmlns="" xmlns:a16="http://schemas.microsoft.com/office/drawing/2014/main" id="{00000000-0008-0000-0600-0000F7000000}"/>
            </a:ext>
          </a:extLst>
        </xdr:cNvPr>
        <xdr:cNvSpPr/>
      </xdr:nvSpPr>
      <xdr:spPr>
        <a:xfrm>
          <a:off x="1968500" y="165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78452</xdr:rowOff>
    </xdr:from>
    <xdr:ext cx="534377" cy="259045"/>
    <xdr:sp macro="" textlink="">
      <xdr:nvSpPr>
        <xdr:cNvPr id="248" name="テキスト ボックス 247">
          <a:extLst>
            <a:ext uri="{FF2B5EF4-FFF2-40B4-BE49-F238E27FC236}">
              <a16:creationId xmlns="" xmlns:a16="http://schemas.microsoft.com/office/drawing/2014/main" id="{00000000-0008-0000-0600-0000F8000000}"/>
            </a:ext>
          </a:extLst>
        </xdr:cNvPr>
        <xdr:cNvSpPr txBox="1"/>
      </xdr:nvSpPr>
      <xdr:spPr>
        <a:xfrm>
          <a:off x="1752111" y="163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34849</xdr:rowOff>
    </xdr:from>
    <xdr:to>
      <xdr:col>6</xdr:col>
      <xdr:colOff>38100</xdr:colOff>
      <xdr:row>97</xdr:row>
      <xdr:rowOff>136449</xdr:rowOff>
    </xdr:to>
    <xdr:sp macro="" textlink="">
      <xdr:nvSpPr>
        <xdr:cNvPr id="249" name="フローチャート: 判断 248">
          <a:extLst>
            <a:ext uri="{FF2B5EF4-FFF2-40B4-BE49-F238E27FC236}">
              <a16:creationId xmlns="" xmlns:a16="http://schemas.microsoft.com/office/drawing/2014/main" id="{00000000-0008-0000-0600-0000F9000000}"/>
            </a:ext>
          </a:extLst>
        </xdr:cNvPr>
        <xdr:cNvSpPr/>
      </xdr:nvSpPr>
      <xdr:spPr>
        <a:xfrm>
          <a:off x="1079500" y="16665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152976</xdr:rowOff>
    </xdr:from>
    <xdr:ext cx="534377" cy="259045"/>
    <xdr:sp macro="" textlink="">
      <xdr:nvSpPr>
        <xdr:cNvPr id="250" name="テキスト ボックス 249">
          <a:extLst>
            <a:ext uri="{FF2B5EF4-FFF2-40B4-BE49-F238E27FC236}">
              <a16:creationId xmlns="" xmlns:a16="http://schemas.microsoft.com/office/drawing/2014/main" id="{00000000-0008-0000-0600-0000FA000000}"/>
            </a:ext>
          </a:extLst>
        </xdr:cNvPr>
        <xdr:cNvSpPr txBox="1"/>
      </xdr:nvSpPr>
      <xdr:spPr>
        <a:xfrm>
          <a:off x="863111" y="1644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6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6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 xmlns:a16="http://schemas.microsoft.com/office/drawing/2014/main" id="{00000000-0008-0000-06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 xmlns:a16="http://schemas.microsoft.com/office/drawing/2014/main" id="{00000000-0008-0000-06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 xmlns:a16="http://schemas.microsoft.com/office/drawing/2014/main" id="{00000000-0008-0000-06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98031</xdr:rowOff>
    </xdr:from>
    <xdr:to>
      <xdr:col>24</xdr:col>
      <xdr:colOff>114300</xdr:colOff>
      <xdr:row>98</xdr:row>
      <xdr:rowOff>28181</xdr:rowOff>
    </xdr:to>
    <xdr:sp macro="" textlink="">
      <xdr:nvSpPr>
        <xdr:cNvPr id="256" name="楕円 255">
          <a:extLst>
            <a:ext uri="{FF2B5EF4-FFF2-40B4-BE49-F238E27FC236}">
              <a16:creationId xmlns="" xmlns:a16="http://schemas.microsoft.com/office/drawing/2014/main" id="{00000000-0008-0000-0600-000000010000}"/>
            </a:ext>
          </a:extLst>
        </xdr:cNvPr>
        <xdr:cNvSpPr/>
      </xdr:nvSpPr>
      <xdr:spPr>
        <a:xfrm>
          <a:off x="4584700" y="1672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76458</xdr:rowOff>
    </xdr:from>
    <xdr:ext cx="534377" cy="259045"/>
    <xdr:sp macro="" textlink="">
      <xdr:nvSpPr>
        <xdr:cNvPr id="257" name="扶助費該当値テキスト">
          <a:extLst>
            <a:ext uri="{FF2B5EF4-FFF2-40B4-BE49-F238E27FC236}">
              <a16:creationId xmlns="" xmlns:a16="http://schemas.microsoft.com/office/drawing/2014/main" id="{00000000-0008-0000-0600-000001010000}"/>
            </a:ext>
          </a:extLst>
        </xdr:cNvPr>
        <xdr:cNvSpPr txBox="1"/>
      </xdr:nvSpPr>
      <xdr:spPr>
        <a:xfrm>
          <a:off x="4686300" y="167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55335</xdr:rowOff>
    </xdr:from>
    <xdr:to>
      <xdr:col>20</xdr:col>
      <xdr:colOff>38100</xdr:colOff>
      <xdr:row>97</xdr:row>
      <xdr:rowOff>156935</xdr:rowOff>
    </xdr:to>
    <xdr:sp macro="" textlink="">
      <xdr:nvSpPr>
        <xdr:cNvPr id="258" name="楕円 257">
          <a:extLst>
            <a:ext uri="{FF2B5EF4-FFF2-40B4-BE49-F238E27FC236}">
              <a16:creationId xmlns="" xmlns:a16="http://schemas.microsoft.com/office/drawing/2014/main" id="{00000000-0008-0000-0600-000002010000}"/>
            </a:ext>
          </a:extLst>
        </xdr:cNvPr>
        <xdr:cNvSpPr/>
      </xdr:nvSpPr>
      <xdr:spPr>
        <a:xfrm>
          <a:off x="3746500" y="166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148062</xdr:rowOff>
    </xdr:from>
    <xdr:ext cx="534377" cy="259045"/>
    <xdr:sp macro="" textlink="">
      <xdr:nvSpPr>
        <xdr:cNvPr id="259" name="テキスト ボックス 258">
          <a:extLst>
            <a:ext uri="{FF2B5EF4-FFF2-40B4-BE49-F238E27FC236}">
              <a16:creationId xmlns="" xmlns:a16="http://schemas.microsoft.com/office/drawing/2014/main" id="{00000000-0008-0000-0600-000003010000}"/>
            </a:ext>
          </a:extLst>
        </xdr:cNvPr>
        <xdr:cNvSpPr txBox="1"/>
      </xdr:nvSpPr>
      <xdr:spPr>
        <a:xfrm>
          <a:off x="3530111" y="1677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72734</xdr:rowOff>
    </xdr:from>
    <xdr:to>
      <xdr:col>15</xdr:col>
      <xdr:colOff>101600</xdr:colOff>
      <xdr:row>98</xdr:row>
      <xdr:rowOff>2884</xdr:rowOff>
    </xdr:to>
    <xdr:sp macro="" textlink="">
      <xdr:nvSpPr>
        <xdr:cNvPr id="260" name="楕円 259">
          <a:extLst>
            <a:ext uri="{FF2B5EF4-FFF2-40B4-BE49-F238E27FC236}">
              <a16:creationId xmlns="" xmlns:a16="http://schemas.microsoft.com/office/drawing/2014/main" id="{00000000-0008-0000-0600-000004010000}"/>
            </a:ext>
          </a:extLst>
        </xdr:cNvPr>
        <xdr:cNvSpPr/>
      </xdr:nvSpPr>
      <xdr:spPr>
        <a:xfrm>
          <a:off x="2857500" y="1670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165461</xdr:rowOff>
    </xdr:from>
    <xdr:ext cx="534377" cy="259045"/>
    <xdr:sp macro="" textlink="">
      <xdr:nvSpPr>
        <xdr:cNvPr id="261" name="テキスト ボックス 260">
          <a:extLst>
            <a:ext uri="{FF2B5EF4-FFF2-40B4-BE49-F238E27FC236}">
              <a16:creationId xmlns="" xmlns:a16="http://schemas.microsoft.com/office/drawing/2014/main" id="{00000000-0008-0000-0600-000005010000}"/>
            </a:ext>
          </a:extLst>
        </xdr:cNvPr>
        <xdr:cNvSpPr txBox="1"/>
      </xdr:nvSpPr>
      <xdr:spPr>
        <a:xfrm>
          <a:off x="2641111" y="1679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138761</xdr:rowOff>
    </xdr:from>
    <xdr:to>
      <xdr:col>10</xdr:col>
      <xdr:colOff>165100</xdr:colOff>
      <xdr:row>98</xdr:row>
      <xdr:rowOff>68911</xdr:rowOff>
    </xdr:to>
    <xdr:sp macro="" textlink="">
      <xdr:nvSpPr>
        <xdr:cNvPr id="262" name="楕円 261">
          <a:extLst>
            <a:ext uri="{FF2B5EF4-FFF2-40B4-BE49-F238E27FC236}">
              <a16:creationId xmlns="" xmlns:a16="http://schemas.microsoft.com/office/drawing/2014/main" id="{00000000-0008-0000-0600-000006010000}"/>
            </a:ext>
          </a:extLst>
        </xdr:cNvPr>
        <xdr:cNvSpPr/>
      </xdr:nvSpPr>
      <xdr:spPr>
        <a:xfrm>
          <a:off x="1968500" y="1676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60038</xdr:rowOff>
    </xdr:from>
    <xdr:ext cx="534377" cy="259045"/>
    <xdr:sp macro="" textlink="">
      <xdr:nvSpPr>
        <xdr:cNvPr id="263" name="テキスト ボックス 262">
          <a:extLst>
            <a:ext uri="{FF2B5EF4-FFF2-40B4-BE49-F238E27FC236}">
              <a16:creationId xmlns="" xmlns:a16="http://schemas.microsoft.com/office/drawing/2014/main" id="{00000000-0008-0000-0600-000007010000}"/>
            </a:ext>
          </a:extLst>
        </xdr:cNvPr>
        <xdr:cNvSpPr txBox="1"/>
      </xdr:nvSpPr>
      <xdr:spPr>
        <a:xfrm>
          <a:off x="1752111" y="1686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10237</xdr:rowOff>
    </xdr:from>
    <xdr:to>
      <xdr:col>6</xdr:col>
      <xdr:colOff>38100</xdr:colOff>
      <xdr:row>98</xdr:row>
      <xdr:rowOff>111837</xdr:rowOff>
    </xdr:to>
    <xdr:sp macro="" textlink="">
      <xdr:nvSpPr>
        <xdr:cNvPr id="264" name="楕円 263">
          <a:extLst>
            <a:ext uri="{FF2B5EF4-FFF2-40B4-BE49-F238E27FC236}">
              <a16:creationId xmlns="" xmlns:a16="http://schemas.microsoft.com/office/drawing/2014/main" id="{00000000-0008-0000-0600-000008010000}"/>
            </a:ext>
          </a:extLst>
        </xdr:cNvPr>
        <xdr:cNvSpPr/>
      </xdr:nvSpPr>
      <xdr:spPr>
        <a:xfrm>
          <a:off x="1079500" y="16812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102964</xdr:rowOff>
    </xdr:from>
    <xdr:ext cx="534377" cy="259045"/>
    <xdr:sp macro="" textlink="">
      <xdr:nvSpPr>
        <xdr:cNvPr id="265" name="テキスト ボックス 264">
          <a:extLst>
            <a:ext uri="{FF2B5EF4-FFF2-40B4-BE49-F238E27FC236}">
              <a16:creationId xmlns="" xmlns:a16="http://schemas.microsoft.com/office/drawing/2014/main" id="{00000000-0008-0000-0600-000009010000}"/>
            </a:ext>
          </a:extLst>
        </xdr:cNvPr>
        <xdr:cNvSpPr txBox="1"/>
      </xdr:nvSpPr>
      <xdr:spPr>
        <a:xfrm>
          <a:off x="863111" y="16905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 xmlns:a16="http://schemas.microsoft.com/office/drawing/2014/main" id="{00000000-0008-0000-06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 xmlns:a16="http://schemas.microsoft.com/office/drawing/2014/main" id="{00000000-0008-0000-06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 xmlns:a16="http://schemas.microsoft.com/office/drawing/2014/main" id="{00000000-0008-0000-06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 xmlns:a16="http://schemas.microsoft.com/office/drawing/2014/main" id="{00000000-0008-0000-06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 xmlns:a16="http://schemas.microsoft.com/office/drawing/2014/main" id="{00000000-0008-0000-06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 xmlns:a16="http://schemas.microsoft.com/office/drawing/2014/main" id="{00000000-0008-0000-06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 xmlns:a16="http://schemas.microsoft.com/office/drawing/2014/main" id="{00000000-0008-0000-06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 xmlns:a16="http://schemas.microsoft.com/office/drawing/2014/main" id="{00000000-0008-0000-06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 xmlns:a16="http://schemas.microsoft.com/office/drawing/2014/main" id="{00000000-0008-0000-06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 xmlns:a16="http://schemas.microsoft.com/office/drawing/2014/main" id="{00000000-0008-0000-06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 xmlns:a16="http://schemas.microsoft.com/office/drawing/2014/main"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 xmlns:a16="http://schemas.microsoft.com/office/drawing/2014/main" id="{00000000-0008-0000-06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 xmlns:a16="http://schemas.microsoft.com/office/drawing/2014/main"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9" name="テキスト ボックス 278">
          <a:extLst>
            <a:ext uri="{FF2B5EF4-FFF2-40B4-BE49-F238E27FC236}">
              <a16:creationId xmlns="" xmlns:a16="http://schemas.microsoft.com/office/drawing/2014/main" id="{00000000-0008-0000-0600-000017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 xmlns:a16="http://schemas.microsoft.com/office/drawing/2014/main"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81" name="テキスト ボックス 280">
          <a:extLst>
            <a:ext uri="{FF2B5EF4-FFF2-40B4-BE49-F238E27FC236}">
              <a16:creationId xmlns="" xmlns:a16="http://schemas.microsoft.com/office/drawing/2014/main" id="{00000000-0008-0000-0600-000019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 xmlns:a16="http://schemas.microsoft.com/office/drawing/2014/main"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3" name="テキスト ボックス 282">
          <a:extLst>
            <a:ext uri="{FF2B5EF4-FFF2-40B4-BE49-F238E27FC236}">
              <a16:creationId xmlns="" xmlns:a16="http://schemas.microsoft.com/office/drawing/2014/main" id="{00000000-0008-0000-0600-00001B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 xmlns:a16="http://schemas.microsoft.com/office/drawing/2014/main"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 xmlns:a16="http://schemas.microsoft.com/office/drawing/2014/main"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 xmlns:a16="http://schemas.microsoft.com/office/drawing/2014/main"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 xmlns:a16="http://schemas.microsoft.com/office/drawing/2014/main"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48946</xdr:rowOff>
    </xdr:from>
    <xdr:to>
      <xdr:col>54</xdr:col>
      <xdr:colOff>189865</xdr:colOff>
      <xdr:row>38</xdr:row>
      <xdr:rowOff>92494</xdr:rowOff>
    </xdr:to>
    <xdr:cxnSp macro="">
      <xdr:nvCxnSpPr>
        <xdr:cNvPr id="291" name="直線コネクタ 290">
          <a:extLst>
            <a:ext uri="{FF2B5EF4-FFF2-40B4-BE49-F238E27FC236}">
              <a16:creationId xmlns="" xmlns:a16="http://schemas.microsoft.com/office/drawing/2014/main" id="{00000000-0008-0000-0600-000023010000}"/>
            </a:ext>
          </a:extLst>
        </xdr:cNvPr>
        <xdr:cNvCxnSpPr/>
      </xdr:nvCxnSpPr>
      <xdr:spPr>
        <a:xfrm flipV="1">
          <a:off x="10475595" y="5192446"/>
          <a:ext cx="1270" cy="1415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96321</xdr:rowOff>
    </xdr:from>
    <xdr:ext cx="534377" cy="259045"/>
    <xdr:sp macro="" textlink="">
      <xdr:nvSpPr>
        <xdr:cNvPr id="292" name="補助費等最小値テキスト">
          <a:extLst>
            <a:ext uri="{FF2B5EF4-FFF2-40B4-BE49-F238E27FC236}">
              <a16:creationId xmlns="" xmlns:a16="http://schemas.microsoft.com/office/drawing/2014/main" id="{00000000-0008-0000-0600-000024010000}"/>
            </a:ext>
          </a:extLst>
        </xdr:cNvPr>
        <xdr:cNvSpPr txBox="1"/>
      </xdr:nvSpPr>
      <xdr:spPr>
        <a:xfrm>
          <a:off x="10528300" y="661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92494</xdr:rowOff>
    </xdr:from>
    <xdr:to>
      <xdr:col>55</xdr:col>
      <xdr:colOff>88900</xdr:colOff>
      <xdr:row>38</xdr:row>
      <xdr:rowOff>92494</xdr:rowOff>
    </xdr:to>
    <xdr:cxnSp macro="">
      <xdr:nvCxnSpPr>
        <xdr:cNvPr id="293" name="直線コネクタ 292">
          <a:extLst>
            <a:ext uri="{FF2B5EF4-FFF2-40B4-BE49-F238E27FC236}">
              <a16:creationId xmlns="" xmlns:a16="http://schemas.microsoft.com/office/drawing/2014/main" id="{00000000-0008-0000-0600-000025010000}"/>
            </a:ext>
          </a:extLst>
        </xdr:cNvPr>
        <xdr:cNvCxnSpPr/>
      </xdr:nvCxnSpPr>
      <xdr:spPr>
        <a:xfrm>
          <a:off x="10388600" y="660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167073</xdr:rowOff>
    </xdr:from>
    <xdr:ext cx="599010" cy="259045"/>
    <xdr:sp macro="" textlink="">
      <xdr:nvSpPr>
        <xdr:cNvPr id="294" name="補助費等最大値テキスト">
          <a:extLst>
            <a:ext uri="{FF2B5EF4-FFF2-40B4-BE49-F238E27FC236}">
              <a16:creationId xmlns="" xmlns:a16="http://schemas.microsoft.com/office/drawing/2014/main" id="{00000000-0008-0000-0600-000026010000}"/>
            </a:ext>
          </a:extLst>
        </xdr:cNvPr>
        <xdr:cNvSpPr txBox="1"/>
      </xdr:nvSpPr>
      <xdr:spPr>
        <a:xfrm>
          <a:off x="10528300" y="4967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48946</xdr:rowOff>
    </xdr:from>
    <xdr:to>
      <xdr:col>55</xdr:col>
      <xdr:colOff>88900</xdr:colOff>
      <xdr:row>30</xdr:row>
      <xdr:rowOff>48946</xdr:rowOff>
    </xdr:to>
    <xdr:cxnSp macro="">
      <xdr:nvCxnSpPr>
        <xdr:cNvPr id="295" name="直線コネクタ 294">
          <a:extLst>
            <a:ext uri="{FF2B5EF4-FFF2-40B4-BE49-F238E27FC236}">
              <a16:creationId xmlns="" xmlns:a16="http://schemas.microsoft.com/office/drawing/2014/main" id="{00000000-0008-0000-0600-000027010000}"/>
            </a:ext>
          </a:extLst>
        </xdr:cNvPr>
        <xdr:cNvCxnSpPr/>
      </xdr:nvCxnSpPr>
      <xdr:spPr>
        <a:xfrm>
          <a:off x="10388600" y="519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105609</xdr:rowOff>
    </xdr:from>
    <xdr:to>
      <xdr:col>55</xdr:col>
      <xdr:colOff>0</xdr:colOff>
      <xdr:row>37</xdr:row>
      <xdr:rowOff>112105</xdr:rowOff>
    </xdr:to>
    <xdr:cxnSp macro="">
      <xdr:nvCxnSpPr>
        <xdr:cNvPr id="296" name="直線コネクタ 295">
          <a:extLst>
            <a:ext uri="{FF2B5EF4-FFF2-40B4-BE49-F238E27FC236}">
              <a16:creationId xmlns="" xmlns:a16="http://schemas.microsoft.com/office/drawing/2014/main" id="{00000000-0008-0000-0600-000028010000}"/>
            </a:ext>
          </a:extLst>
        </xdr:cNvPr>
        <xdr:cNvCxnSpPr/>
      </xdr:nvCxnSpPr>
      <xdr:spPr>
        <a:xfrm flipV="1">
          <a:off x="9639300" y="6449259"/>
          <a:ext cx="838200" cy="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106173</xdr:rowOff>
    </xdr:from>
    <xdr:ext cx="599010" cy="259045"/>
    <xdr:sp macro="" textlink="">
      <xdr:nvSpPr>
        <xdr:cNvPr id="297" name="補助費等平均値テキスト">
          <a:extLst>
            <a:ext uri="{FF2B5EF4-FFF2-40B4-BE49-F238E27FC236}">
              <a16:creationId xmlns="" xmlns:a16="http://schemas.microsoft.com/office/drawing/2014/main" id="{00000000-0008-0000-0600-000029010000}"/>
            </a:ext>
          </a:extLst>
        </xdr:cNvPr>
        <xdr:cNvSpPr txBox="1"/>
      </xdr:nvSpPr>
      <xdr:spPr>
        <a:xfrm>
          <a:off x="10528300" y="6106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83296</xdr:rowOff>
    </xdr:from>
    <xdr:to>
      <xdr:col>55</xdr:col>
      <xdr:colOff>50800</xdr:colOff>
      <xdr:row>37</xdr:row>
      <xdr:rowOff>13446</xdr:rowOff>
    </xdr:to>
    <xdr:sp macro="" textlink="">
      <xdr:nvSpPr>
        <xdr:cNvPr id="298" name="フローチャート: 判断 297">
          <a:extLst>
            <a:ext uri="{FF2B5EF4-FFF2-40B4-BE49-F238E27FC236}">
              <a16:creationId xmlns="" xmlns:a16="http://schemas.microsoft.com/office/drawing/2014/main" id="{00000000-0008-0000-0600-00002A010000}"/>
            </a:ext>
          </a:extLst>
        </xdr:cNvPr>
        <xdr:cNvSpPr/>
      </xdr:nvSpPr>
      <xdr:spPr>
        <a:xfrm>
          <a:off x="10426700" y="6255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112105</xdr:rowOff>
    </xdr:from>
    <xdr:to>
      <xdr:col>50</xdr:col>
      <xdr:colOff>114300</xdr:colOff>
      <xdr:row>37</xdr:row>
      <xdr:rowOff>130791</xdr:rowOff>
    </xdr:to>
    <xdr:cxnSp macro="">
      <xdr:nvCxnSpPr>
        <xdr:cNvPr id="299" name="直線コネクタ 298">
          <a:extLst>
            <a:ext uri="{FF2B5EF4-FFF2-40B4-BE49-F238E27FC236}">
              <a16:creationId xmlns="" xmlns:a16="http://schemas.microsoft.com/office/drawing/2014/main" id="{00000000-0008-0000-0600-00002B010000}"/>
            </a:ext>
          </a:extLst>
        </xdr:cNvPr>
        <xdr:cNvCxnSpPr/>
      </xdr:nvCxnSpPr>
      <xdr:spPr>
        <a:xfrm flipV="1">
          <a:off x="8750300" y="6455755"/>
          <a:ext cx="889000" cy="18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99644</xdr:rowOff>
    </xdr:from>
    <xdr:to>
      <xdr:col>50</xdr:col>
      <xdr:colOff>165100</xdr:colOff>
      <xdr:row>37</xdr:row>
      <xdr:rowOff>29794</xdr:rowOff>
    </xdr:to>
    <xdr:sp macro="" textlink="">
      <xdr:nvSpPr>
        <xdr:cNvPr id="300" name="フローチャート: 判断 299">
          <a:extLst>
            <a:ext uri="{FF2B5EF4-FFF2-40B4-BE49-F238E27FC236}">
              <a16:creationId xmlns="" xmlns:a16="http://schemas.microsoft.com/office/drawing/2014/main" id="{00000000-0008-0000-0600-00002C010000}"/>
            </a:ext>
          </a:extLst>
        </xdr:cNvPr>
        <xdr:cNvSpPr/>
      </xdr:nvSpPr>
      <xdr:spPr>
        <a:xfrm>
          <a:off x="9588500" y="62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46321</xdr:rowOff>
    </xdr:from>
    <xdr:ext cx="599010" cy="259045"/>
    <xdr:sp macro="" textlink="">
      <xdr:nvSpPr>
        <xdr:cNvPr id="301" name="テキスト ボックス 300">
          <a:extLst>
            <a:ext uri="{FF2B5EF4-FFF2-40B4-BE49-F238E27FC236}">
              <a16:creationId xmlns="" xmlns:a16="http://schemas.microsoft.com/office/drawing/2014/main" id="{00000000-0008-0000-0600-00002D010000}"/>
            </a:ext>
          </a:extLst>
        </xdr:cNvPr>
        <xdr:cNvSpPr txBox="1"/>
      </xdr:nvSpPr>
      <xdr:spPr>
        <a:xfrm>
          <a:off x="9339795" y="6047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37731</xdr:rowOff>
    </xdr:from>
    <xdr:to>
      <xdr:col>45</xdr:col>
      <xdr:colOff>177800</xdr:colOff>
      <xdr:row>37</xdr:row>
      <xdr:rowOff>130791</xdr:rowOff>
    </xdr:to>
    <xdr:cxnSp macro="">
      <xdr:nvCxnSpPr>
        <xdr:cNvPr id="302" name="直線コネクタ 301">
          <a:extLst>
            <a:ext uri="{FF2B5EF4-FFF2-40B4-BE49-F238E27FC236}">
              <a16:creationId xmlns="" xmlns:a16="http://schemas.microsoft.com/office/drawing/2014/main" id="{00000000-0008-0000-0600-00002E010000}"/>
            </a:ext>
          </a:extLst>
        </xdr:cNvPr>
        <xdr:cNvCxnSpPr/>
      </xdr:nvCxnSpPr>
      <xdr:spPr>
        <a:xfrm>
          <a:off x="7861300" y="6381381"/>
          <a:ext cx="889000" cy="9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132282</xdr:rowOff>
    </xdr:from>
    <xdr:to>
      <xdr:col>46</xdr:col>
      <xdr:colOff>38100</xdr:colOff>
      <xdr:row>37</xdr:row>
      <xdr:rowOff>62432</xdr:rowOff>
    </xdr:to>
    <xdr:sp macro="" textlink="">
      <xdr:nvSpPr>
        <xdr:cNvPr id="303" name="フローチャート: 判断 302">
          <a:extLst>
            <a:ext uri="{FF2B5EF4-FFF2-40B4-BE49-F238E27FC236}">
              <a16:creationId xmlns="" xmlns:a16="http://schemas.microsoft.com/office/drawing/2014/main" id="{00000000-0008-0000-0600-00002F010000}"/>
            </a:ext>
          </a:extLst>
        </xdr:cNvPr>
        <xdr:cNvSpPr/>
      </xdr:nvSpPr>
      <xdr:spPr>
        <a:xfrm>
          <a:off x="8699500" y="630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78959</xdr:rowOff>
    </xdr:from>
    <xdr:ext cx="599010" cy="259045"/>
    <xdr:sp macro="" textlink="">
      <xdr:nvSpPr>
        <xdr:cNvPr id="304" name="テキスト ボックス 303">
          <a:extLst>
            <a:ext uri="{FF2B5EF4-FFF2-40B4-BE49-F238E27FC236}">
              <a16:creationId xmlns="" xmlns:a16="http://schemas.microsoft.com/office/drawing/2014/main" id="{00000000-0008-0000-0600-000030010000}"/>
            </a:ext>
          </a:extLst>
        </xdr:cNvPr>
        <xdr:cNvSpPr txBox="1"/>
      </xdr:nvSpPr>
      <xdr:spPr>
        <a:xfrm>
          <a:off x="8450795" y="607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37731</xdr:rowOff>
    </xdr:from>
    <xdr:to>
      <xdr:col>41</xdr:col>
      <xdr:colOff>50800</xdr:colOff>
      <xdr:row>37</xdr:row>
      <xdr:rowOff>148798</xdr:rowOff>
    </xdr:to>
    <xdr:cxnSp macro="">
      <xdr:nvCxnSpPr>
        <xdr:cNvPr id="305" name="直線コネクタ 304">
          <a:extLst>
            <a:ext uri="{FF2B5EF4-FFF2-40B4-BE49-F238E27FC236}">
              <a16:creationId xmlns="" xmlns:a16="http://schemas.microsoft.com/office/drawing/2014/main" id="{00000000-0008-0000-0600-000031010000}"/>
            </a:ext>
          </a:extLst>
        </xdr:cNvPr>
        <xdr:cNvCxnSpPr/>
      </xdr:nvCxnSpPr>
      <xdr:spPr>
        <a:xfrm flipV="1">
          <a:off x="6972300" y="6381381"/>
          <a:ext cx="889000" cy="11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142053</xdr:rowOff>
    </xdr:from>
    <xdr:to>
      <xdr:col>41</xdr:col>
      <xdr:colOff>101600</xdr:colOff>
      <xdr:row>37</xdr:row>
      <xdr:rowOff>72203</xdr:rowOff>
    </xdr:to>
    <xdr:sp macro="" textlink="">
      <xdr:nvSpPr>
        <xdr:cNvPr id="306" name="フローチャート: 判断 305">
          <a:extLst>
            <a:ext uri="{FF2B5EF4-FFF2-40B4-BE49-F238E27FC236}">
              <a16:creationId xmlns="" xmlns:a16="http://schemas.microsoft.com/office/drawing/2014/main" id="{00000000-0008-0000-0600-000032010000}"/>
            </a:ext>
          </a:extLst>
        </xdr:cNvPr>
        <xdr:cNvSpPr/>
      </xdr:nvSpPr>
      <xdr:spPr>
        <a:xfrm>
          <a:off x="7810500" y="631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88730</xdr:rowOff>
    </xdr:from>
    <xdr:ext cx="599010" cy="259045"/>
    <xdr:sp macro="" textlink="">
      <xdr:nvSpPr>
        <xdr:cNvPr id="307" name="テキスト ボックス 306">
          <a:extLst>
            <a:ext uri="{FF2B5EF4-FFF2-40B4-BE49-F238E27FC236}">
              <a16:creationId xmlns="" xmlns:a16="http://schemas.microsoft.com/office/drawing/2014/main" id="{00000000-0008-0000-0600-000033010000}"/>
            </a:ext>
          </a:extLst>
        </xdr:cNvPr>
        <xdr:cNvSpPr txBox="1"/>
      </xdr:nvSpPr>
      <xdr:spPr>
        <a:xfrm>
          <a:off x="7561795" y="608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101519</xdr:rowOff>
    </xdr:from>
    <xdr:to>
      <xdr:col>36</xdr:col>
      <xdr:colOff>165100</xdr:colOff>
      <xdr:row>38</xdr:row>
      <xdr:rowOff>31669</xdr:rowOff>
    </xdr:to>
    <xdr:sp macro="" textlink="">
      <xdr:nvSpPr>
        <xdr:cNvPr id="308" name="フローチャート: 判断 307">
          <a:extLst>
            <a:ext uri="{FF2B5EF4-FFF2-40B4-BE49-F238E27FC236}">
              <a16:creationId xmlns="" xmlns:a16="http://schemas.microsoft.com/office/drawing/2014/main" id="{00000000-0008-0000-0600-000034010000}"/>
            </a:ext>
          </a:extLst>
        </xdr:cNvPr>
        <xdr:cNvSpPr/>
      </xdr:nvSpPr>
      <xdr:spPr>
        <a:xfrm>
          <a:off x="6921500" y="644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22796</xdr:rowOff>
    </xdr:from>
    <xdr:ext cx="534377" cy="259045"/>
    <xdr:sp macro="" textlink="">
      <xdr:nvSpPr>
        <xdr:cNvPr id="309" name="テキスト ボックス 308">
          <a:extLst>
            <a:ext uri="{FF2B5EF4-FFF2-40B4-BE49-F238E27FC236}">
              <a16:creationId xmlns="" xmlns:a16="http://schemas.microsoft.com/office/drawing/2014/main" id="{00000000-0008-0000-0600-000035010000}"/>
            </a:ext>
          </a:extLst>
        </xdr:cNvPr>
        <xdr:cNvSpPr txBox="1"/>
      </xdr:nvSpPr>
      <xdr:spPr>
        <a:xfrm>
          <a:off x="6705111" y="6537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54809</xdr:rowOff>
    </xdr:from>
    <xdr:to>
      <xdr:col>55</xdr:col>
      <xdr:colOff>50800</xdr:colOff>
      <xdr:row>37</xdr:row>
      <xdr:rowOff>156409</xdr:rowOff>
    </xdr:to>
    <xdr:sp macro="" textlink="">
      <xdr:nvSpPr>
        <xdr:cNvPr id="315" name="楕円 314">
          <a:extLst>
            <a:ext uri="{FF2B5EF4-FFF2-40B4-BE49-F238E27FC236}">
              <a16:creationId xmlns="" xmlns:a16="http://schemas.microsoft.com/office/drawing/2014/main" id="{00000000-0008-0000-0600-00003B010000}"/>
            </a:ext>
          </a:extLst>
        </xdr:cNvPr>
        <xdr:cNvSpPr/>
      </xdr:nvSpPr>
      <xdr:spPr>
        <a:xfrm>
          <a:off x="10426700" y="6398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33236</xdr:rowOff>
    </xdr:from>
    <xdr:ext cx="599010" cy="259045"/>
    <xdr:sp macro="" textlink="">
      <xdr:nvSpPr>
        <xdr:cNvPr id="316" name="補助費等該当値テキスト">
          <a:extLst>
            <a:ext uri="{FF2B5EF4-FFF2-40B4-BE49-F238E27FC236}">
              <a16:creationId xmlns="" xmlns:a16="http://schemas.microsoft.com/office/drawing/2014/main" id="{00000000-0008-0000-0600-00003C010000}"/>
            </a:ext>
          </a:extLst>
        </xdr:cNvPr>
        <xdr:cNvSpPr txBox="1"/>
      </xdr:nvSpPr>
      <xdr:spPr>
        <a:xfrm>
          <a:off x="10528300" y="6376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61305</xdr:rowOff>
    </xdr:from>
    <xdr:to>
      <xdr:col>50</xdr:col>
      <xdr:colOff>165100</xdr:colOff>
      <xdr:row>37</xdr:row>
      <xdr:rowOff>162905</xdr:rowOff>
    </xdr:to>
    <xdr:sp macro="" textlink="">
      <xdr:nvSpPr>
        <xdr:cNvPr id="317" name="楕円 316">
          <a:extLst>
            <a:ext uri="{FF2B5EF4-FFF2-40B4-BE49-F238E27FC236}">
              <a16:creationId xmlns="" xmlns:a16="http://schemas.microsoft.com/office/drawing/2014/main" id="{00000000-0008-0000-0600-00003D010000}"/>
            </a:ext>
          </a:extLst>
        </xdr:cNvPr>
        <xdr:cNvSpPr/>
      </xdr:nvSpPr>
      <xdr:spPr>
        <a:xfrm>
          <a:off x="9588500" y="640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154032</xdr:rowOff>
    </xdr:from>
    <xdr:ext cx="599010" cy="259045"/>
    <xdr:sp macro="" textlink="">
      <xdr:nvSpPr>
        <xdr:cNvPr id="318" name="テキスト ボックス 317">
          <a:extLst>
            <a:ext uri="{FF2B5EF4-FFF2-40B4-BE49-F238E27FC236}">
              <a16:creationId xmlns="" xmlns:a16="http://schemas.microsoft.com/office/drawing/2014/main" id="{00000000-0008-0000-0600-00003E010000}"/>
            </a:ext>
          </a:extLst>
        </xdr:cNvPr>
        <xdr:cNvSpPr txBox="1"/>
      </xdr:nvSpPr>
      <xdr:spPr>
        <a:xfrm>
          <a:off x="9339795" y="6497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79991</xdr:rowOff>
    </xdr:from>
    <xdr:to>
      <xdr:col>46</xdr:col>
      <xdr:colOff>38100</xdr:colOff>
      <xdr:row>38</xdr:row>
      <xdr:rowOff>10141</xdr:rowOff>
    </xdr:to>
    <xdr:sp macro="" textlink="">
      <xdr:nvSpPr>
        <xdr:cNvPr id="319" name="楕円 318">
          <a:extLst>
            <a:ext uri="{FF2B5EF4-FFF2-40B4-BE49-F238E27FC236}">
              <a16:creationId xmlns="" xmlns:a16="http://schemas.microsoft.com/office/drawing/2014/main" id="{00000000-0008-0000-0600-00003F010000}"/>
            </a:ext>
          </a:extLst>
        </xdr:cNvPr>
        <xdr:cNvSpPr/>
      </xdr:nvSpPr>
      <xdr:spPr>
        <a:xfrm>
          <a:off x="8699500" y="6423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1268</xdr:rowOff>
    </xdr:from>
    <xdr:ext cx="534377" cy="259045"/>
    <xdr:sp macro="" textlink="">
      <xdr:nvSpPr>
        <xdr:cNvPr id="320" name="テキスト ボックス 319">
          <a:extLst>
            <a:ext uri="{FF2B5EF4-FFF2-40B4-BE49-F238E27FC236}">
              <a16:creationId xmlns="" xmlns:a16="http://schemas.microsoft.com/office/drawing/2014/main" id="{00000000-0008-0000-0600-000040010000}"/>
            </a:ext>
          </a:extLst>
        </xdr:cNvPr>
        <xdr:cNvSpPr txBox="1"/>
      </xdr:nvSpPr>
      <xdr:spPr>
        <a:xfrm>
          <a:off x="8483111" y="651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158381</xdr:rowOff>
    </xdr:from>
    <xdr:to>
      <xdr:col>41</xdr:col>
      <xdr:colOff>101600</xdr:colOff>
      <xdr:row>37</xdr:row>
      <xdr:rowOff>88531</xdr:rowOff>
    </xdr:to>
    <xdr:sp macro="" textlink="">
      <xdr:nvSpPr>
        <xdr:cNvPr id="321" name="楕円 320">
          <a:extLst>
            <a:ext uri="{FF2B5EF4-FFF2-40B4-BE49-F238E27FC236}">
              <a16:creationId xmlns="" xmlns:a16="http://schemas.microsoft.com/office/drawing/2014/main" id="{00000000-0008-0000-0600-000041010000}"/>
            </a:ext>
          </a:extLst>
        </xdr:cNvPr>
        <xdr:cNvSpPr/>
      </xdr:nvSpPr>
      <xdr:spPr>
        <a:xfrm>
          <a:off x="7810500" y="633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79658</xdr:rowOff>
    </xdr:from>
    <xdr:ext cx="599010" cy="259045"/>
    <xdr:sp macro="" textlink="">
      <xdr:nvSpPr>
        <xdr:cNvPr id="322" name="テキスト ボックス 321">
          <a:extLst>
            <a:ext uri="{FF2B5EF4-FFF2-40B4-BE49-F238E27FC236}">
              <a16:creationId xmlns="" xmlns:a16="http://schemas.microsoft.com/office/drawing/2014/main" id="{00000000-0008-0000-0600-000042010000}"/>
            </a:ext>
          </a:extLst>
        </xdr:cNvPr>
        <xdr:cNvSpPr txBox="1"/>
      </xdr:nvSpPr>
      <xdr:spPr>
        <a:xfrm>
          <a:off x="7561795" y="6423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97998</xdr:rowOff>
    </xdr:from>
    <xdr:to>
      <xdr:col>36</xdr:col>
      <xdr:colOff>165100</xdr:colOff>
      <xdr:row>38</xdr:row>
      <xdr:rowOff>28149</xdr:rowOff>
    </xdr:to>
    <xdr:sp macro="" textlink="">
      <xdr:nvSpPr>
        <xdr:cNvPr id="323" name="楕円 322">
          <a:extLst>
            <a:ext uri="{FF2B5EF4-FFF2-40B4-BE49-F238E27FC236}">
              <a16:creationId xmlns="" xmlns:a16="http://schemas.microsoft.com/office/drawing/2014/main" id="{00000000-0008-0000-0600-000043010000}"/>
            </a:ext>
          </a:extLst>
        </xdr:cNvPr>
        <xdr:cNvSpPr/>
      </xdr:nvSpPr>
      <xdr:spPr>
        <a:xfrm>
          <a:off x="6921500" y="644164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44675</xdr:rowOff>
    </xdr:from>
    <xdr:ext cx="534377" cy="259045"/>
    <xdr:sp macro="" textlink="">
      <xdr:nvSpPr>
        <xdr:cNvPr id="324" name="テキスト ボックス 323">
          <a:extLst>
            <a:ext uri="{FF2B5EF4-FFF2-40B4-BE49-F238E27FC236}">
              <a16:creationId xmlns="" xmlns:a16="http://schemas.microsoft.com/office/drawing/2014/main" id="{00000000-0008-0000-0600-000044010000}"/>
            </a:ext>
          </a:extLst>
        </xdr:cNvPr>
        <xdr:cNvSpPr txBox="1"/>
      </xdr:nvSpPr>
      <xdr:spPr>
        <a:xfrm>
          <a:off x="6705111" y="62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5" name="直線コネクタ 334">
          <a:extLst>
            <a:ext uri="{FF2B5EF4-FFF2-40B4-BE49-F238E27FC236}">
              <a16:creationId xmlns="" xmlns:a16="http://schemas.microsoft.com/office/drawing/2014/main" id="{00000000-0008-0000-0600-00004F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6" name="テキスト ボックス 335">
          <a:extLst>
            <a:ext uri="{FF2B5EF4-FFF2-40B4-BE49-F238E27FC236}">
              <a16:creationId xmlns="" xmlns:a16="http://schemas.microsoft.com/office/drawing/2014/main" id="{00000000-0008-0000-0600-000050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8" name="テキスト ボックス 337">
          <a:extLst>
            <a:ext uri="{FF2B5EF4-FFF2-40B4-BE49-F238E27FC236}">
              <a16:creationId xmlns="" xmlns:a16="http://schemas.microsoft.com/office/drawing/2014/main" id="{00000000-0008-0000-0600-000052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9" name="直線コネクタ 338">
          <a:extLst>
            <a:ext uri="{FF2B5EF4-FFF2-40B4-BE49-F238E27FC236}">
              <a16:creationId xmlns="" xmlns:a16="http://schemas.microsoft.com/office/drawing/2014/main" id="{00000000-0008-0000-0600-000053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40" name="テキスト ボックス 339">
          <a:extLst>
            <a:ext uri="{FF2B5EF4-FFF2-40B4-BE49-F238E27FC236}">
              <a16:creationId xmlns="" xmlns:a16="http://schemas.microsoft.com/office/drawing/2014/main" id="{00000000-0008-0000-0600-000054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118335</xdr:rowOff>
    </xdr:from>
    <xdr:to>
      <xdr:col>54</xdr:col>
      <xdr:colOff>189865</xdr:colOff>
      <xdr:row>58</xdr:row>
      <xdr:rowOff>8711</xdr:rowOff>
    </xdr:to>
    <xdr:cxnSp macro="">
      <xdr:nvCxnSpPr>
        <xdr:cNvPr id="344" name="直線コネクタ 343">
          <a:extLst>
            <a:ext uri="{FF2B5EF4-FFF2-40B4-BE49-F238E27FC236}">
              <a16:creationId xmlns="" xmlns:a16="http://schemas.microsoft.com/office/drawing/2014/main" id="{00000000-0008-0000-0600-000058010000}"/>
            </a:ext>
          </a:extLst>
        </xdr:cNvPr>
        <xdr:cNvCxnSpPr/>
      </xdr:nvCxnSpPr>
      <xdr:spPr>
        <a:xfrm flipV="1">
          <a:off x="10475595" y="8690835"/>
          <a:ext cx="1270" cy="1261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12538</xdr:rowOff>
    </xdr:from>
    <xdr:ext cx="534377" cy="259045"/>
    <xdr:sp macro="" textlink="">
      <xdr:nvSpPr>
        <xdr:cNvPr id="345" name="普通建設事業費最小値テキスト">
          <a:extLst>
            <a:ext uri="{FF2B5EF4-FFF2-40B4-BE49-F238E27FC236}">
              <a16:creationId xmlns="" xmlns:a16="http://schemas.microsoft.com/office/drawing/2014/main" id="{00000000-0008-0000-0600-000059010000}"/>
            </a:ext>
          </a:extLst>
        </xdr:cNvPr>
        <xdr:cNvSpPr txBox="1"/>
      </xdr:nvSpPr>
      <xdr:spPr>
        <a:xfrm>
          <a:off x="10528300" y="9956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8711</xdr:rowOff>
    </xdr:from>
    <xdr:to>
      <xdr:col>55</xdr:col>
      <xdr:colOff>88900</xdr:colOff>
      <xdr:row>58</xdr:row>
      <xdr:rowOff>8711</xdr:rowOff>
    </xdr:to>
    <xdr:cxnSp macro="">
      <xdr:nvCxnSpPr>
        <xdr:cNvPr id="346" name="直線コネクタ 345">
          <a:extLst>
            <a:ext uri="{FF2B5EF4-FFF2-40B4-BE49-F238E27FC236}">
              <a16:creationId xmlns="" xmlns:a16="http://schemas.microsoft.com/office/drawing/2014/main" id="{00000000-0008-0000-0600-00005A010000}"/>
            </a:ext>
          </a:extLst>
        </xdr:cNvPr>
        <xdr:cNvCxnSpPr/>
      </xdr:nvCxnSpPr>
      <xdr:spPr>
        <a:xfrm>
          <a:off x="10388600" y="995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65012</xdr:rowOff>
    </xdr:from>
    <xdr:ext cx="690189" cy="259045"/>
    <xdr:sp macro="" textlink="">
      <xdr:nvSpPr>
        <xdr:cNvPr id="347" name="普通建設事業費最大値テキスト">
          <a:extLst>
            <a:ext uri="{FF2B5EF4-FFF2-40B4-BE49-F238E27FC236}">
              <a16:creationId xmlns="" xmlns:a16="http://schemas.microsoft.com/office/drawing/2014/main" id="{00000000-0008-0000-0600-00005B010000}"/>
            </a:ext>
          </a:extLst>
        </xdr:cNvPr>
        <xdr:cNvSpPr txBox="1"/>
      </xdr:nvSpPr>
      <xdr:spPr>
        <a:xfrm>
          <a:off x="10528300" y="84660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118335</xdr:rowOff>
    </xdr:from>
    <xdr:to>
      <xdr:col>55</xdr:col>
      <xdr:colOff>88900</xdr:colOff>
      <xdr:row>50</xdr:row>
      <xdr:rowOff>118335</xdr:rowOff>
    </xdr:to>
    <xdr:cxnSp macro="">
      <xdr:nvCxnSpPr>
        <xdr:cNvPr id="348" name="直線コネクタ 347">
          <a:extLst>
            <a:ext uri="{FF2B5EF4-FFF2-40B4-BE49-F238E27FC236}">
              <a16:creationId xmlns="" xmlns:a16="http://schemas.microsoft.com/office/drawing/2014/main" id="{00000000-0008-0000-0600-00005C010000}"/>
            </a:ext>
          </a:extLst>
        </xdr:cNvPr>
        <xdr:cNvCxnSpPr/>
      </xdr:nvCxnSpPr>
      <xdr:spPr>
        <a:xfrm>
          <a:off x="10388600" y="8690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83793</xdr:rowOff>
    </xdr:from>
    <xdr:to>
      <xdr:col>55</xdr:col>
      <xdr:colOff>0</xdr:colOff>
      <xdr:row>57</xdr:row>
      <xdr:rowOff>134237</xdr:rowOff>
    </xdr:to>
    <xdr:cxnSp macro="">
      <xdr:nvCxnSpPr>
        <xdr:cNvPr id="349" name="直線コネクタ 348">
          <a:extLst>
            <a:ext uri="{FF2B5EF4-FFF2-40B4-BE49-F238E27FC236}">
              <a16:creationId xmlns="" xmlns:a16="http://schemas.microsoft.com/office/drawing/2014/main" id="{00000000-0008-0000-0600-00005D010000}"/>
            </a:ext>
          </a:extLst>
        </xdr:cNvPr>
        <xdr:cNvCxnSpPr/>
      </xdr:nvCxnSpPr>
      <xdr:spPr>
        <a:xfrm>
          <a:off x="9639300" y="9856443"/>
          <a:ext cx="838200" cy="5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38502</xdr:rowOff>
    </xdr:from>
    <xdr:ext cx="599010" cy="259045"/>
    <xdr:sp macro="" textlink="">
      <xdr:nvSpPr>
        <xdr:cNvPr id="350" name="普通建設事業費平均値テキスト">
          <a:extLst>
            <a:ext uri="{FF2B5EF4-FFF2-40B4-BE49-F238E27FC236}">
              <a16:creationId xmlns="" xmlns:a16="http://schemas.microsoft.com/office/drawing/2014/main" id="{00000000-0008-0000-0600-00005E010000}"/>
            </a:ext>
          </a:extLst>
        </xdr:cNvPr>
        <xdr:cNvSpPr txBox="1"/>
      </xdr:nvSpPr>
      <xdr:spPr>
        <a:xfrm>
          <a:off x="10528300" y="96397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15625</xdr:rowOff>
    </xdr:from>
    <xdr:to>
      <xdr:col>55</xdr:col>
      <xdr:colOff>50800</xdr:colOff>
      <xdr:row>57</xdr:row>
      <xdr:rowOff>117225</xdr:rowOff>
    </xdr:to>
    <xdr:sp macro="" textlink="">
      <xdr:nvSpPr>
        <xdr:cNvPr id="351" name="フローチャート: 判断 350">
          <a:extLst>
            <a:ext uri="{FF2B5EF4-FFF2-40B4-BE49-F238E27FC236}">
              <a16:creationId xmlns="" xmlns:a16="http://schemas.microsoft.com/office/drawing/2014/main" id="{00000000-0008-0000-0600-00005F010000}"/>
            </a:ext>
          </a:extLst>
        </xdr:cNvPr>
        <xdr:cNvSpPr/>
      </xdr:nvSpPr>
      <xdr:spPr>
        <a:xfrm>
          <a:off x="10426700" y="978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26737</xdr:rowOff>
    </xdr:from>
    <xdr:to>
      <xdr:col>50</xdr:col>
      <xdr:colOff>114300</xdr:colOff>
      <xdr:row>57</xdr:row>
      <xdr:rowOff>83793</xdr:rowOff>
    </xdr:to>
    <xdr:cxnSp macro="">
      <xdr:nvCxnSpPr>
        <xdr:cNvPr id="352" name="直線コネクタ 351">
          <a:extLst>
            <a:ext uri="{FF2B5EF4-FFF2-40B4-BE49-F238E27FC236}">
              <a16:creationId xmlns="" xmlns:a16="http://schemas.microsoft.com/office/drawing/2014/main" id="{00000000-0008-0000-0600-000060010000}"/>
            </a:ext>
          </a:extLst>
        </xdr:cNvPr>
        <xdr:cNvCxnSpPr/>
      </xdr:nvCxnSpPr>
      <xdr:spPr>
        <a:xfrm>
          <a:off x="8750300" y="9799387"/>
          <a:ext cx="889000" cy="5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164389</xdr:rowOff>
    </xdr:from>
    <xdr:to>
      <xdr:col>50</xdr:col>
      <xdr:colOff>165100</xdr:colOff>
      <xdr:row>57</xdr:row>
      <xdr:rowOff>94539</xdr:rowOff>
    </xdr:to>
    <xdr:sp macro="" textlink="">
      <xdr:nvSpPr>
        <xdr:cNvPr id="353" name="フローチャート: 判断 352">
          <a:extLst>
            <a:ext uri="{FF2B5EF4-FFF2-40B4-BE49-F238E27FC236}">
              <a16:creationId xmlns="" xmlns:a16="http://schemas.microsoft.com/office/drawing/2014/main" id="{00000000-0008-0000-0600-000061010000}"/>
            </a:ext>
          </a:extLst>
        </xdr:cNvPr>
        <xdr:cNvSpPr/>
      </xdr:nvSpPr>
      <xdr:spPr>
        <a:xfrm>
          <a:off x="9588500" y="9765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111066</xdr:rowOff>
    </xdr:from>
    <xdr:ext cx="599010" cy="259045"/>
    <xdr:sp macro="" textlink="">
      <xdr:nvSpPr>
        <xdr:cNvPr id="354" name="テキスト ボックス 353">
          <a:extLst>
            <a:ext uri="{FF2B5EF4-FFF2-40B4-BE49-F238E27FC236}">
              <a16:creationId xmlns="" xmlns:a16="http://schemas.microsoft.com/office/drawing/2014/main" id="{00000000-0008-0000-0600-000062010000}"/>
            </a:ext>
          </a:extLst>
        </xdr:cNvPr>
        <xdr:cNvSpPr txBox="1"/>
      </xdr:nvSpPr>
      <xdr:spPr>
        <a:xfrm>
          <a:off x="9339795" y="954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26737</xdr:rowOff>
    </xdr:from>
    <xdr:to>
      <xdr:col>45</xdr:col>
      <xdr:colOff>177800</xdr:colOff>
      <xdr:row>57</xdr:row>
      <xdr:rowOff>101612</xdr:rowOff>
    </xdr:to>
    <xdr:cxnSp macro="">
      <xdr:nvCxnSpPr>
        <xdr:cNvPr id="355" name="直線コネクタ 354">
          <a:extLst>
            <a:ext uri="{FF2B5EF4-FFF2-40B4-BE49-F238E27FC236}">
              <a16:creationId xmlns="" xmlns:a16="http://schemas.microsoft.com/office/drawing/2014/main" id="{00000000-0008-0000-0600-000063010000}"/>
            </a:ext>
          </a:extLst>
        </xdr:cNvPr>
        <xdr:cNvCxnSpPr/>
      </xdr:nvCxnSpPr>
      <xdr:spPr>
        <a:xfrm flipV="1">
          <a:off x="7861300" y="9799387"/>
          <a:ext cx="889000" cy="74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10037</xdr:rowOff>
    </xdr:from>
    <xdr:to>
      <xdr:col>46</xdr:col>
      <xdr:colOff>38100</xdr:colOff>
      <xdr:row>57</xdr:row>
      <xdr:rowOff>111637</xdr:rowOff>
    </xdr:to>
    <xdr:sp macro="" textlink="">
      <xdr:nvSpPr>
        <xdr:cNvPr id="356" name="フローチャート: 判断 355">
          <a:extLst>
            <a:ext uri="{FF2B5EF4-FFF2-40B4-BE49-F238E27FC236}">
              <a16:creationId xmlns="" xmlns:a16="http://schemas.microsoft.com/office/drawing/2014/main" id="{00000000-0008-0000-0600-000064010000}"/>
            </a:ext>
          </a:extLst>
        </xdr:cNvPr>
        <xdr:cNvSpPr/>
      </xdr:nvSpPr>
      <xdr:spPr>
        <a:xfrm>
          <a:off x="8699500" y="9782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102764</xdr:rowOff>
    </xdr:from>
    <xdr:ext cx="599010" cy="259045"/>
    <xdr:sp macro="" textlink="">
      <xdr:nvSpPr>
        <xdr:cNvPr id="357" name="テキスト ボックス 356">
          <a:extLst>
            <a:ext uri="{FF2B5EF4-FFF2-40B4-BE49-F238E27FC236}">
              <a16:creationId xmlns="" xmlns:a16="http://schemas.microsoft.com/office/drawing/2014/main" id="{00000000-0008-0000-0600-000065010000}"/>
            </a:ext>
          </a:extLst>
        </xdr:cNvPr>
        <xdr:cNvSpPr txBox="1"/>
      </xdr:nvSpPr>
      <xdr:spPr>
        <a:xfrm>
          <a:off x="8450795" y="9875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101612</xdr:rowOff>
    </xdr:from>
    <xdr:to>
      <xdr:col>41</xdr:col>
      <xdr:colOff>50800</xdr:colOff>
      <xdr:row>57</xdr:row>
      <xdr:rowOff>125207</xdr:rowOff>
    </xdr:to>
    <xdr:cxnSp macro="">
      <xdr:nvCxnSpPr>
        <xdr:cNvPr id="358" name="直線コネクタ 357">
          <a:extLst>
            <a:ext uri="{FF2B5EF4-FFF2-40B4-BE49-F238E27FC236}">
              <a16:creationId xmlns="" xmlns:a16="http://schemas.microsoft.com/office/drawing/2014/main" id="{00000000-0008-0000-0600-000066010000}"/>
            </a:ext>
          </a:extLst>
        </xdr:cNvPr>
        <xdr:cNvCxnSpPr/>
      </xdr:nvCxnSpPr>
      <xdr:spPr>
        <a:xfrm flipV="1">
          <a:off x="6972300" y="9874262"/>
          <a:ext cx="889000" cy="2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6010</xdr:rowOff>
    </xdr:from>
    <xdr:to>
      <xdr:col>41</xdr:col>
      <xdr:colOff>101600</xdr:colOff>
      <xdr:row>57</xdr:row>
      <xdr:rowOff>107610</xdr:rowOff>
    </xdr:to>
    <xdr:sp macro="" textlink="">
      <xdr:nvSpPr>
        <xdr:cNvPr id="359" name="フローチャート: 判断 358">
          <a:extLst>
            <a:ext uri="{FF2B5EF4-FFF2-40B4-BE49-F238E27FC236}">
              <a16:creationId xmlns="" xmlns:a16="http://schemas.microsoft.com/office/drawing/2014/main" id="{00000000-0008-0000-0600-000067010000}"/>
            </a:ext>
          </a:extLst>
        </xdr:cNvPr>
        <xdr:cNvSpPr/>
      </xdr:nvSpPr>
      <xdr:spPr>
        <a:xfrm>
          <a:off x="7810500" y="977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124137</xdr:rowOff>
    </xdr:from>
    <xdr:ext cx="599010" cy="259045"/>
    <xdr:sp macro="" textlink="">
      <xdr:nvSpPr>
        <xdr:cNvPr id="360" name="テキスト ボックス 359">
          <a:extLst>
            <a:ext uri="{FF2B5EF4-FFF2-40B4-BE49-F238E27FC236}">
              <a16:creationId xmlns="" xmlns:a16="http://schemas.microsoft.com/office/drawing/2014/main" id="{00000000-0008-0000-0600-000068010000}"/>
            </a:ext>
          </a:extLst>
        </xdr:cNvPr>
        <xdr:cNvSpPr txBox="1"/>
      </xdr:nvSpPr>
      <xdr:spPr>
        <a:xfrm>
          <a:off x="7561795" y="955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72621</xdr:rowOff>
    </xdr:from>
    <xdr:to>
      <xdr:col>36</xdr:col>
      <xdr:colOff>165100</xdr:colOff>
      <xdr:row>58</xdr:row>
      <xdr:rowOff>2771</xdr:rowOff>
    </xdr:to>
    <xdr:sp macro="" textlink="">
      <xdr:nvSpPr>
        <xdr:cNvPr id="361" name="フローチャート: 判断 360">
          <a:extLst>
            <a:ext uri="{FF2B5EF4-FFF2-40B4-BE49-F238E27FC236}">
              <a16:creationId xmlns="" xmlns:a16="http://schemas.microsoft.com/office/drawing/2014/main" id="{00000000-0008-0000-0600-000069010000}"/>
            </a:ext>
          </a:extLst>
        </xdr:cNvPr>
        <xdr:cNvSpPr/>
      </xdr:nvSpPr>
      <xdr:spPr>
        <a:xfrm>
          <a:off x="6921500" y="984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19298</xdr:rowOff>
    </xdr:from>
    <xdr:ext cx="599010" cy="259045"/>
    <xdr:sp macro="" textlink="">
      <xdr:nvSpPr>
        <xdr:cNvPr id="362" name="テキスト ボックス 361">
          <a:extLst>
            <a:ext uri="{FF2B5EF4-FFF2-40B4-BE49-F238E27FC236}">
              <a16:creationId xmlns="" xmlns:a16="http://schemas.microsoft.com/office/drawing/2014/main" id="{00000000-0008-0000-0600-00006A010000}"/>
            </a:ext>
          </a:extLst>
        </xdr:cNvPr>
        <xdr:cNvSpPr txBox="1"/>
      </xdr:nvSpPr>
      <xdr:spPr>
        <a:xfrm>
          <a:off x="6672795" y="96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83437</xdr:rowOff>
    </xdr:from>
    <xdr:to>
      <xdr:col>55</xdr:col>
      <xdr:colOff>50800</xdr:colOff>
      <xdr:row>58</xdr:row>
      <xdr:rowOff>13587</xdr:rowOff>
    </xdr:to>
    <xdr:sp macro="" textlink="">
      <xdr:nvSpPr>
        <xdr:cNvPr id="368" name="楕円 367">
          <a:extLst>
            <a:ext uri="{FF2B5EF4-FFF2-40B4-BE49-F238E27FC236}">
              <a16:creationId xmlns="" xmlns:a16="http://schemas.microsoft.com/office/drawing/2014/main" id="{00000000-0008-0000-0600-000070010000}"/>
            </a:ext>
          </a:extLst>
        </xdr:cNvPr>
        <xdr:cNvSpPr/>
      </xdr:nvSpPr>
      <xdr:spPr>
        <a:xfrm>
          <a:off x="10426700" y="9856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169814</xdr:rowOff>
    </xdr:from>
    <xdr:ext cx="599010" cy="259045"/>
    <xdr:sp macro="" textlink="">
      <xdr:nvSpPr>
        <xdr:cNvPr id="369" name="普通建設事業費該当値テキスト">
          <a:extLst>
            <a:ext uri="{FF2B5EF4-FFF2-40B4-BE49-F238E27FC236}">
              <a16:creationId xmlns="" xmlns:a16="http://schemas.microsoft.com/office/drawing/2014/main" id="{00000000-0008-0000-0600-000071010000}"/>
            </a:ext>
          </a:extLst>
        </xdr:cNvPr>
        <xdr:cNvSpPr txBox="1"/>
      </xdr:nvSpPr>
      <xdr:spPr>
        <a:xfrm>
          <a:off x="10528300" y="977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32993</xdr:rowOff>
    </xdr:from>
    <xdr:to>
      <xdr:col>50</xdr:col>
      <xdr:colOff>165100</xdr:colOff>
      <xdr:row>57</xdr:row>
      <xdr:rowOff>134593</xdr:rowOff>
    </xdr:to>
    <xdr:sp macro="" textlink="">
      <xdr:nvSpPr>
        <xdr:cNvPr id="370" name="楕円 369">
          <a:extLst>
            <a:ext uri="{FF2B5EF4-FFF2-40B4-BE49-F238E27FC236}">
              <a16:creationId xmlns="" xmlns:a16="http://schemas.microsoft.com/office/drawing/2014/main" id="{00000000-0008-0000-0600-000072010000}"/>
            </a:ext>
          </a:extLst>
        </xdr:cNvPr>
        <xdr:cNvSpPr/>
      </xdr:nvSpPr>
      <xdr:spPr>
        <a:xfrm>
          <a:off x="9588500" y="9805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125720</xdr:rowOff>
    </xdr:from>
    <xdr:ext cx="599010" cy="259045"/>
    <xdr:sp macro="" textlink="">
      <xdr:nvSpPr>
        <xdr:cNvPr id="371" name="テキスト ボックス 370">
          <a:extLst>
            <a:ext uri="{FF2B5EF4-FFF2-40B4-BE49-F238E27FC236}">
              <a16:creationId xmlns="" xmlns:a16="http://schemas.microsoft.com/office/drawing/2014/main" id="{00000000-0008-0000-0600-000073010000}"/>
            </a:ext>
          </a:extLst>
        </xdr:cNvPr>
        <xdr:cNvSpPr txBox="1"/>
      </xdr:nvSpPr>
      <xdr:spPr>
        <a:xfrm>
          <a:off x="9339795" y="9898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147387</xdr:rowOff>
    </xdr:from>
    <xdr:to>
      <xdr:col>46</xdr:col>
      <xdr:colOff>38100</xdr:colOff>
      <xdr:row>57</xdr:row>
      <xdr:rowOff>77537</xdr:rowOff>
    </xdr:to>
    <xdr:sp macro="" textlink="">
      <xdr:nvSpPr>
        <xdr:cNvPr id="372" name="楕円 371">
          <a:extLst>
            <a:ext uri="{FF2B5EF4-FFF2-40B4-BE49-F238E27FC236}">
              <a16:creationId xmlns="" xmlns:a16="http://schemas.microsoft.com/office/drawing/2014/main" id="{00000000-0008-0000-0600-000074010000}"/>
            </a:ext>
          </a:extLst>
        </xdr:cNvPr>
        <xdr:cNvSpPr/>
      </xdr:nvSpPr>
      <xdr:spPr>
        <a:xfrm>
          <a:off x="8699500" y="974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94064</xdr:rowOff>
    </xdr:from>
    <xdr:ext cx="599010" cy="259045"/>
    <xdr:sp macro="" textlink="">
      <xdr:nvSpPr>
        <xdr:cNvPr id="373" name="テキスト ボックス 372">
          <a:extLst>
            <a:ext uri="{FF2B5EF4-FFF2-40B4-BE49-F238E27FC236}">
              <a16:creationId xmlns="" xmlns:a16="http://schemas.microsoft.com/office/drawing/2014/main" id="{00000000-0008-0000-0600-000075010000}"/>
            </a:ext>
          </a:extLst>
        </xdr:cNvPr>
        <xdr:cNvSpPr txBox="1"/>
      </xdr:nvSpPr>
      <xdr:spPr>
        <a:xfrm>
          <a:off x="8450795" y="9523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50812</xdr:rowOff>
    </xdr:from>
    <xdr:to>
      <xdr:col>41</xdr:col>
      <xdr:colOff>101600</xdr:colOff>
      <xdr:row>57</xdr:row>
      <xdr:rowOff>152412</xdr:rowOff>
    </xdr:to>
    <xdr:sp macro="" textlink="">
      <xdr:nvSpPr>
        <xdr:cNvPr id="374" name="楕円 373">
          <a:extLst>
            <a:ext uri="{FF2B5EF4-FFF2-40B4-BE49-F238E27FC236}">
              <a16:creationId xmlns="" xmlns:a16="http://schemas.microsoft.com/office/drawing/2014/main" id="{00000000-0008-0000-0600-000076010000}"/>
            </a:ext>
          </a:extLst>
        </xdr:cNvPr>
        <xdr:cNvSpPr/>
      </xdr:nvSpPr>
      <xdr:spPr>
        <a:xfrm>
          <a:off x="7810500" y="982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143539</xdr:rowOff>
    </xdr:from>
    <xdr:ext cx="599010" cy="259045"/>
    <xdr:sp macro="" textlink="">
      <xdr:nvSpPr>
        <xdr:cNvPr id="375" name="テキスト ボックス 374">
          <a:extLst>
            <a:ext uri="{FF2B5EF4-FFF2-40B4-BE49-F238E27FC236}">
              <a16:creationId xmlns="" xmlns:a16="http://schemas.microsoft.com/office/drawing/2014/main" id="{00000000-0008-0000-0600-000077010000}"/>
            </a:ext>
          </a:extLst>
        </xdr:cNvPr>
        <xdr:cNvSpPr txBox="1"/>
      </xdr:nvSpPr>
      <xdr:spPr>
        <a:xfrm>
          <a:off x="7561795" y="991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74407</xdr:rowOff>
    </xdr:from>
    <xdr:to>
      <xdr:col>36</xdr:col>
      <xdr:colOff>165100</xdr:colOff>
      <xdr:row>58</xdr:row>
      <xdr:rowOff>4557</xdr:rowOff>
    </xdr:to>
    <xdr:sp macro="" textlink="">
      <xdr:nvSpPr>
        <xdr:cNvPr id="376" name="楕円 375">
          <a:extLst>
            <a:ext uri="{FF2B5EF4-FFF2-40B4-BE49-F238E27FC236}">
              <a16:creationId xmlns="" xmlns:a16="http://schemas.microsoft.com/office/drawing/2014/main" id="{00000000-0008-0000-0600-000078010000}"/>
            </a:ext>
          </a:extLst>
        </xdr:cNvPr>
        <xdr:cNvSpPr/>
      </xdr:nvSpPr>
      <xdr:spPr>
        <a:xfrm>
          <a:off x="6921500" y="9847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167134</xdr:rowOff>
    </xdr:from>
    <xdr:ext cx="599010" cy="259045"/>
    <xdr:sp macro="" textlink="">
      <xdr:nvSpPr>
        <xdr:cNvPr id="377" name="テキスト ボックス 376">
          <a:extLst>
            <a:ext uri="{FF2B5EF4-FFF2-40B4-BE49-F238E27FC236}">
              <a16:creationId xmlns="" xmlns:a16="http://schemas.microsoft.com/office/drawing/2014/main" id="{00000000-0008-0000-0600-000079010000}"/>
            </a:ext>
          </a:extLst>
        </xdr:cNvPr>
        <xdr:cNvSpPr txBox="1"/>
      </xdr:nvSpPr>
      <xdr:spPr>
        <a:xfrm>
          <a:off x="6672795" y="9939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 xmlns:a16="http://schemas.microsoft.com/office/drawing/2014/main" id="{00000000-0008-0000-06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 xmlns:a16="http://schemas.microsoft.com/office/drawing/2014/main" id="{00000000-0008-0000-06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 xmlns:a16="http://schemas.microsoft.com/office/drawing/2014/main" id="{00000000-0008-0000-06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1" name="テキスト ボックス 390">
          <a:extLst>
            <a:ext uri="{FF2B5EF4-FFF2-40B4-BE49-F238E27FC236}">
              <a16:creationId xmlns="" xmlns:a16="http://schemas.microsoft.com/office/drawing/2014/main" id="{00000000-0008-0000-0600-000087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 xmlns:a16="http://schemas.microsoft.com/office/drawing/2014/main" id="{00000000-0008-0000-06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3" name="テキスト ボックス 392">
          <a:extLst>
            <a:ext uri="{FF2B5EF4-FFF2-40B4-BE49-F238E27FC236}">
              <a16:creationId xmlns="" xmlns:a16="http://schemas.microsoft.com/office/drawing/2014/main" id="{00000000-0008-0000-0600-000089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 xmlns:a16="http://schemas.microsoft.com/office/drawing/2014/main" id="{00000000-0008-0000-06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5" name="テキスト ボックス 394">
          <a:extLst>
            <a:ext uri="{FF2B5EF4-FFF2-40B4-BE49-F238E27FC236}">
              <a16:creationId xmlns="" xmlns:a16="http://schemas.microsoft.com/office/drawing/2014/main" id="{00000000-0008-0000-0600-00008B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 xmlns:a16="http://schemas.microsoft.com/office/drawing/2014/main" id="{00000000-0008-0000-06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7" name="テキスト ボックス 396">
          <a:extLst>
            <a:ext uri="{FF2B5EF4-FFF2-40B4-BE49-F238E27FC236}">
              <a16:creationId xmlns="" xmlns:a16="http://schemas.microsoft.com/office/drawing/2014/main" id="{00000000-0008-0000-0600-00008D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9" name="テキスト ボックス 398">
          <a:extLst>
            <a:ext uri="{FF2B5EF4-FFF2-40B4-BE49-F238E27FC236}">
              <a16:creationId xmlns="" xmlns:a16="http://schemas.microsoft.com/office/drawing/2014/main" id="{00000000-0008-0000-0600-00008F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119897</xdr:rowOff>
    </xdr:from>
    <xdr:to>
      <xdr:col>54</xdr:col>
      <xdr:colOff>189865</xdr:colOff>
      <xdr:row>79</xdr:row>
      <xdr:rowOff>44450</xdr:rowOff>
    </xdr:to>
    <xdr:cxnSp macro="">
      <xdr:nvCxnSpPr>
        <xdr:cNvPr id="401" name="直線コネクタ 400">
          <a:extLst>
            <a:ext uri="{FF2B5EF4-FFF2-40B4-BE49-F238E27FC236}">
              <a16:creationId xmlns="" xmlns:a16="http://schemas.microsoft.com/office/drawing/2014/main" id="{00000000-0008-0000-0600-000091010000}"/>
            </a:ext>
          </a:extLst>
        </xdr:cNvPr>
        <xdr:cNvCxnSpPr/>
      </xdr:nvCxnSpPr>
      <xdr:spPr>
        <a:xfrm flipV="1">
          <a:off x="10475595" y="12292847"/>
          <a:ext cx="1270" cy="129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2" name="普通建設事業費 （ うち新規整備　）最小値テキスト">
          <a:extLst>
            <a:ext uri="{FF2B5EF4-FFF2-40B4-BE49-F238E27FC236}">
              <a16:creationId xmlns="" xmlns:a16="http://schemas.microsoft.com/office/drawing/2014/main" id="{00000000-0008-0000-0600-000092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3" name="直線コネクタ 402">
          <a:extLst>
            <a:ext uri="{FF2B5EF4-FFF2-40B4-BE49-F238E27FC236}">
              <a16:creationId xmlns="" xmlns:a16="http://schemas.microsoft.com/office/drawing/2014/main" id="{00000000-0008-0000-0600-000093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66574</xdr:rowOff>
    </xdr:from>
    <xdr:ext cx="690189" cy="259045"/>
    <xdr:sp macro="" textlink="">
      <xdr:nvSpPr>
        <xdr:cNvPr id="404" name="普通建設事業費 （ うち新規整備　）最大値テキスト">
          <a:extLst>
            <a:ext uri="{FF2B5EF4-FFF2-40B4-BE49-F238E27FC236}">
              <a16:creationId xmlns="" xmlns:a16="http://schemas.microsoft.com/office/drawing/2014/main" id="{00000000-0008-0000-0600-000094010000}"/>
            </a:ext>
          </a:extLst>
        </xdr:cNvPr>
        <xdr:cNvSpPr txBox="1"/>
      </xdr:nvSpPr>
      <xdr:spPr>
        <a:xfrm>
          <a:off x="10528300" y="1206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119897</xdr:rowOff>
    </xdr:from>
    <xdr:to>
      <xdr:col>55</xdr:col>
      <xdr:colOff>88900</xdr:colOff>
      <xdr:row>71</xdr:row>
      <xdr:rowOff>119897</xdr:rowOff>
    </xdr:to>
    <xdr:cxnSp macro="">
      <xdr:nvCxnSpPr>
        <xdr:cNvPr id="405" name="直線コネクタ 404">
          <a:extLst>
            <a:ext uri="{FF2B5EF4-FFF2-40B4-BE49-F238E27FC236}">
              <a16:creationId xmlns="" xmlns:a16="http://schemas.microsoft.com/office/drawing/2014/main" id="{00000000-0008-0000-0600-000095010000}"/>
            </a:ext>
          </a:extLst>
        </xdr:cNvPr>
        <xdr:cNvCxnSpPr/>
      </xdr:nvCxnSpPr>
      <xdr:spPr>
        <a:xfrm>
          <a:off x="10388600" y="1229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5142</xdr:rowOff>
    </xdr:from>
    <xdr:to>
      <xdr:col>55</xdr:col>
      <xdr:colOff>0</xdr:colOff>
      <xdr:row>79</xdr:row>
      <xdr:rowOff>10911</xdr:rowOff>
    </xdr:to>
    <xdr:cxnSp macro="">
      <xdr:nvCxnSpPr>
        <xdr:cNvPr id="406" name="直線コネクタ 405">
          <a:extLst>
            <a:ext uri="{FF2B5EF4-FFF2-40B4-BE49-F238E27FC236}">
              <a16:creationId xmlns="" xmlns:a16="http://schemas.microsoft.com/office/drawing/2014/main" id="{00000000-0008-0000-0600-000096010000}"/>
            </a:ext>
          </a:extLst>
        </xdr:cNvPr>
        <xdr:cNvCxnSpPr/>
      </xdr:nvCxnSpPr>
      <xdr:spPr>
        <a:xfrm flipV="1">
          <a:off x="9639300" y="13549692"/>
          <a:ext cx="838200" cy="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120242</xdr:rowOff>
    </xdr:from>
    <xdr:ext cx="534377" cy="259045"/>
    <xdr:sp macro="" textlink="">
      <xdr:nvSpPr>
        <xdr:cNvPr id="407" name="普通建設事業費 （ うち新規整備　）平均値テキスト">
          <a:extLst>
            <a:ext uri="{FF2B5EF4-FFF2-40B4-BE49-F238E27FC236}">
              <a16:creationId xmlns="" xmlns:a16="http://schemas.microsoft.com/office/drawing/2014/main" id="{00000000-0008-0000-0600-000097010000}"/>
            </a:ext>
          </a:extLst>
        </xdr:cNvPr>
        <xdr:cNvSpPr txBox="1"/>
      </xdr:nvSpPr>
      <xdr:spPr>
        <a:xfrm>
          <a:off x="10528300" y="13321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97365</xdr:rowOff>
    </xdr:from>
    <xdr:to>
      <xdr:col>55</xdr:col>
      <xdr:colOff>50800</xdr:colOff>
      <xdr:row>79</xdr:row>
      <xdr:rowOff>27515</xdr:rowOff>
    </xdr:to>
    <xdr:sp macro="" textlink="">
      <xdr:nvSpPr>
        <xdr:cNvPr id="408" name="フローチャート: 判断 407">
          <a:extLst>
            <a:ext uri="{FF2B5EF4-FFF2-40B4-BE49-F238E27FC236}">
              <a16:creationId xmlns="" xmlns:a16="http://schemas.microsoft.com/office/drawing/2014/main" id="{00000000-0008-0000-0600-000098010000}"/>
            </a:ext>
          </a:extLst>
        </xdr:cNvPr>
        <xdr:cNvSpPr/>
      </xdr:nvSpPr>
      <xdr:spPr>
        <a:xfrm>
          <a:off x="10426700" y="134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10911</xdr:rowOff>
    </xdr:from>
    <xdr:to>
      <xdr:col>50</xdr:col>
      <xdr:colOff>114300</xdr:colOff>
      <xdr:row>79</xdr:row>
      <xdr:rowOff>28377</xdr:rowOff>
    </xdr:to>
    <xdr:cxnSp macro="">
      <xdr:nvCxnSpPr>
        <xdr:cNvPr id="409" name="直線コネクタ 408">
          <a:extLst>
            <a:ext uri="{FF2B5EF4-FFF2-40B4-BE49-F238E27FC236}">
              <a16:creationId xmlns="" xmlns:a16="http://schemas.microsoft.com/office/drawing/2014/main" id="{00000000-0008-0000-0600-000099010000}"/>
            </a:ext>
          </a:extLst>
        </xdr:cNvPr>
        <xdr:cNvCxnSpPr/>
      </xdr:nvCxnSpPr>
      <xdr:spPr>
        <a:xfrm flipV="1">
          <a:off x="8750300" y="13555461"/>
          <a:ext cx="889000" cy="1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33187</xdr:rowOff>
    </xdr:from>
    <xdr:to>
      <xdr:col>50</xdr:col>
      <xdr:colOff>165100</xdr:colOff>
      <xdr:row>78</xdr:row>
      <xdr:rowOff>134787</xdr:rowOff>
    </xdr:to>
    <xdr:sp macro="" textlink="">
      <xdr:nvSpPr>
        <xdr:cNvPr id="410" name="フローチャート: 判断 409">
          <a:extLst>
            <a:ext uri="{FF2B5EF4-FFF2-40B4-BE49-F238E27FC236}">
              <a16:creationId xmlns="" xmlns:a16="http://schemas.microsoft.com/office/drawing/2014/main" id="{00000000-0008-0000-0600-00009A010000}"/>
            </a:ext>
          </a:extLst>
        </xdr:cNvPr>
        <xdr:cNvSpPr/>
      </xdr:nvSpPr>
      <xdr:spPr>
        <a:xfrm>
          <a:off x="9588500" y="13406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151314</xdr:rowOff>
    </xdr:from>
    <xdr:ext cx="599010" cy="259045"/>
    <xdr:sp macro="" textlink="">
      <xdr:nvSpPr>
        <xdr:cNvPr id="411" name="テキスト ボックス 410">
          <a:extLst>
            <a:ext uri="{FF2B5EF4-FFF2-40B4-BE49-F238E27FC236}">
              <a16:creationId xmlns="" xmlns:a16="http://schemas.microsoft.com/office/drawing/2014/main" id="{00000000-0008-0000-0600-00009B010000}"/>
            </a:ext>
          </a:extLst>
        </xdr:cNvPr>
        <xdr:cNvSpPr txBox="1"/>
      </xdr:nvSpPr>
      <xdr:spPr>
        <a:xfrm>
          <a:off x="9339795" y="13181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155663</xdr:rowOff>
    </xdr:from>
    <xdr:to>
      <xdr:col>45</xdr:col>
      <xdr:colOff>177800</xdr:colOff>
      <xdr:row>79</xdr:row>
      <xdr:rowOff>28377</xdr:rowOff>
    </xdr:to>
    <xdr:cxnSp macro="">
      <xdr:nvCxnSpPr>
        <xdr:cNvPr id="412" name="直線コネクタ 411">
          <a:extLst>
            <a:ext uri="{FF2B5EF4-FFF2-40B4-BE49-F238E27FC236}">
              <a16:creationId xmlns="" xmlns:a16="http://schemas.microsoft.com/office/drawing/2014/main" id="{00000000-0008-0000-0600-00009C010000}"/>
            </a:ext>
          </a:extLst>
        </xdr:cNvPr>
        <xdr:cNvCxnSpPr/>
      </xdr:nvCxnSpPr>
      <xdr:spPr>
        <a:xfrm>
          <a:off x="7861300" y="13528763"/>
          <a:ext cx="889000" cy="4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76558</xdr:rowOff>
    </xdr:from>
    <xdr:to>
      <xdr:col>46</xdr:col>
      <xdr:colOff>38100</xdr:colOff>
      <xdr:row>79</xdr:row>
      <xdr:rowOff>6708</xdr:rowOff>
    </xdr:to>
    <xdr:sp macro="" textlink="">
      <xdr:nvSpPr>
        <xdr:cNvPr id="413" name="フローチャート: 判断 412">
          <a:extLst>
            <a:ext uri="{FF2B5EF4-FFF2-40B4-BE49-F238E27FC236}">
              <a16:creationId xmlns="" xmlns:a16="http://schemas.microsoft.com/office/drawing/2014/main" id="{00000000-0008-0000-0600-00009D010000}"/>
            </a:ext>
          </a:extLst>
        </xdr:cNvPr>
        <xdr:cNvSpPr/>
      </xdr:nvSpPr>
      <xdr:spPr>
        <a:xfrm>
          <a:off x="8699500" y="1344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23235</xdr:rowOff>
    </xdr:from>
    <xdr:ext cx="534377" cy="259045"/>
    <xdr:sp macro="" textlink="">
      <xdr:nvSpPr>
        <xdr:cNvPr id="414" name="テキスト ボックス 413">
          <a:extLst>
            <a:ext uri="{FF2B5EF4-FFF2-40B4-BE49-F238E27FC236}">
              <a16:creationId xmlns="" xmlns:a16="http://schemas.microsoft.com/office/drawing/2014/main" id="{00000000-0008-0000-0600-00009E010000}"/>
            </a:ext>
          </a:extLst>
        </xdr:cNvPr>
        <xdr:cNvSpPr txBox="1"/>
      </xdr:nvSpPr>
      <xdr:spPr>
        <a:xfrm>
          <a:off x="8483111" y="13224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155663</xdr:rowOff>
    </xdr:from>
    <xdr:to>
      <xdr:col>41</xdr:col>
      <xdr:colOff>50800</xdr:colOff>
      <xdr:row>78</xdr:row>
      <xdr:rowOff>159569</xdr:rowOff>
    </xdr:to>
    <xdr:cxnSp macro="">
      <xdr:nvCxnSpPr>
        <xdr:cNvPr id="415" name="直線コネクタ 414">
          <a:extLst>
            <a:ext uri="{FF2B5EF4-FFF2-40B4-BE49-F238E27FC236}">
              <a16:creationId xmlns="" xmlns:a16="http://schemas.microsoft.com/office/drawing/2014/main" id="{00000000-0008-0000-0600-00009F010000}"/>
            </a:ext>
          </a:extLst>
        </xdr:cNvPr>
        <xdr:cNvCxnSpPr/>
      </xdr:nvCxnSpPr>
      <xdr:spPr>
        <a:xfrm flipV="1">
          <a:off x="6972300" y="13528763"/>
          <a:ext cx="889000" cy="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33424</xdr:rowOff>
    </xdr:from>
    <xdr:to>
      <xdr:col>41</xdr:col>
      <xdr:colOff>101600</xdr:colOff>
      <xdr:row>78</xdr:row>
      <xdr:rowOff>135024</xdr:rowOff>
    </xdr:to>
    <xdr:sp macro="" textlink="">
      <xdr:nvSpPr>
        <xdr:cNvPr id="416" name="フローチャート: 判断 415">
          <a:extLst>
            <a:ext uri="{FF2B5EF4-FFF2-40B4-BE49-F238E27FC236}">
              <a16:creationId xmlns="" xmlns:a16="http://schemas.microsoft.com/office/drawing/2014/main" id="{00000000-0008-0000-0600-0000A0010000}"/>
            </a:ext>
          </a:extLst>
        </xdr:cNvPr>
        <xdr:cNvSpPr/>
      </xdr:nvSpPr>
      <xdr:spPr>
        <a:xfrm>
          <a:off x="7810500" y="1340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151551</xdr:rowOff>
    </xdr:from>
    <xdr:ext cx="599010" cy="259045"/>
    <xdr:sp macro="" textlink="">
      <xdr:nvSpPr>
        <xdr:cNvPr id="417" name="テキスト ボックス 416">
          <a:extLst>
            <a:ext uri="{FF2B5EF4-FFF2-40B4-BE49-F238E27FC236}">
              <a16:creationId xmlns="" xmlns:a16="http://schemas.microsoft.com/office/drawing/2014/main" id="{00000000-0008-0000-0600-0000A1010000}"/>
            </a:ext>
          </a:extLst>
        </xdr:cNvPr>
        <xdr:cNvSpPr txBox="1"/>
      </xdr:nvSpPr>
      <xdr:spPr>
        <a:xfrm>
          <a:off x="7561795" y="13181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107694</xdr:rowOff>
    </xdr:from>
    <xdr:to>
      <xdr:col>36</xdr:col>
      <xdr:colOff>165100</xdr:colOff>
      <xdr:row>79</xdr:row>
      <xdr:rowOff>37844</xdr:rowOff>
    </xdr:to>
    <xdr:sp macro="" textlink="">
      <xdr:nvSpPr>
        <xdr:cNvPr id="418" name="フローチャート: 判断 417">
          <a:extLst>
            <a:ext uri="{FF2B5EF4-FFF2-40B4-BE49-F238E27FC236}">
              <a16:creationId xmlns="" xmlns:a16="http://schemas.microsoft.com/office/drawing/2014/main" id="{00000000-0008-0000-0600-0000A2010000}"/>
            </a:ext>
          </a:extLst>
        </xdr:cNvPr>
        <xdr:cNvSpPr/>
      </xdr:nvSpPr>
      <xdr:spPr>
        <a:xfrm>
          <a:off x="6921500" y="13480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54371</xdr:rowOff>
    </xdr:from>
    <xdr:ext cx="534377" cy="259045"/>
    <xdr:sp macro="" textlink="">
      <xdr:nvSpPr>
        <xdr:cNvPr id="419" name="テキスト ボックス 418">
          <a:extLst>
            <a:ext uri="{FF2B5EF4-FFF2-40B4-BE49-F238E27FC236}">
              <a16:creationId xmlns="" xmlns:a16="http://schemas.microsoft.com/office/drawing/2014/main" id="{00000000-0008-0000-0600-0000A3010000}"/>
            </a:ext>
          </a:extLst>
        </xdr:cNvPr>
        <xdr:cNvSpPr txBox="1"/>
      </xdr:nvSpPr>
      <xdr:spPr>
        <a:xfrm>
          <a:off x="6705111" y="13256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125792</xdr:rowOff>
    </xdr:from>
    <xdr:to>
      <xdr:col>55</xdr:col>
      <xdr:colOff>50800</xdr:colOff>
      <xdr:row>79</xdr:row>
      <xdr:rowOff>55942</xdr:rowOff>
    </xdr:to>
    <xdr:sp macro="" textlink="">
      <xdr:nvSpPr>
        <xdr:cNvPr id="425" name="楕円 424">
          <a:extLst>
            <a:ext uri="{FF2B5EF4-FFF2-40B4-BE49-F238E27FC236}">
              <a16:creationId xmlns="" xmlns:a16="http://schemas.microsoft.com/office/drawing/2014/main" id="{00000000-0008-0000-0600-0000A9010000}"/>
            </a:ext>
          </a:extLst>
        </xdr:cNvPr>
        <xdr:cNvSpPr/>
      </xdr:nvSpPr>
      <xdr:spPr>
        <a:xfrm>
          <a:off x="10426700" y="13498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75791</xdr:rowOff>
    </xdr:from>
    <xdr:ext cx="534377" cy="259045"/>
    <xdr:sp macro="" textlink="">
      <xdr:nvSpPr>
        <xdr:cNvPr id="426" name="普通建設事業費 （ うち新規整備　）該当値テキスト">
          <a:extLst>
            <a:ext uri="{FF2B5EF4-FFF2-40B4-BE49-F238E27FC236}">
              <a16:creationId xmlns="" xmlns:a16="http://schemas.microsoft.com/office/drawing/2014/main" id="{00000000-0008-0000-0600-0000AA010000}"/>
            </a:ext>
          </a:extLst>
        </xdr:cNvPr>
        <xdr:cNvSpPr txBox="1"/>
      </xdr:nvSpPr>
      <xdr:spPr>
        <a:xfrm>
          <a:off x="10528300" y="13448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131561</xdr:rowOff>
    </xdr:from>
    <xdr:to>
      <xdr:col>50</xdr:col>
      <xdr:colOff>165100</xdr:colOff>
      <xdr:row>79</xdr:row>
      <xdr:rowOff>61711</xdr:rowOff>
    </xdr:to>
    <xdr:sp macro="" textlink="">
      <xdr:nvSpPr>
        <xdr:cNvPr id="427" name="楕円 426">
          <a:extLst>
            <a:ext uri="{FF2B5EF4-FFF2-40B4-BE49-F238E27FC236}">
              <a16:creationId xmlns="" xmlns:a16="http://schemas.microsoft.com/office/drawing/2014/main" id="{00000000-0008-0000-0600-0000AB010000}"/>
            </a:ext>
          </a:extLst>
        </xdr:cNvPr>
        <xdr:cNvSpPr/>
      </xdr:nvSpPr>
      <xdr:spPr>
        <a:xfrm>
          <a:off x="9588500" y="13504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52838</xdr:rowOff>
    </xdr:from>
    <xdr:ext cx="534377" cy="259045"/>
    <xdr:sp macro="" textlink="">
      <xdr:nvSpPr>
        <xdr:cNvPr id="428" name="テキスト ボックス 427">
          <a:extLst>
            <a:ext uri="{FF2B5EF4-FFF2-40B4-BE49-F238E27FC236}">
              <a16:creationId xmlns="" xmlns:a16="http://schemas.microsoft.com/office/drawing/2014/main" id="{00000000-0008-0000-0600-0000AC010000}"/>
            </a:ext>
          </a:extLst>
        </xdr:cNvPr>
        <xdr:cNvSpPr txBox="1"/>
      </xdr:nvSpPr>
      <xdr:spPr>
        <a:xfrm>
          <a:off x="9372111" y="1359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149027</xdr:rowOff>
    </xdr:from>
    <xdr:to>
      <xdr:col>46</xdr:col>
      <xdr:colOff>38100</xdr:colOff>
      <xdr:row>79</xdr:row>
      <xdr:rowOff>79177</xdr:rowOff>
    </xdr:to>
    <xdr:sp macro="" textlink="">
      <xdr:nvSpPr>
        <xdr:cNvPr id="429" name="楕円 428">
          <a:extLst>
            <a:ext uri="{FF2B5EF4-FFF2-40B4-BE49-F238E27FC236}">
              <a16:creationId xmlns="" xmlns:a16="http://schemas.microsoft.com/office/drawing/2014/main" id="{00000000-0008-0000-0600-0000AD010000}"/>
            </a:ext>
          </a:extLst>
        </xdr:cNvPr>
        <xdr:cNvSpPr/>
      </xdr:nvSpPr>
      <xdr:spPr>
        <a:xfrm>
          <a:off x="8699500" y="1352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70304</xdr:rowOff>
    </xdr:from>
    <xdr:ext cx="534377" cy="259045"/>
    <xdr:sp macro="" textlink="">
      <xdr:nvSpPr>
        <xdr:cNvPr id="430" name="テキスト ボックス 429">
          <a:extLst>
            <a:ext uri="{FF2B5EF4-FFF2-40B4-BE49-F238E27FC236}">
              <a16:creationId xmlns="" xmlns:a16="http://schemas.microsoft.com/office/drawing/2014/main" id="{00000000-0008-0000-0600-0000AE010000}"/>
            </a:ext>
          </a:extLst>
        </xdr:cNvPr>
        <xdr:cNvSpPr txBox="1"/>
      </xdr:nvSpPr>
      <xdr:spPr>
        <a:xfrm>
          <a:off x="8483111" y="13614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104863</xdr:rowOff>
    </xdr:from>
    <xdr:to>
      <xdr:col>41</xdr:col>
      <xdr:colOff>101600</xdr:colOff>
      <xdr:row>79</xdr:row>
      <xdr:rowOff>35013</xdr:rowOff>
    </xdr:to>
    <xdr:sp macro="" textlink="">
      <xdr:nvSpPr>
        <xdr:cNvPr id="431" name="楕円 430">
          <a:extLst>
            <a:ext uri="{FF2B5EF4-FFF2-40B4-BE49-F238E27FC236}">
              <a16:creationId xmlns="" xmlns:a16="http://schemas.microsoft.com/office/drawing/2014/main" id="{00000000-0008-0000-0600-0000AF010000}"/>
            </a:ext>
          </a:extLst>
        </xdr:cNvPr>
        <xdr:cNvSpPr/>
      </xdr:nvSpPr>
      <xdr:spPr>
        <a:xfrm>
          <a:off x="7810500" y="1347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26140</xdr:rowOff>
    </xdr:from>
    <xdr:ext cx="534377" cy="259045"/>
    <xdr:sp macro="" textlink="">
      <xdr:nvSpPr>
        <xdr:cNvPr id="432" name="テキスト ボックス 431">
          <a:extLst>
            <a:ext uri="{FF2B5EF4-FFF2-40B4-BE49-F238E27FC236}">
              <a16:creationId xmlns="" xmlns:a16="http://schemas.microsoft.com/office/drawing/2014/main" id="{00000000-0008-0000-0600-0000B0010000}"/>
            </a:ext>
          </a:extLst>
        </xdr:cNvPr>
        <xdr:cNvSpPr txBox="1"/>
      </xdr:nvSpPr>
      <xdr:spPr>
        <a:xfrm>
          <a:off x="7594111" y="1357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108769</xdr:rowOff>
    </xdr:from>
    <xdr:to>
      <xdr:col>36</xdr:col>
      <xdr:colOff>165100</xdr:colOff>
      <xdr:row>79</xdr:row>
      <xdr:rowOff>38919</xdr:rowOff>
    </xdr:to>
    <xdr:sp macro="" textlink="">
      <xdr:nvSpPr>
        <xdr:cNvPr id="433" name="楕円 432">
          <a:extLst>
            <a:ext uri="{FF2B5EF4-FFF2-40B4-BE49-F238E27FC236}">
              <a16:creationId xmlns="" xmlns:a16="http://schemas.microsoft.com/office/drawing/2014/main" id="{00000000-0008-0000-0600-0000B1010000}"/>
            </a:ext>
          </a:extLst>
        </xdr:cNvPr>
        <xdr:cNvSpPr/>
      </xdr:nvSpPr>
      <xdr:spPr>
        <a:xfrm>
          <a:off x="6921500" y="1348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30046</xdr:rowOff>
    </xdr:from>
    <xdr:ext cx="534377" cy="259045"/>
    <xdr:sp macro="" textlink="">
      <xdr:nvSpPr>
        <xdr:cNvPr id="434" name="テキスト ボックス 433">
          <a:extLst>
            <a:ext uri="{FF2B5EF4-FFF2-40B4-BE49-F238E27FC236}">
              <a16:creationId xmlns="" xmlns:a16="http://schemas.microsoft.com/office/drawing/2014/main" id="{00000000-0008-0000-0600-0000B2010000}"/>
            </a:ext>
          </a:extLst>
        </xdr:cNvPr>
        <xdr:cNvSpPr txBox="1"/>
      </xdr:nvSpPr>
      <xdr:spPr>
        <a:xfrm>
          <a:off x="6705111" y="1357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93</xdr:row>
      <xdr:rowOff>168927</xdr:rowOff>
    </xdr:from>
    <xdr:ext cx="685572" cy="259045"/>
    <xdr:sp macro="" textlink="">
      <xdr:nvSpPr>
        <xdr:cNvPr id="448" name="テキスト ボックス 447">
          <a:extLst>
            <a:ext uri="{FF2B5EF4-FFF2-40B4-BE49-F238E27FC236}">
              <a16:creationId xmlns="" xmlns:a16="http://schemas.microsoft.com/office/drawing/2014/main" id="{00000000-0008-0000-0600-0000C0010000}"/>
            </a:ext>
          </a:extLst>
        </xdr:cNvPr>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90</xdr:row>
      <xdr:rowOff>111777</xdr:rowOff>
    </xdr:from>
    <xdr:ext cx="685572" cy="259045"/>
    <xdr:sp macro="" textlink="">
      <xdr:nvSpPr>
        <xdr:cNvPr id="450" name="テキスト ボックス 449">
          <a:extLst>
            <a:ext uri="{FF2B5EF4-FFF2-40B4-BE49-F238E27FC236}">
              <a16:creationId xmlns="" xmlns:a16="http://schemas.microsoft.com/office/drawing/2014/main" id="{00000000-0008-0000-0600-0000C2010000}"/>
            </a:ext>
          </a:extLst>
        </xdr:cNvPr>
        <xdr:cNvSpPr txBox="1"/>
      </xdr:nvSpPr>
      <xdr:spPr>
        <a:xfrm>
          <a:off x="5918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127178</xdr:rowOff>
    </xdr:from>
    <xdr:to>
      <xdr:col>54</xdr:col>
      <xdr:colOff>189865</xdr:colOff>
      <xdr:row>98</xdr:row>
      <xdr:rowOff>24296</xdr:rowOff>
    </xdr:to>
    <xdr:cxnSp macro="">
      <xdr:nvCxnSpPr>
        <xdr:cNvPr id="454" name="直線コネクタ 453">
          <a:extLst>
            <a:ext uri="{FF2B5EF4-FFF2-40B4-BE49-F238E27FC236}">
              <a16:creationId xmlns="" xmlns:a16="http://schemas.microsoft.com/office/drawing/2014/main" id="{00000000-0008-0000-0600-0000C6010000}"/>
            </a:ext>
          </a:extLst>
        </xdr:cNvPr>
        <xdr:cNvCxnSpPr/>
      </xdr:nvCxnSpPr>
      <xdr:spPr>
        <a:xfrm flipV="1">
          <a:off x="10475595" y="15557678"/>
          <a:ext cx="1270" cy="12687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28123</xdr:rowOff>
    </xdr:from>
    <xdr:ext cx="469744" cy="259045"/>
    <xdr:sp macro="" textlink="">
      <xdr:nvSpPr>
        <xdr:cNvPr id="455" name="普通建設事業費 （ うち更新整備　）最小値テキスト">
          <a:extLst>
            <a:ext uri="{FF2B5EF4-FFF2-40B4-BE49-F238E27FC236}">
              <a16:creationId xmlns="" xmlns:a16="http://schemas.microsoft.com/office/drawing/2014/main" id="{00000000-0008-0000-0600-0000C7010000}"/>
            </a:ext>
          </a:extLst>
        </xdr:cNvPr>
        <xdr:cNvSpPr txBox="1"/>
      </xdr:nvSpPr>
      <xdr:spPr>
        <a:xfrm>
          <a:off x="10528300" y="1683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24296</xdr:rowOff>
    </xdr:from>
    <xdr:to>
      <xdr:col>55</xdr:col>
      <xdr:colOff>88900</xdr:colOff>
      <xdr:row>98</xdr:row>
      <xdr:rowOff>24296</xdr:rowOff>
    </xdr:to>
    <xdr:cxnSp macro="">
      <xdr:nvCxnSpPr>
        <xdr:cNvPr id="456" name="直線コネクタ 455">
          <a:extLst>
            <a:ext uri="{FF2B5EF4-FFF2-40B4-BE49-F238E27FC236}">
              <a16:creationId xmlns="" xmlns:a16="http://schemas.microsoft.com/office/drawing/2014/main" id="{00000000-0008-0000-0600-0000C8010000}"/>
            </a:ext>
          </a:extLst>
        </xdr:cNvPr>
        <xdr:cNvCxnSpPr/>
      </xdr:nvCxnSpPr>
      <xdr:spPr>
        <a:xfrm>
          <a:off x="10388600" y="1682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73855</xdr:rowOff>
    </xdr:from>
    <xdr:ext cx="690189" cy="259045"/>
    <xdr:sp macro="" textlink="">
      <xdr:nvSpPr>
        <xdr:cNvPr id="457" name="普通建設事業費 （ うち更新整備　）最大値テキスト">
          <a:extLst>
            <a:ext uri="{FF2B5EF4-FFF2-40B4-BE49-F238E27FC236}">
              <a16:creationId xmlns="" xmlns:a16="http://schemas.microsoft.com/office/drawing/2014/main" id="{00000000-0008-0000-0600-0000C9010000}"/>
            </a:ext>
          </a:extLst>
        </xdr:cNvPr>
        <xdr:cNvSpPr txBox="1"/>
      </xdr:nvSpPr>
      <xdr:spPr>
        <a:xfrm>
          <a:off x="10528300" y="153329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127178</xdr:rowOff>
    </xdr:from>
    <xdr:to>
      <xdr:col>55</xdr:col>
      <xdr:colOff>88900</xdr:colOff>
      <xdr:row>90</xdr:row>
      <xdr:rowOff>127178</xdr:rowOff>
    </xdr:to>
    <xdr:cxnSp macro="">
      <xdr:nvCxnSpPr>
        <xdr:cNvPr id="458" name="直線コネクタ 457">
          <a:extLst>
            <a:ext uri="{FF2B5EF4-FFF2-40B4-BE49-F238E27FC236}">
              <a16:creationId xmlns="" xmlns:a16="http://schemas.microsoft.com/office/drawing/2014/main" id="{00000000-0008-0000-0600-0000CA010000}"/>
            </a:ext>
          </a:extLst>
        </xdr:cNvPr>
        <xdr:cNvCxnSpPr/>
      </xdr:nvCxnSpPr>
      <xdr:spPr>
        <a:xfrm>
          <a:off x="10388600" y="1555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110500</xdr:rowOff>
    </xdr:from>
    <xdr:to>
      <xdr:col>55</xdr:col>
      <xdr:colOff>0</xdr:colOff>
      <xdr:row>97</xdr:row>
      <xdr:rowOff>159076</xdr:rowOff>
    </xdr:to>
    <xdr:cxnSp macro="">
      <xdr:nvCxnSpPr>
        <xdr:cNvPr id="459" name="直線コネクタ 458">
          <a:extLst>
            <a:ext uri="{FF2B5EF4-FFF2-40B4-BE49-F238E27FC236}">
              <a16:creationId xmlns="" xmlns:a16="http://schemas.microsoft.com/office/drawing/2014/main" id="{00000000-0008-0000-0600-0000CB010000}"/>
            </a:ext>
          </a:extLst>
        </xdr:cNvPr>
        <xdr:cNvCxnSpPr/>
      </xdr:nvCxnSpPr>
      <xdr:spPr>
        <a:xfrm>
          <a:off x="9639300" y="16741150"/>
          <a:ext cx="838200" cy="4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79846</xdr:rowOff>
    </xdr:from>
    <xdr:ext cx="599010" cy="259045"/>
    <xdr:sp macro="" textlink="">
      <xdr:nvSpPr>
        <xdr:cNvPr id="460" name="普通建設事業費 （ うち更新整備　）平均値テキスト">
          <a:extLst>
            <a:ext uri="{FF2B5EF4-FFF2-40B4-BE49-F238E27FC236}">
              <a16:creationId xmlns="" xmlns:a16="http://schemas.microsoft.com/office/drawing/2014/main" id="{00000000-0008-0000-0600-0000CC010000}"/>
            </a:ext>
          </a:extLst>
        </xdr:cNvPr>
        <xdr:cNvSpPr txBox="1"/>
      </xdr:nvSpPr>
      <xdr:spPr>
        <a:xfrm>
          <a:off x="10528300" y="165390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56969</xdr:rowOff>
    </xdr:from>
    <xdr:to>
      <xdr:col>55</xdr:col>
      <xdr:colOff>50800</xdr:colOff>
      <xdr:row>97</xdr:row>
      <xdr:rowOff>158569</xdr:rowOff>
    </xdr:to>
    <xdr:sp macro="" textlink="">
      <xdr:nvSpPr>
        <xdr:cNvPr id="461" name="フローチャート: 判断 460">
          <a:extLst>
            <a:ext uri="{FF2B5EF4-FFF2-40B4-BE49-F238E27FC236}">
              <a16:creationId xmlns="" xmlns:a16="http://schemas.microsoft.com/office/drawing/2014/main" id="{00000000-0008-0000-0600-0000CD010000}"/>
            </a:ext>
          </a:extLst>
        </xdr:cNvPr>
        <xdr:cNvSpPr/>
      </xdr:nvSpPr>
      <xdr:spPr>
        <a:xfrm>
          <a:off x="10426700" y="1668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47937</xdr:rowOff>
    </xdr:from>
    <xdr:to>
      <xdr:col>50</xdr:col>
      <xdr:colOff>114300</xdr:colOff>
      <xdr:row>97</xdr:row>
      <xdr:rowOff>110500</xdr:rowOff>
    </xdr:to>
    <xdr:cxnSp macro="">
      <xdr:nvCxnSpPr>
        <xdr:cNvPr id="462" name="直線コネクタ 461">
          <a:extLst>
            <a:ext uri="{FF2B5EF4-FFF2-40B4-BE49-F238E27FC236}">
              <a16:creationId xmlns="" xmlns:a16="http://schemas.microsoft.com/office/drawing/2014/main" id="{00000000-0008-0000-0600-0000CE010000}"/>
            </a:ext>
          </a:extLst>
        </xdr:cNvPr>
        <xdr:cNvCxnSpPr/>
      </xdr:nvCxnSpPr>
      <xdr:spPr>
        <a:xfrm>
          <a:off x="8750300" y="16678587"/>
          <a:ext cx="889000" cy="62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65825</xdr:rowOff>
    </xdr:from>
    <xdr:to>
      <xdr:col>50</xdr:col>
      <xdr:colOff>165100</xdr:colOff>
      <xdr:row>97</xdr:row>
      <xdr:rowOff>167425</xdr:rowOff>
    </xdr:to>
    <xdr:sp macro="" textlink="">
      <xdr:nvSpPr>
        <xdr:cNvPr id="463" name="フローチャート: 判断 462">
          <a:extLst>
            <a:ext uri="{FF2B5EF4-FFF2-40B4-BE49-F238E27FC236}">
              <a16:creationId xmlns="" xmlns:a16="http://schemas.microsoft.com/office/drawing/2014/main" id="{00000000-0008-0000-0600-0000CF010000}"/>
            </a:ext>
          </a:extLst>
        </xdr:cNvPr>
        <xdr:cNvSpPr/>
      </xdr:nvSpPr>
      <xdr:spPr>
        <a:xfrm>
          <a:off x="9588500" y="1669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158552</xdr:rowOff>
    </xdr:from>
    <xdr:ext cx="599010" cy="259045"/>
    <xdr:sp macro="" textlink="">
      <xdr:nvSpPr>
        <xdr:cNvPr id="464" name="テキスト ボックス 463">
          <a:extLst>
            <a:ext uri="{FF2B5EF4-FFF2-40B4-BE49-F238E27FC236}">
              <a16:creationId xmlns="" xmlns:a16="http://schemas.microsoft.com/office/drawing/2014/main" id="{00000000-0008-0000-0600-0000D0010000}"/>
            </a:ext>
          </a:extLst>
        </xdr:cNvPr>
        <xdr:cNvSpPr txBox="1"/>
      </xdr:nvSpPr>
      <xdr:spPr>
        <a:xfrm>
          <a:off x="9339795" y="16789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47937</xdr:rowOff>
    </xdr:from>
    <xdr:to>
      <xdr:col>45</xdr:col>
      <xdr:colOff>177800</xdr:colOff>
      <xdr:row>97</xdr:row>
      <xdr:rowOff>143873</xdr:rowOff>
    </xdr:to>
    <xdr:cxnSp macro="">
      <xdr:nvCxnSpPr>
        <xdr:cNvPr id="465" name="直線コネクタ 464">
          <a:extLst>
            <a:ext uri="{FF2B5EF4-FFF2-40B4-BE49-F238E27FC236}">
              <a16:creationId xmlns="" xmlns:a16="http://schemas.microsoft.com/office/drawing/2014/main" id="{00000000-0008-0000-0600-0000D1010000}"/>
            </a:ext>
          </a:extLst>
        </xdr:cNvPr>
        <xdr:cNvCxnSpPr/>
      </xdr:nvCxnSpPr>
      <xdr:spPr>
        <a:xfrm flipV="1">
          <a:off x="7861300" y="16678587"/>
          <a:ext cx="889000" cy="95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62179</xdr:rowOff>
    </xdr:from>
    <xdr:to>
      <xdr:col>46</xdr:col>
      <xdr:colOff>38100</xdr:colOff>
      <xdr:row>97</xdr:row>
      <xdr:rowOff>163779</xdr:rowOff>
    </xdr:to>
    <xdr:sp macro="" textlink="">
      <xdr:nvSpPr>
        <xdr:cNvPr id="466" name="フローチャート: 判断 465">
          <a:extLst>
            <a:ext uri="{FF2B5EF4-FFF2-40B4-BE49-F238E27FC236}">
              <a16:creationId xmlns="" xmlns:a16="http://schemas.microsoft.com/office/drawing/2014/main" id="{00000000-0008-0000-0600-0000D2010000}"/>
            </a:ext>
          </a:extLst>
        </xdr:cNvPr>
        <xdr:cNvSpPr/>
      </xdr:nvSpPr>
      <xdr:spPr>
        <a:xfrm>
          <a:off x="8699500" y="16692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154906</xdr:rowOff>
    </xdr:from>
    <xdr:ext cx="599010" cy="259045"/>
    <xdr:sp macro="" textlink="">
      <xdr:nvSpPr>
        <xdr:cNvPr id="467" name="テキスト ボックス 466">
          <a:extLst>
            <a:ext uri="{FF2B5EF4-FFF2-40B4-BE49-F238E27FC236}">
              <a16:creationId xmlns="" xmlns:a16="http://schemas.microsoft.com/office/drawing/2014/main" id="{00000000-0008-0000-0600-0000D3010000}"/>
            </a:ext>
          </a:extLst>
        </xdr:cNvPr>
        <xdr:cNvSpPr txBox="1"/>
      </xdr:nvSpPr>
      <xdr:spPr>
        <a:xfrm>
          <a:off x="8450795" y="1678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143873</xdr:rowOff>
    </xdr:from>
    <xdr:to>
      <xdr:col>41</xdr:col>
      <xdr:colOff>50800</xdr:colOff>
      <xdr:row>97</xdr:row>
      <xdr:rowOff>159719</xdr:rowOff>
    </xdr:to>
    <xdr:cxnSp macro="">
      <xdr:nvCxnSpPr>
        <xdr:cNvPr id="468" name="直線コネクタ 467">
          <a:extLst>
            <a:ext uri="{FF2B5EF4-FFF2-40B4-BE49-F238E27FC236}">
              <a16:creationId xmlns="" xmlns:a16="http://schemas.microsoft.com/office/drawing/2014/main" id="{00000000-0008-0000-0600-0000D4010000}"/>
            </a:ext>
          </a:extLst>
        </xdr:cNvPr>
        <xdr:cNvCxnSpPr/>
      </xdr:nvCxnSpPr>
      <xdr:spPr>
        <a:xfrm flipV="1">
          <a:off x="6972300" y="16774523"/>
          <a:ext cx="889000" cy="15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86629</xdr:rowOff>
    </xdr:from>
    <xdr:to>
      <xdr:col>41</xdr:col>
      <xdr:colOff>101600</xdr:colOff>
      <xdr:row>98</xdr:row>
      <xdr:rowOff>16779</xdr:rowOff>
    </xdr:to>
    <xdr:sp macro="" textlink="">
      <xdr:nvSpPr>
        <xdr:cNvPr id="469" name="フローチャート: 判断 468">
          <a:extLst>
            <a:ext uri="{FF2B5EF4-FFF2-40B4-BE49-F238E27FC236}">
              <a16:creationId xmlns="" xmlns:a16="http://schemas.microsoft.com/office/drawing/2014/main" id="{00000000-0008-0000-0600-0000D5010000}"/>
            </a:ext>
          </a:extLst>
        </xdr:cNvPr>
        <xdr:cNvSpPr/>
      </xdr:nvSpPr>
      <xdr:spPr>
        <a:xfrm>
          <a:off x="7810500" y="1671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33306</xdr:rowOff>
    </xdr:from>
    <xdr:ext cx="599010" cy="259045"/>
    <xdr:sp macro="" textlink="">
      <xdr:nvSpPr>
        <xdr:cNvPr id="470" name="テキスト ボックス 469">
          <a:extLst>
            <a:ext uri="{FF2B5EF4-FFF2-40B4-BE49-F238E27FC236}">
              <a16:creationId xmlns="" xmlns:a16="http://schemas.microsoft.com/office/drawing/2014/main" id="{00000000-0008-0000-0600-0000D6010000}"/>
            </a:ext>
          </a:extLst>
        </xdr:cNvPr>
        <xdr:cNvSpPr txBox="1"/>
      </xdr:nvSpPr>
      <xdr:spPr>
        <a:xfrm>
          <a:off x="7561795" y="1649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106181</xdr:rowOff>
    </xdr:from>
    <xdr:to>
      <xdr:col>36</xdr:col>
      <xdr:colOff>165100</xdr:colOff>
      <xdr:row>98</xdr:row>
      <xdr:rowOff>36331</xdr:rowOff>
    </xdr:to>
    <xdr:sp macro="" textlink="">
      <xdr:nvSpPr>
        <xdr:cNvPr id="471" name="フローチャート: 判断 470">
          <a:extLst>
            <a:ext uri="{FF2B5EF4-FFF2-40B4-BE49-F238E27FC236}">
              <a16:creationId xmlns="" xmlns:a16="http://schemas.microsoft.com/office/drawing/2014/main" id="{00000000-0008-0000-0600-0000D7010000}"/>
            </a:ext>
          </a:extLst>
        </xdr:cNvPr>
        <xdr:cNvSpPr/>
      </xdr:nvSpPr>
      <xdr:spPr>
        <a:xfrm>
          <a:off x="6921500" y="16736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52858</xdr:rowOff>
    </xdr:from>
    <xdr:ext cx="534377" cy="259045"/>
    <xdr:sp macro="" textlink="">
      <xdr:nvSpPr>
        <xdr:cNvPr id="472" name="テキスト ボックス 471">
          <a:extLst>
            <a:ext uri="{FF2B5EF4-FFF2-40B4-BE49-F238E27FC236}">
              <a16:creationId xmlns="" xmlns:a16="http://schemas.microsoft.com/office/drawing/2014/main" id="{00000000-0008-0000-0600-0000D8010000}"/>
            </a:ext>
          </a:extLst>
        </xdr:cNvPr>
        <xdr:cNvSpPr txBox="1"/>
      </xdr:nvSpPr>
      <xdr:spPr>
        <a:xfrm>
          <a:off x="6705111" y="16512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108276</xdr:rowOff>
    </xdr:from>
    <xdr:to>
      <xdr:col>55</xdr:col>
      <xdr:colOff>50800</xdr:colOff>
      <xdr:row>98</xdr:row>
      <xdr:rowOff>38426</xdr:rowOff>
    </xdr:to>
    <xdr:sp macro="" textlink="">
      <xdr:nvSpPr>
        <xdr:cNvPr id="478" name="楕円 477">
          <a:extLst>
            <a:ext uri="{FF2B5EF4-FFF2-40B4-BE49-F238E27FC236}">
              <a16:creationId xmlns="" xmlns:a16="http://schemas.microsoft.com/office/drawing/2014/main" id="{00000000-0008-0000-0600-0000DE010000}"/>
            </a:ext>
          </a:extLst>
        </xdr:cNvPr>
        <xdr:cNvSpPr/>
      </xdr:nvSpPr>
      <xdr:spPr>
        <a:xfrm>
          <a:off x="10426700" y="1673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35396</xdr:rowOff>
    </xdr:from>
    <xdr:ext cx="534377" cy="259045"/>
    <xdr:sp macro="" textlink="">
      <xdr:nvSpPr>
        <xdr:cNvPr id="479" name="普通建設事業費 （ うち更新整備　）該当値テキスト">
          <a:extLst>
            <a:ext uri="{FF2B5EF4-FFF2-40B4-BE49-F238E27FC236}">
              <a16:creationId xmlns="" xmlns:a16="http://schemas.microsoft.com/office/drawing/2014/main" id="{00000000-0008-0000-0600-0000DF010000}"/>
            </a:ext>
          </a:extLst>
        </xdr:cNvPr>
        <xdr:cNvSpPr txBox="1"/>
      </xdr:nvSpPr>
      <xdr:spPr>
        <a:xfrm>
          <a:off x="10528300" y="1666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59700</xdr:rowOff>
    </xdr:from>
    <xdr:to>
      <xdr:col>50</xdr:col>
      <xdr:colOff>165100</xdr:colOff>
      <xdr:row>97</xdr:row>
      <xdr:rowOff>161300</xdr:rowOff>
    </xdr:to>
    <xdr:sp macro="" textlink="">
      <xdr:nvSpPr>
        <xdr:cNvPr id="480" name="楕円 479">
          <a:extLst>
            <a:ext uri="{FF2B5EF4-FFF2-40B4-BE49-F238E27FC236}">
              <a16:creationId xmlns="" xmlns:a16="http://schemas.microsoft.com/office/drawing/2014/main" id="{00000000-0008-0000-0600-0000E0010000}"/>
            </a:ext>
          </a:extLst>
        </xdr:cNvPr>
        <xdr:cNvSpPr/>
      </xdr:nvSpPr>
      <xdr:spPr>
        <a:xfrm>
          <a:off x="9588500" y="1669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6377</xdr:rowOff>
    </xdr:from>
    <xdr:ext cx="599010" cy="259045"/>
    <xdr:sp macro="" textlink="">
      <xdr:nvSpPr>
        <xdr:cNvPr id="481" name="テキスト ボックス 480">
          <a:extLst>
            <a:ext uri="{FF2B5EF4-FFF2-40B4-BE49-F238E27FC236}">
              <a16:creationId xmlns="" xmlns:a16="http://schemas.microsoft.com/office/drawing/2014/main" id="{00000000-0008-0000-0600-0000E1010000}"/>
            </a:ext>
          </a:extLst>
        </xdr:cNvPr>
        <xdr:cNvSpPr txBox="1"/>
      </xdr:nvSpPr>
      <xdr:spPr>
        <a:xfrm>
          <a:off x="9339795" y="16465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168587</xdr:rowOff>
    </xdr:from>
    <xdr:to>
      <xdr:col>46</xdr:col>
      <xdr:colOff>38100</xdr:colOff>
      <xdr:row>97</xdr:row>
      <xdr:rowOff>98737</xdr:rowOff>
    </xdr:to>
    <xdr:sp macro="" textlink="">
      <xdr:nvSpPr>
        <xdr:cNvPr id="482" name="楕円 481">
          <a:extLst>
            <a:ext uri="{FF2B5EF4-FFF2-40B4-BE49-F238E27FC236}">
              <a16:creationId xmlns="" xmlns:a16="http://schemas.microsoft.com/office/drawing/2014/main" id="{00000000-0008-0000-0600-0000E2010000}"/>
            </a:ext>
          </a:extLst>
        </xdr:cNvPr>
        <xdr:cNvSpPr/>
      </xdr:nvSpPr>
      <xdr:spPr>
        <a:xfrm>
          <a:off x="8699500" y="16627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115264</xdr:rowOff>
    </xdr:from>
    <xdr:ext cx="599010" cy="259045"/>
    <xdr:sp macro="" textlink="">
      <xdr:nvSpPr>
        <xdr:cNvPr id="483" name="テキスト ボックス 482">
          <a:extLst>
            <a:ext uri="{FF2B5EF4-FFF2-40B4-BE49-F238E27FC236}">
              <a16:creationId xmlns="" xmlns:a16="http://schemas.microsoft.com/office/drawing/2014/main" id="{00000000-0008-0000-0600-0000E3010000}"/>
            </a:ext>
          </a:extLst>
        </xdr:cNvPr>
        <xdr:cNvSpPr txBox="1"/>
      </xdr:nvSpPr>
      <xdr:spPr>
        <a:xfrm>
          <a:off x="8450795" y="1640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93073</xdr:rowOff>
    </xdr:from>
    <xdr:to>
      <xdr:col>41</xdr:col>
      <xdr:colOff>101600</xdr:colOff>
      <xdr:row>98</xdr:row>
      <xdr:rowOff>23223</xdr:rowOff>
    </xdr:to>
    <xdr:sp macro="" textlink="">
      <xdr:nvSpPr>
        <xdr:cNvPr id="484" name="楕円 483">
          <a:extLst>
            <a:ext uri="{FF2B5EF4-FFF2-40B4-BE49-F238E27FC236}">
              <a16:creationId xmlns="" xmlns:a16="http://schemas.microsoft.com/office/drawing/2014/main" id="{00000000-0008-0000-0600-0000E4010000}"/>
            </a:ext>
          </a:extLst>
        </xdr:cNvPr>
        <xdr:cNvSpPr/>
      </xdr:nvSpPr>
      <xdr:spPr>
        <a:xfrm>
          <a:off x="7810500" y="1672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14350</xdr:rowOff>
    </xdr:from>
    <xdr:ext cx="534377" cy="259045"/>
    <xdr:sp macro="" textlink="">
      <xdr:nvSpPr>
        <xdr:cNvPr id="485" name="テキスト ボックス 484">
          <a:extLst>
            <a:ext uri="{FF2B5EF4-FFF2-40B4-BE49-F238E27FC236}">
              <a16:creationId xmlns="" xmlns:a16="http://schemas.microsoft.com/office/drawing/2014/main" id="{00000000-0008-0000-0600-0000E5010000}"/>
            </a:ext>
          </a:extLst>
        </xdr:cNvPr>
        <xdr:cNvSpPr txBox="1"/>
      </xdr:nvSpPr>
      <xdr:spPr>
        <a:xfrm>
          <a:off x="7594111" y="16816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108919</xdr:rowOff>
    </xdr:from>
    <xdr:to>
      <xdr:col>36</xdr:col>
      <xdr:colOff>165100</xdr:colOff>
      <xdr:row>98</xdr:row>
      <xdr:rowOff>39069</xdr:rowOff>
    </xdr:to>
    <xdr:sp macro="" textlink="">
      <xdr:nvSpPr>
        <xdr:cNvPr id="486" name="楕円 485">
          <a:extLst>
            <a:ext uri="{FF2B5EF4-FFF2-40B4-BE49-F238E27FC236}">
              <a16:creationId xmlns="" xmlns:a16="http://schemas.microsoft.com/office/drawing/2014/main" id="{00000000-0008-0000-0600-0000E6010000}"/>
            </a:ext>
          </a:extLst>
        </xdr:cNvPr>
        <xdr:cNvSpPr/>
      </xdr:nvSpPr>
      <xdr:spPr>
        <a:xfrm>
          <a:off x="6921500" y="1673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30196</xdr:rowOff>
    </xdr:from>
    <xdr:ext cx="534377" cy="259045"/>
    <xdr:sp macro="" textlink="">
      <xdr:nvSpPr>
        <xdr:cNvPr id="487" name="テキスト ボックス 486">
          <a:extLst>
            <a:ext uri="{FF2B5EF4-FFF2-40B4-BE49-F238E27FC236}">
              <a16:creationId xmlns="" xmlns:a16="http://schemas.microsoft.com/office/drawing/2014/main" id="{00000000-0008-0000-0600-0000E7010000}"/>
            </a:ext>
          </a:extLst>
        </xdr:cNvPr>
        <xdr:cNvSpPr txBox="1"/>
      </xdr:nvSpPr>
      <xdr:spPr>
        <a:xfrm>
          <a:off x="6705111" y="1683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38299</xdr:rowOff>
    </xdr:from>
    <xdr:ext cx="685572" cy="259045"/>
    <xdr:sp macro="" textlink="">
      <xdr:nvSpPr>
        <xdr:cNvPr id="509" name="テキスト ボックス 508">
          <a:extLst>
            <a:ext uri="{FF2B5EF4-FFF2-40B4-BE49-F238E27FC236}">
              <a16:creationId xmlns="" xmlns:a16="http://schemas.microsoft.com/office/drawing/2014/main" id="{00000000-0008-0000-0600-0000FD010000}"/>
            </a:ext>
          </a:extLst>
        </xdr:cNvPr>
        <xdr:cNvSpPr txBox="1"/>
      </xdr:nvSpPr>
      <xdr:spPr>
        <a:xfrm>
          <a:off x="11760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13764</xdr:rowOff>
    </xdr:from>
    <xdr:to>
      <xdr:col>85</xdr:col>
      <xdr:colOff>126364</xdr:colOff>
      <xdr:row>39</xdr:row>
      <xdr:rowOff>98878</xdr:rowOff>
    </xdr:to>
    <xdr:cxnSp macro="">
      <xdr:nvCxnSpPr>
        <xdr:cNvPr id="513" name="直線コネクタ 512">
          <a:extLst>
            <a:ext uri="{FF2B5EF4-FFF2-40B4-BE49-F238E27FC236}">
              <a16:creationId xmlns="" xmlns:a16="http://schemas.microsoft.com/office/drawing/2014/main" id="{00000000-0008-0000-0600-000001020000}"/>
            </a:ext>
          </a:extLst>
        </xdr:cNvPr>
        <xdr:cNvCxnSpPr/>
      </xdr:nvCxnSpPr>
      <xdr:spPr>
        <a:xfrm flipV="1">
          <a:off x="16317595" y="5328714"/>
          <a:ext cx="1269" cy="1456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133369</xdr:rowOff>
    </xdr:from>
    <xdr:ext cx="249299" cy="259045"/>
    <xdr:sp macro="" textlink="">
      <xdr:nvSpPr>
        <xdr:cNvPr id="514" name="災害復旧事業費最小値テキスト">
          <a:extLst>
            <a:ext uri="{FF2B5EF4-FFF2-40B4-BE49-F238E27FC236}">
              <a16:creationId xmlns="" xmlns:a16="http://schemas.microsoft.com/office/drawing/2014/main" id="{00000000-0008-0000-0600-000002020000}"/>
            </a:ext>
          </a:extLst>
        </xdr:cNvPr>
        <xdr:cNvSpPr txBox="1"/>
      </xdr:nvSpPr>
      <xdr:spPr>
        <a:xfrm>
          <a:off x="16370300" y="681991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131891</xdr:rowOff>
    </xdr:from>
    <xdr:ext cx="599010" cy="259045"/>
    <xdr:sp macro="" textlink="">
      <xdr:nvSpPr>
        <xdr:cNvPr id="516" name="災害復旧事業費最大値テキスト">
          <a:extLst>
            <a:ext uri="{FF2B5EF4-FFF2-40B4-BE49-F238E27FC236}">
              <a16:creationId xmlns="" xmlns:a16="http://schemas.microsoft.com/office/drawing/2014/main" id="{00000000-0008-0000-0600-000004020000}"/>
            </a:ext>
          </a:extLst>
        </xdr:cNvPr>
        <xdr:cNvSpPr txBox="1"/>
      </xdr:nvSpPr>
      <xdr:spPr>
        <a:xfrm>
          <a:off x="16370300" y="5103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13764</xdr:rowOff>
    </xdr:from>
    <xdr:to>
      <xdr:col>86</xdr:col>
      <xdr:colOff>25400</xdr:colOff>
      <xdr:row>31</xdr:row>
      <xdr:rowOff>13764</xdr:rowOff>
    </xdr:to>
    <xdr:cxnSp macro="">
      <xdr:nvCxnSpPr>
        <xdr:cNvPr id="517" name="直線コネクタ 516">
          <a:extLst>
            <a:ext uri="{FF2B5EF4-FFF2-40B4-BE49-F238E27FC236}">
              <a16:creationId xmlns="" xmlns:a16="http://schemas.microsoft.com/office/drawing/2014/main" id="{00000000-0008-0000-0600-000005020000}"/>
            </a:ext>
          </a:extLst>
        </xdr:cNvPr>
        <xdr:cNvCxnSpPr/>
      </xdr:nvCxnSpPr>
      <xdr:spPr>
        <a:xfrm>
          <a:off x="16230600" y="5328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3332</xdr:rowOff>
    </xdr:from>
    <xdr:to>
      <xdr:col>85</xdr:col>
      <xdr:colOff>127000</xdr:colOff>
      <xdr:row>39</xdr:row>
      <xdr:rowOff>98878</xdr:rowOff>
    </xdr:to>
    <xdr:cxnSp macro="">
      <xdr:nvCxnSpPr>
        <xdr:cNvPr id="518" name="直線コネクタ 517">
          <a:extLst>
            <a:ext uri="{FF2B5EF4-FFF2-40B4-BE49-F238E27FC236}">
              <a16:creationId xmlns="" xmlns:a16="http://schemas.microsoft.com/office/drawing/2014/main" id="{00000000-0008-0000-0600-000006020000}"/>
            </a:ext>
          </a:extLst>
        </xdr:cNvPr>
        <xdr:cNvCxnSpPr/>
      </xdr:nvCxnSpPr>
      <xdr:spPr>
        <a:xfrm flipV="1">
          <a:off x="15481300" y="6689882"/>
          <a:ext cx="838200" cy="9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6369</xdr:rowOff>
    </xdr:from>
    <xdr:ext cx="534377" cy="259045"/>
    <xdr:sp macro="" textlink="">
      <xdr:nvSpPr>
        <xdr:cNvPr id="519" name="災害復旧事業費平均値テキスト">
          <a:extLst>
            <a:ext uri="{FF2B5EF4-FFF2-40B4-BE49-F238E27FC236}">
              <a16:creationId xmlns="" xmlns:a16="http://schemas.microsoft.com/office/drawing/2014/main" id="{00000000-0008-0000-0600-000007020000}"/>
            </a:ext>
          </a:extLst>
        </xdr:cNvPr>
        <xdr:cNvSpPr txBox="1"/>
      </xdr:nvSpPr>
      <xdr:spPr>
        <a:xfrm>
          <a:off x="16370300" y="6692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27942</xdr:rowOff>
    </xdr:from>
    <xdr:to>
      <xdr:col>85</xdr:col>
      <xdr:colOff>177800</xdr:colOff>
      <xdr:row>39</xdr:row>
      <xdr:rowOff>129542</xdr:rowOff>
    </xdr:to>
    <xdr:sp macro="" textlink="">
      <xdr:nvSpPr>
        <xdr:cNvPr id="520" name="フローチャート: 判断 519">
          <a:extLst>
            <a:ext uri="{FF2B5EF4-FFF2-40B4-BE49-F238E27FC236}">
              <a16:creationId xmlns="" xmlns:a16="http://schemas.microsoft.com/office/drawing/2014/main" id="{00000000-0008-0000-0600-000008020000}"/>
            </a:ext>
          </a:extLst>
        </xdr:cNvPr>
        <xdr:cNvSpPr/>
      </xdr:nvSpPr>
      <xdr:spPr>
        <a:xfrm>
          <a:off x="16268700" y="6714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96836</xdr:rowOff>
    </xdr:from>
    <xdr:to>
      <xdr:col>81</xdr:col>
      <xdr:colOff>50800</xdr:colOff>
      <xdr:row>39</xdr:row>
      <xdr:rowOff>98878</xdr:rowOff>
    </xdr:to>
    <xdr:cxnSp macro="">
      <xdr:nvCxnSpPr>
        <xdr:cNvPr id="521" name="直線コネクタ 520">
          <a:extLst>
            <a:ext uri="{FF2B5EF4-FFF2-40B4-BE49-F238E27FC236}">
              <a16:creationId xmlns="" xmlns:a16="http://schemas.microsoft.com/office/drawing/2014/main" id="{00000000-0008-0000-0600-000009020000}"/>
            </a:ext>
          </a:extLst>
        </xdr:cNvPr>
        <xdr:cNvCxnSpPr/>
      </xdr:nvCxnSpPr>
      <xdr:spPr>
        <a:xfrm>
          <a:off x="14592300" y="6783386"/>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30029</xdr:rowOff>
    </xdr:from>
    <xdr:to>
      <xdr:col>81</xdr:col>
      <xdr:colOff>101600</xdr:colOff>
      <xdr:row>39</xdr:row>
      <xdr:rowOff>131629</xdr:rowOff>
    </xdr:to>
    <xdr:sp macro="" textlink="">
      <xdr:nvSpPr>
        <xdr:cNvPr id="522" name="フローチャート: 判断 521">
          <a:extLst>
            <a:ext uri="{FF2B5EF4-FFF2-40B4-BE49-F238E27FC236}">
              <a16:creationId xmlns="" xmlns:a16="http://schemas.microsoft.com/office/drawing/2014/main" id="{00000000-0008-0000-0600-00000A020000}"/>
            </a:ext>
          </a:extLst>
        </xdr:cNvPr>
        <xdr:cNvSpPr/>
      </xdr:nvSpPr>
      <xdr:spPr>
        <a:xfrm>
          <a:off x="15430500" y="6716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148156</xdr:rowOff>
    </xdr:from>
    <xdr:ext cx="534377" cy="259045"/>
    <xdr:sp macro="" textlink="">
      <xdr:nvSpPr>
        <xdr:cNvPr id="523" name="テキスト ボックス 522">
          <a:extLst>
            <a:ext uri="{FF2B5EF4-FFF2-40B4-BE49-F238E27FC236}">
              <a16:creationId xmlns="" xmlns:a16="http://schemas.microsoft.com/office/drawing/2014/main" id="{00000000-0008-0000-0600-00000B020000}"/>
            </a:ext>
          </a:extLst>
        </xdr:cNvPr>
        <xdr:cNvSpPr txBox="1"/>
      </xdr:nvSpPr>
      <xdr:spPr>
        <a:xfrm>
          <a:off x="15214111" y="649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96836</xdr:rowOff>
    </xdr:from>
    <xdr:to>
      <xdr:col>76</xdr:col>
      <xdr:colOff>114300</xdr:colOff>
      <xdr:row>39</xdr:row>
      <xdr:rowOff>98878</xdr:rowOff>
    </xdr:to>
    <xdr:cxnSp macro="">
      <xdr:nvCxnSpPr>
        <xdr:cNvPr id="524" name="直線コネクタ 523">
          <a:extLst>
            <a:ext uri="{FF2B5EF4-FFF2-40B4-BE49-F238E27FC236}">
              <a16:creationId xmlns="" xmlns:a16="http://schemas.microsoft.com/office/drawing/2014/main" id="{00000000-0008-0000-0600-00000C020000}"/>
            </a:ext>
          </a:extLst>
        </xdr:cNvPr>
        <xdr:cNvCxnSpPr/>
      </xdr:nvCxnSpPr>
      <xdr:spPr>
        <a:xfrm flipV="1">
          <a:off x="13703300" y="6783386"/>
          <a:ext cx="889000" cy="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33778</xdr:rowOff>
    </xdr:from>
    <xdr:to>
      <xdr:col>76</xdr:col>
      <xdr:colOff>165100</xdr:colOff>
      <xdr:row>39</xdr:row>
      <xdr:rowOff>135378</xdr:rowOff>
    </xdr:to>
    <xdr:sp macro="" textlink="">
      <xdr:nvSpPr>
        <xdr:cNvPr id="525" name="フローチャート: 判断 524">
          <a:extLst>
            <a:ext uri="{FF2B5EF4-FFF2-40B4-BE49-F238E27FC236}">
              <a16:creationId xmlns="" xmlns:a16="http://schemas.microsoft.com/office/drawing/2014/main" id="{00000000-0008-0000-0600-00000D020000}"/>
            </a:ext>
          </a:extLst>
        </xdr:cNvPr>
        <xdr:cNvSpPr/>
      </xdr:nvSpPr>
      <xdr:spPr>
        <a:xfrm>
          <a:off x="14541500" y="672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151905</xdr:rowOff>
    </xdr:from>
    <xdr:ext cx="469744" cy="259045"/>
    <xdr:sp macro="" textlink="">
      <xdr:nvSpPr>
        <xdr:cNvPr id="526" name="テキスト ボックス 525">
          <a:extLst>
            <a:ext uri="{FF2B5EF4-FFF2-40B4-BE49-F238E27FC236}">
              <a16:creationId xmlns="" xmlns:a16="http://schemas.microsoft.com/office/drawing/2014/main" id="{00000000-0008-0000-0600-00000E020000}"/>
            </a:ext>
          </a:extLst>
        </xdr:cNvPr>
        <xdr:cNvSpPr txBox="1"/>
      </xdr:nvSpPr>
      <xdr:spPr>
        <a:xfrm>
          <a:off x="14357428" y="6495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7" name="直線コネクタ 526">
          <a:extLst>
            <a:ext uri="{FF2B5EF4-FFF2-40B4-BE49-F238E27FC236}">
              <a16:creationId xmlns="" xmlns:a16="http://schemas.microsoft.com/office/drawing/2014/main" id="{00000000-0008-0000-0600-00000F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28331</xdr:rowOff>
    </xdr:from>
    <xdr:to>
      <xdr:col>72</xdr:col>
      <xdr:colOff>38100</xdr:colOff>
      <xdr:row>39</xdr:row>
      <xdr:rowOff>129931</xdr:rowOff>
    </xdr:to>
    <xdr:sp macro="" textlink="">
      <xdr:nvSpPr>
        <xdr:cNvPr id="528" name="フローチャート: 判断 527">
          <a:extLst>
            <a:ext uri="{FF2B5EF4-FFF2-40B4-BE49-F238E27FC236}">
              <a16:creationId xmlns="" xmlns:a16="http://schemas.microsoft.com/office/drawing/2014/main" id="{00000000-0008-0000-0600-000010020000}"/>
            </a:ext>
          </a:extLst>
        </xdr:cNvPr>
        <xdr:cNvSpPr/>
      </xdr:nvSpPr>
      <xdr:spPr>
        <a:xfrm>
          <a:off x="13652500" y="6714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146458</xdr:rowOff>
    </xdr:from>
    <xdr:ext cx="534377" cy="259045"/>
    <xdr:sp macro="" textlink="">
      <xdr:nvSpPr>
        <xdr:cNvPr id="529" name="テキスト ボックス 528">
          <a:extLst>
            <a:ext uri="{FF2B5EF4-FFF2-40B4-BE49-F238E27FC236}">
              <a16:creationId xmlns="" xmlns:a16="http://schemas.microsoft.com/office/drawing/2014/main" id="{00000000-0008-0000-0600-000011020000}"/>
            </a:ext>
          </a:extLst>
        </xdr:cNvPr>
        <xdr:cNvSpPr txBox="1"/>
      </xdr:nvSpPr>
      <xdr:spPr>
        <a:xfrm>
          <a:off x="13436111" y="64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38494</xdr:rowOff>
    </xdr:from>
    <xdr:to>
      <xdr:col>67</xdr:col>
      <xdr:colOff>101600</xdr:colOff>
      <xdr:row>39</xdr:row>
      <xdr:rowOff>140094</xdr:rowOff>
    </xdr:to>
    <xdr:sp macro="" textlink="">
      <xdr:nvSpPr>
        <xdr:cNvPr id="530" name="フローチャート: 判断 529">
          <a:extLst>
            <a:ext uri="{FF2B5EF4-FFF2-40B4-BE49-F238E27FC236}">
              <a16:creationId xmlns="" xmlns:a16="http://schemas.microsoft.com/office/drawing/2014/main" id="{00000000-0008-0000-0600-000012020000}"/>
            </a:ext>
          </a:extLst>
        </xdr:cNvPr>
        <xdr:cNvSpPr/>
      </xdr:nvSpPr>
      <xdr:spPr>
        <a:xfrm>
          <a:off x="12763500" y="67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156621</xdr:rowOff>
    </xdr:from>
    <xdr:ext cx="469744" cy="259045"/>
    <xdr:sp macro="" textlink="">
      <xdr:nvSpPr>
        <xdr:cNvPr id="531" name="テキスト ボックス 530">
          <a:extLst>
            <a:ext uri="{FF2B5EF4-FFF2-40B4-BE49-F238E27FC236}">
              <a16:creationId xmlns="" xmlns:a16="http://schemas.microsoft.com/office/drawing/2014/main" id="{00000000-0008-0000-0600-000013020000}"/>
            </a:ext>
          </a:extLst>
        </xdr:cNvPr>
        <xdr:cNvSpPr txBox="1"/>
      </xdr:nvSpPr>
      <xdr:spPr>
        <a:xfrm>
          <a:off x="12579428" y="6500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123982</xdr:rowOff>
    </xdr:from>
    <xdr:to>
      <xdr:col>85</xdr:col>
      <xdr:colOff>177800</xdr:colOff>
      <xdr:row>39</xdr:row>
      <xdr:rowOff>54132</xdr:rowOff>
    </xdr:to>
    <xdr:sp macro="" textlink="">
      <xdr:nvSpPr>
        <xdr:cNvPr id="537" name="楕円 536">
          <a:extLst>
            <a:ext uri="{FF2B5EF4-FFF2-40B4-BE49-F238E27FC236}">
              <a16:creationId xmlns="" xmlns:a16="http://schemas.microsoft.com/office/drawing/2014/main" id="{00000000-0008-0000-0600-000019020000}"/>
            </a:ext>
          </a:extLst>
        </xdr:cNvPr>
        <xdr:cNvSpPr/>
      </xdr:nvSpPr>
      <xdr:spPr>
        <a:xfrm>
          <a:off x="16268700" y="663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83359</xdr:rowOff>
    </xdr:from>
    <xdr:ext cx="534377" cy="259045"/>
    <xdr:sp macro="" textlink="">
      <xdr:nvSpPr>
        <xdr:cNvPr id="538" name="災害復旧事業費該当値テキスト">
          <a:extLst>
            <a:ext uri="{FF2B5EF4-FFF2-40B4-BE49-F238E27FC236}">
              <a16:creationId xmlns="" xmlns:a16="http://schemas.microsoft.com/office/drawing/2014/main" id="{00000000-0008-0000-0600-00001A020000}"/>
            </a:ext>
          </a:extLst>
        </xdr:cNvPr>
        <xdr:cNvSpPr txBox="1"/>
      </xdr:nvSpPr>
      <xdr:spPr>
        <a:xfrm>
          <a:off x="16370300" y="642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39" name="楕円 538">
          <a:extLst>
            <a:ext uri="{FF2B5EF4-FFF2-40B4-BE49-F238E27FC236}">
              <a16:creationId xmlns="" xmlns:a16="http://schemas.microsoft.com/office/drawing/2014/main" id="{00000000-0008-0000-0600-00001B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0" name="テキスト ボックス 539">
          <a:extLst>
            <a:ext uri="{FF2B5EF4-FFF2-40B4-BE49-F238E27FC236}">
              <a16:creationId xmlns="" xmlns:a16="http://schemas.microsoft.com/office/drawing/2014/main" id="{00000000-0008-0000-0600-00001C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46036</xdr:rowOff>
    </xdr:from>
    <xdr:to>
      <xdr:col>76</xdr:col>
      <xdr:colOff>165100</xdr:colOff>
      <xdr:row>39</xdr:row>
      <xdr:rowOff>147636</xdr:rowOff>
    </xdr:to>
    <xdr:sp macro="" textlink="">
      <xdr:nvSpPr>
        <xdr:cNvPr id="541" name="楕円 540">
          <a:extLst>
            <a:ext uri="{FF2B5EF4-FFF2-40B4-BE49-F238E27FC236}">
              <a16:creationId xmlns="" xmlns:a16="http://schemas.microsoft.com/office/drawing/2014/main" id="{00000000-0008-0000-0600-00001D020000}"/>
            </a:ext>
          </a:extLst>
        </xdr:cNvPr>
        <xdr:cNvSpPr/>
      </xdr:nvSpPr>
      <xdr:spPr>
        <a:xfrm>
          <a:off x="14541500" y="673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138763</xdr:rowOff>
    </xdr:from>
    <xdr:ext cx="469744" cy="259045"/>
    <xdr:sp macro="" textlink="">
      <xdr:nvSpPr>
        <xdr:cNvPr id="542" name="テキスト ボックス 541">
          <a:extLst>
            <a:ext uri="{FF2B5EF4-FFF2-40B4-BE49-F238E27FC236}">
              <a16:creationId xmlns="" xmlns:a16="http://schemas.microsoft.com/office/drawing/2014/main" id="{00000000-0008-0000-0600-00001E020000}"/>
            </a:ext>
          </a:extLst>
        </xdr:cNvPr>
        <xdr:cNvSpPr txBox="1"/>
      </xdr:nvSpPr>
      <xdr:spPr>
        <a:xfrm>
          <a:off x="14357428" y="682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3" name="楕円 542">
          <a:extLst>
            <a:ext uri="{FF2B5EF4-FFF2-40B4-BE49-F238E27FC236}">
              <a16:creationId xmlns="" xmlns:a16="http://schemas.microsoft.com/office/drawing/2014/main" id="{00000000-0008-0000-0600-00001F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4" name="テキスト ボックス 543">
          <a:extLst>
            <a:ext uri="{FF2B5EF4-FFF2-40B4-BE49-F238E27FC236}">
              <a16:creationId xmlns="" xmlns:a16="http://schemas.microsoft.com/office/drawing/2014/main" id="{00000000-0008-0000-0600-000020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5" name="楕円 544">
          <a:extLst>
            <a:ext uri="{FF2B5EF4-FFF2-40B4-BE49-F238E27FC236}">
              <a16:creationId xmlns="" xmlns:a16="http://schemas.microsoft.com/office/drawing/2014/main" id="{00000000-0008-0000-0600-000021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6" name="テキスト ボックス 545">
          <a:extLst>
            <a:ext uri="{FF2B5EF4-FFF2-40B4-BE49-F238E27FC236}">
              <a16:creationId xmlns="" xmlns:a16="http://schemas.microsoft.com/office/drawing/2014/main" id="{00000000-0008-0000-0600-000022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 xmlns:a16="http://schemas.microsoft.com/office/drawing/2014/main" id="{00000000-0008-0000-06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 xmlns:a16="http://schemas.microsoft.com/office/drawing/2014/main" id="{00000000-0008-0000-06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 xmlns:a16="http://schemas.microsoft.com/office/drawing/2014/main" id="{00000000-0008-0000-06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9" name="テキスト ボックス 608">
          <a:extLst>
            <a:ext uri="{FF2B5EF4-FFF2-40B4-BE49-F238E27FC236}">
              <a16:creationId xmlns="" xmlns:a16="http://schemas.microsoft.com/office/drawing/2014/main" id="{00000000-0008-0000-0600-00006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 xmlns:a16="http://schemas.microsoft.com/office/drawing/2014/main" id="{00000000-0008-0000-06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 xmlns:a16="http://schemas.microsoft.com/office/drawing/2014/main" id="{00000000-0008-0000-06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 xmlns:a16="http://schemas.microsoft.com/office/drawing/2014/main" id="{00000000-0008-0000-06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 xmlns:a16="http://schemas.microsoft.com/office/drawing/2014/main" id="{00000000-0008-0000-06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 xmlns:a16="http://schemas.microsoft.com/office/drawing/2014/main" id="{00000000-0008-0000-06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 xmlns:a16="http://schemas.microsoft.com/office/drawing/2014/main" id="{00000000-0008-0000-06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 xmlns:a16="http://schemas.microsoft.com/office/drawing/2014/main"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 xmlns:a16="http://schemas.microsoft.com/office/drawing/2014/main"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 xmlns:a16="http://schemas.microsoft.com/office/drawing/2014/main"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121172</xdr:rowOff>
    </xdr:from>
    <xdr:to>
      <xdr:col>85</xdr:col>
      <xdr:colOff>126364</xdr:colOff>
      <xdr:row>79</xdr:row>
      <xdr:rowOff>41661</xdr:rowOff>
    </xdr:to>
    <xdr:cxnSp macro="">
      <xdr:nvCxnSpPr>
        <xdr:cNvPr id="619" name="直線コネクタ 618">
          <a:extLst>
            <a:ext uri="{FF2B5EF4-FFF2-40B4-BE49-F238E27FC236}">
              <a16:creationId xmlns="" xmlns:a16="http://schemas.microsoft.com/office/drawing/2014/main" id="{00000000-0008-0000-0600-00006B020000}"/>
            </a:ext>
          </a:extLst>
        </xdr:cNvPr>
        <xdr:cNvCxnSpPr/>
      </xdr:nvCxnSpPr>
      <xdr:spPr>
        <a:xfrm flipV="1">
          <a:off x="16317595" y="11951222"/>
          <a:ext cx="1269" cy="1634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45488</xdr:rowOff>
    </xdr:from>
    <xdr:ext cx="378565" cy="259045"/>
    <xdr:sp macro="" textlink="">
      <xdr:nvSpPr>
        <xdr:cNvPr id="620" name="公債費最小値テキスト">
          <a:extLst>
            <a:ext uri="{FF2B5EF4-FFF2-40B4-BE49-F238E27FC236}">
              <a16:creationId xmlns="" xmlns:a16="http://schemas.microsoft.com/office/drawing/2014/main" id="{00000000-0008-0000-0600-00006C020000}"/>
            </a:ext>
          </a:extLst>
        </xdr:cNvPr>
        <xdr:cNvSpPr txBox="1"/>
      </xdr:nvSpPr>
      <xdr:spPr>
        <a:xfrm>
          <a:off x="16370300" y="13590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41661</xdr:rowOff>
    </xdr:from>
    <xdr:to>
      <xdr:col>86</xdr:col>
      <xdr:colOff>25400</xdr:colOff>
      <xdr:row>79</xdr:row>
      <xdr:rowOff>41661</xdr:rowOff>
    </xdr:to>
    <xdr:cxnSp macro="">
      <xdr:nvCxnSpPr>
        <xdr:cNvPr id="621" name="直線コネクタ 620">
          <a:extLst>
            <a:ext uri="{FF2B5EF4-FFF2-40B4-BE49-F238E27FC236}">
              <a16:creationId xmlns="" xmlns:a16="http://schemas.microsoft.com/office/drawing/2014/main" id="{00000000-0008-0000-0600-00006D020000}"/>
            </a:ext>
          </a:extLst>
        </xdr:cNvPr>
        <xdr:cNvCxnSpPr/>
      </xdr:nvCxnSpPr>
      <xdr:spPr>
        <a:xfrm>
          <a:off x="16230600" y="13586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67849</xdr:rowOff>
    </xdr:from>
    <xdr:ext cx="599010" cy="259045"/>
    <xdr:sp macro="" textlink="">
      <xdr:nvSpPr>
        <xdr:cNvPr id="622" name="公債費最大値テキスト">
          <a:extLst>
            <a:ext uri="{FF2B5EF4-FFF2-40B4-BE49-F238E27FC236}">
              <a16:creationId xmlns="" xmlns:a16="http://schemas.microsoft.com/office/drawing/2014/main" id="{00000000-0008-0000-0600-00006E020000}"/>
            </a:ext>
          </a:extLst>
        </xdr:cNvPr>
        <xdr:cNvSpPr txBox="1"/>
      </xdr:nvSpPr>
      <xdr:spPr>
        <a:xfrm>
          <a:off x="16370300" y="11726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121172</xdr:rowOff>
    </xdr:from>
    <xdr:to>
      <xdr:col>86</xdr:col>
      <xdr:colOff>25400</xdr:colOff>
      <xdr:row>69</xdr:row>
      <xdr:rowOff>121172</xdr:rowOff>
    </xdr:to>
    <xdr:cxnSp macro="">
      <xdr:nvCxnSpPr>
        <xdr:cNvPr id="623" name="直線コネクタ 622">
          <a:extLst>
            <a:ext uri="{FF2B5EF4-FFF2-40B4-BE49-F238E27FC236}">
              <a16:creationId xmlns="" xmlns:a16="http://schemas.microsoft.com/office/drawing/2014/main" id="{00000000-0008-0000-0600-00006F020000}"/>
            </a:ext>
          </a:extLst>
        </xdr:cNvPr>
        <xdr:cNvCxnSpPr/>
      </xdr:nvCxnSpPr>
      <xdr:spPr>
        <a:xfrm>
          <a:off x="16230600" y="11951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111353</xdr:rowOff>
    </xdr:from>
    <xdr:to>
      <xdr:col>85</xdr:col>
      <xdr:colOff>127000</xdr:colOff>
      <xdr:row>77</xdr:row>
      <xdr:rowOff>128205</xdr:rowOff>
    </xdr:to>
    <xdr:cxnSp macro="">
      <xdr:nvCxnSpPr>
        <xdr:cNvPr id="624" name="直線コネクタ 623">
          <a:extLst>
            <a:ext uri="{FF2B5EF4-FFF2-40B4-BE49-F238E27FC236}">
              <a16:creationId xmlns="" xmlns:a16="http://schemas.microsoft.com/office/drawing/2014/main" id="{00000000-0008-0000-0600-000070020000}"/>
            </a:ext>
          </a:extLst>
        </xdr:cNvPr>
        <xdr:cNvCxnSpPr/>
      </xdr:nvCxnSpPr>
      <xdr:spPr>
        <a:xfrm flipV="1">
          <a:off x="15481300" y="13313003"/>
          <a:ext cx="838200" cy="1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124826</xdr:rowOff>
    </xdr:from>
    <xdr:ext cx="599010" cy="259045"/>
    <xdr:sp macro="" textlink="">
      <xdr:nvSpPr>
        <xdr:cNvPr id="625" name="公債費平均値テキスト">
          <a:extLst>
            <a:ext uri="{FF2B5EF4-FFF2-40B4-BE49-F238E27FC236}">
              <a16:creationId xmlns="" xmlns:a16="http://schemas.microsoft.com/office/drawing/2014/main" id="{00000000-0008-0000-0600-000071020000}"/>
            </a:ext>
          </a:extLst>
        </xdr:cNvPr>
        <xdr:cNvSpPr txBox="1"/>
      </xdr:nvSpPr>
      <xdr:spPr>
        <a:xfrm>
          <a:off x="16370300" y="129835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101949</xdr:rowOff>
    </xdr:from>
    <xdr:to>
      <xdr:col>85</xdr:col>
      <xdr:colOff>177800</xdr:colOff>
      <xdr:row>77</xdr:row>
      <xdr:rowOff>32099</xdr:rowOff>
    </xdr:to>
    <xdr:sp macro="" textlink="">
      <xdr:nvSpPr>
        <xdr:cNvPr id="626" name="フローチャート: 判断 625">
          <a:extLst>
            <a:ext uri="{FF2B5EF4-FFF2-40B4-BE49-F238E27FC236}">
              <a16:creationId xmlns="" xmlns:a16="http://schemas.microsoft.com/office/drawing/2014/main" id="{00000000-0008-0000-0600-000072020000}"/>
            </a:ext>
          </a:extLst>
        </xdr:cNvPr>
        <xdr:cNvSpPr/>
      </xdr:nvSpPr>
      <xdr:spPr>
        <a:xfrm>
          <a:off x="16268700" y="13132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128205</xdr:rowOff>
    </xdr:from>
    <xdr:to>
      <xdr:col>81</xdr:col>
      <xdr:colOff>50800</xdr:colOff>
      <xdr:row>77</xdr:row>
      <xdr:rowOff>144821</xdr:rowOff>
    </xdr:to>
    <xdr:cxnSp macro="">
      <xdr:nvCxnSpPr>
        <xdr:cNvPr id="627" name="直線コネクタ 626">
          <a:extLst>
            <a:ext uri="{FF2B5EF4-FFF2-40B4-BE49-F238E27FC236}">
              <a16:creationId xmlns="" xmlns:a16="http://schemas.microsoft.com/office/drawing/2014/main" id="{00000000-0008-0000-0600-000073020000}"/>
            </a:ext>
          </a:extLst>
        </xdr:cNvPr>
        <xdr:cNvCxnSpPr/>
      </xdr:nvCxnSpPr>
      <xdr:spPr>
        <a:xfrm flipV="1">
          <a:off x="14592300" y="13329855"/>
          <a:ext cx="889000" cy="1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104259</xdr:rowOff>
    </xdr:from>
    <xdr:to>
      <xdr:col>81</xdr:col>
      <xdr:colOff>101600</xdr:colOff>
      <xdr:row>77</xdr:row>
      <xdr:rowOff>34409</xdr:rowOff>
    </xdr:to>
    <xdr:sp macro="" textlink="">
      <xdr:nvSpPr>
        <xdr:cNvPr id="628" name="フローチャート: 判断 627">
          <a:extLst>
            <a:ext uri="{FF2B5EF4-FFF2-40B4-BE49-F238E27FC236}">
              <a16:creationId xmlns="" xmlns:a16="http://schemas.microsoft.com/office/drawing/2014/main" id="{00000000-0008-0000-0600-000074020000}"/>
            </a:ext>
          </a:extLst>
        </xdr:cNvPr>
        <xdr:cNvSpPr/>
      </xdr:nvSpPr>
      <xdr:spPr>
        <a:xfrm>
          <a:off x="15430500" y="13134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50935</xdr:rowOff>
    </xdr:from>
    <xdr:ext cx="599010" cy="259045"/>
    <xdr:sp macro="" textlink="">
      <xdr:nvSpPr>
        <xdr:cNvPr id="629" name="テキスト ボックス 628">
          <a:extLst>
            <a:ext uri="{FF2B5EF4-FFF2-40B4-BE49-F238E27FC236}">
              <a16:creationId xmlns="" xmlns:a16="http://schemas.microsoft.com/office/drawing/2014/main" id="{00000000-0008-0000-0600-000075020000}"/>
            </a:ext>
          </a:extLst>
        </xdr:cNvPr>
        <xdr:cNvSpPr txBox="1"/>
      </xdr:nvSpPr>
      <xdr:spPr>
        <a:xfrm>
          <a:off x="15181795" y="1290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144821</xdr:rowOff>
    </xdr:from>
    <xdr:to>
      <xdr:col>76</xdr:col>
      <xdr:colOff>114300</xdr:colOff>
      <xdr:row>77</xdr:row>
      <xdr:rowOff>167052</xdr:rowOff>
    </xdr:to>
    <xdr:cxnSp macro="">
      <xdr:nvCxnSpPr>
        <xdr:cNvPr id="630" name="直線コネクタ 629">
          <a:extLst>
            <a:ext uri="{FF2B5EF4-FFF2-40B4-BE49-F238E27FC236}">
              <a16:creationId xmlns="" xmlns:a16="http://schemas.microsoft.com/office/drawing/2014/main" id="{00000000-0008-0000-0600-000076020000}"/>
            </a:ext>
          </a:extLst>
        </xdr:cNvPr>
        <xdr:cNvCxnSpPr/>
      </xdr:nvCxnSpPr>
      <xdr:spPr>
        <a:xfrm flipV="1">
          <a:off x="13703300" y="13346471"/>
          <a:ext cx="889000" cy="2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101991</xdr:rowOff>
    </xdr:from>
    <xdr:to>
      <xdr:col>76</xdr:col>
      <xdr:colOff>165100</xdr:colOff>
      <xdr:row>77</xdr:row>
      <xdr:rowOff>32141</xdr:rowOff>
    </xdr:to>
    <xdr:sp macro="" textlink="">
      <xdr:nvSpPr>
        <xdr:cNvPr id="631" name="フローチャート: 判断 630">
          <a:extLst>
            <a:ext uri="{FF2B5EF4-FFF2-40B4-BE49-F238E27FC236}">
              <a16:creationId xmlns="" xmlns:a16="http://schemas.microsoft.com/office/drawing/2014/main" id="{00000000-0008-0000-0600-000077020000}"/>
            </a:ext>
          </a:extLst>
        </xdr:cNvPr>
        <xdr:cNvSpPr/>
      </xdr:nvSpPr>
      <xdr:spPr>
        <a:xfrm>
          <a:off x="14541500" y="1313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48668</xdr:rowOff>
    </xdr:from>
    <xdr:ext cx="599010" cy="259045"/>
    <xdr:sp macro="" textlink="">
      <xdr:nvSpPr>
        <xdr:cNvPr id="632" name="テキスト ボックス 631">
          <a:extLst>
            <a:ext uri="{FF2B5EF4-FFF2-40B4-BE49-F238E27FC236}">
              <a16:creationId xmlns="" xmlns:a16="http://schemas.microsoft.com/office/drawing/2014/main" id="{00000000-0008-0000-0600-000078020000}"/>
            </a:ext>
          </a:extLst>
        </xdr:cNvPr>
        <xdr:cNvSpPr txBox="1"/>
      </xdr:nvSpPr>
      <xdr:spPr>
        <a:xfrm>
          <a:off x="14292795" y="1290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156639</xdr:rowOff>
    </xdr:from>
    <xdr:to>
      <xdr:col>71</xdr:col>
      <xdr:colOff>177800</xdr:colOff>
      <xdr:row>77</xdr:row>
      <xdr:rowOff>167052</xdr:rowOff>
    </xdr:to>
    <xdr:cxnSp macro="">
      <xdr:nvCxnSpPr>
        <xdr:cNvPr id="633" name="直線コネクタ 632">
          <a:extLst>
            <a:ext uri="{FF2B5EF4-FFF2-40B4-BE49-F238E27FC236}">
              <a16:creationId xmlns="" xmlns:a16="http://schemas.microsoft.com/office/drawing/2014/main" id="{00000000-0008-0000-0600-000079020000}"/>
            </a:ext>
          </a:extLst>
        </xdr:cNvPr>
        <xdr:cNvCxnSpPr/>
      </xdr:nvCxnSpPr>
      <xdr:spPr>
        <a:xfrm>
          <a:off x="12814300" y="13358289"/>
          <a:ext cx="889000" cy="1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80727</xdr:rowOff>
    </xdr:from>
    <xdr:to>
      <xdr:col>72</xdr:col>
      <xdr:colOff>38100</xdr:colOff>
      <xdr:row>77</xdr:row>
      <xdr:rowOff>10877</xdr:rowOff>
    </xdr:to>
    <xdr:sp macro="" textlink="">
      <xdr:nvSpPr>
        <xdr:cNvPr id="634" name="フローチャート: 判断 633">
          <a:extLst>
            <a:ext uri="{FF2B5EF4-FFF2-40B4-BE49-F238E27FC236}">
              <a16:creationId xmlns="" xmlns:a16="http://schemas.microsoft.com/office/drawing/2014/main" id="{00000000-0008-0000-0600-00007A020000}"/>
            </a:ext>
          </a:extLst>
        </xdr:cNvPr>
        <xdr:cNvSpPr/>
      </xdr:nvSpPr>
      <xdr:spPr>
        <a:xfrm>
          <a:off x="13652500" y="1311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27405</xdr:rowOff>
    </xdr:from>
    <xdr:ext cx="599010" cy="259045"/>
    <xdr:sp macro="" textlink="">
      <xdr:nvSpPr>
        <xdr:cNvPr id="635" name="テキスト ボックス 634">
          <a:extLst>
            <a:ext uri="{FF2B5EF4-FFF2-40B4-BE49-F238E27FC236}">
              <a16:creationId xmlns="" xmlns:a16="http://schemas.microsoft.com/office/drawing/2014/main" id="{00000000-0008-0000-0600-00007B020000}"/>
            </a:ext>
          </a:extLst>
        </xdr:cNvPr>
        <xdr:cNvSpPr txBox="1"/>
      </xdr:nvSpPr>
      <xdr:spPr>
        <a:xfrm>
          <a:off x="13403795" y="12886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61240</xdr:rowOff>
    </xdr:from>
    <xdr:to>
      <xdr:col>67</xdr:col>
      <xdr:colOff>101600</xdr:colOff>
      <xdr:row>77</xdr:row>
      <xdr:rowOff>162840</xdr:rowOff>
    </xdr:to>
    <xdr:sp macro="" textlink="">
      <xdr:nvSpPr>
        <xdr:cNvPr id="636" name="フローチャート: 判断 635">
          <a:extLst>
            <a:ext uri="{FF2B5EF4-FFF2-40B4-BE49-F238E27FC236}">
              <a16:creationId xmlns="" xmlns:a16="http://schemas.microsoft.com/office/drawing/2014/main" id="{00000000-0008-0000-0600-00007C020000}"/>
            </a:ext>
          </a:extLst>
        </xdr:cNvPr>
        <xdr:cNvSpPr/>
      </xdr:nvSpPr>
      <xdr:spPr>
        <a:xfrm>
          <a:off x="12763500" y="1326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7917</xdr:rowOff>
    </xdr:from>
    <xdr:ext cx="534377" cy="259045"/>
    <xdr:sp macro="" textlink="">
      <xdr:nvSpPr>
        <xdr:cNvPr id="637" name="テキスト ボックス 636">
          <a:extLst>
            <a:ext uri="{FF2B5EF4-FFF2-40B4-BE49-F238E27FC236}">
              <a16:creationId xmlns="" xmlns:a16="http://schemas.microsoft.com/office/drawing/2014/main" id="{00000000-0008-0000-0600-00007D020000}"/>
            </a:ext>
          </a:extLst>
        </xdr:cNvPr>
        <xdr:cNvSpPr txBox="1"/>
      </xdr:nvSpPr>
      <xdr:spPr>
        <a:xfrm>
          <a:off x="12547111" y="1303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 xmlns:a16="http://schemas.microsoft.com/office/drawing/2014/main"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 xmlns:a16="http://schemas.microsoft.com/office/drawing/2014/main"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 xmlns:a16="http://schemas.microsoft.com/office/drawing/2014/main"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 xmlns:a16="http://schemas.microsoft.com/office/drawing/2014/main"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 xmlns:a16="http://schemas.microsoft.com/office/drawing/2014/main"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60553</xdr:rowOff>
    </xdr:from>
    <xdr:to>
      <xdr:col>85</xdr:col>
      <xdr:colOff>177800</xdr:colOff>
      <xdr:row>77</xdr:row>
      <xdr:rowOff>162153</xdr:rowOff>
    </xdr:to>
    <xdr:sp macro="" textlink="">
      <xdr:nvSpPr>
        <xdr:cNvPr id="643" name="楕円 642">
          <a:extLst>
            <a:ext uri="{FF2B5EF4-FFF2-40B4-BE49-F238E27FC236}">
              <a16:creationId xmlns="" xmlns:a16="http://schemas.microsoft.com/office/drawing/2014/main" id="{00000000-0008-0000-0600-000083020000}"/>
            </a:ext>
          </a:extLst>
        </xdr:cNvPr>
        <xdr:cNvSpPr/>
      </xdr:nvSpPr>
      <xdr:spPr>
        <a:xfrm>
          <a:off x="16268700" y="1326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38980</xdr:rowOff>
    </xdr:from>
    <xdr:ext cx="534377" cy="259045"/>
    <xdr:sp macro="" textlink="">
      <xdr:nvSpPr>
        <xdr:cNvPr id="644" name="公債費該当値テキスト">
          <a:extLst>
            <a:ext uri="{FF2B5EF4-FFF2-40B4-BE49-F238E27FC236}">
              <a16:creationId xmlns="" xmlns:a16="http://schemas.microsoft.com/office/drawing/2014/main" id="{00000000-0008-0000-0600-000084020000}"/>
            </a:ext>
          </a:extLst>
        </xdr:cNvPr>
        <xdr:cNvSpPr txBox="1"/>
      </xdr:nvSpPr>
      <xdr:spPr>
        <a:xfrm>
          <a:off x="16370300" y="1324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77405</xdr:rowOff>
    </xdr:from>
    <xdr:to>
      <xdr:col>81</xdr:col>
      <xdr:colOff>101600</xdr:colOff>
      <xdr:row>78</xdr:row>
      <xdr:rowOff>7555</xdr:rowOff>
    </xdr:to>
    <xdr:sp macro="" textlink="">
      <xdr:nvSpPr>
        <xdr:cNvPr id="645" name="楕円 644">
          <a:extLst>
            <a:ext uri="{FF2B5EF4-FFF2-40B4-BE49-F238E27FC236}">
              <a16:creationId xmlns="" xmlns:a16="http://schemas.microsoft.com/office/drawing/2014/main" id="{00000000-0008-0000-0600-000085020000}"/>
            </a:ext>
          </a:extLst>
        </xdr:cNvPr>
        <xdr:cNvSpPr/>
      </xdr:nvSpPr>
      <xdr:spPr>
        <a:xfrm>
          <a:off x="15430500" y="1327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170132</xdr:rowOff>
    </xdr:from>
    <xdr:ext cx="534377" cy="259045"/>
    <xdr:sp macro="" textlink="">
      <xdr:nvSpPr>
        <xdr:cNvPr id="646" name="テキスト ボックス 645">
          <a:extLst>
            <a:ext uri="{FF2B5EF4-FFF2-40B4-BE49-F238E27FC236}">
              <a16:creationId xmlns="" xmlns:a16="http://schemas.microsoft.com/office/drawing/2014/main" id="{00000000-0008-0000-0600-000086020000}"/>
            </a:ext>
          </a:extLst>
        </xdr:cNvPr>
        <xdr:cNvSpPr txBox="1"/>
      </xdr:nvSpPr>
      <xdr:spPr>
        <a:xfrm>
          <a:off x="15214111" y="1337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94021</xdr:rowOff>
    </xdr:from>
    <xdr:to>
      <xdr:col>76</xdr:col>
      <xdr:colOff>165100</xdr:colOff>
      <xdr:row>78</xdr:row>
      <xdr:rowOff>24171</xdr:rowOff>
    </xdr:to>
    <xdr:sp macro="" textlink="">
      <xdr:nvSpPr>
        <xdr:cNvPr id="647" name="楕円 646">
          <a:extLst>
            <a:ext uri="{FF2B5EF4-FFF2-40B4-BE49-F238E27FC236}">
              <a16:creationId xmlns="" xmlns:a16="http://schemas.microsoft.com/office/drawing/2014/main" id="{00000000-0008-0000-0600-000087020000}"/>
            </a:ext>
          </a:extLst>
        </xdr:cNvPr>
        <xdr:cNvSpPr/>
      </xdr:nvSpPr>
      <xdr:spPr>
        <a:xfrm>
          <a:off x="14541500" y="1329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15298</xdr:rowOff>
    </xdr:from>
    <xdr:ext cx="534377" cy="259045"/>
    <xdr:sp macro="" textlink="">
      <xdr:nvSpPr>
        <xdr:cNvPr id="648" name="テキスト ボックス 647">
          <a:extLst>
            <a:ext uri="{FF2B5EF4-FFF2-40B4-BE49-F238E27FC236}">
              <a16:creationId xmlns="" xmlns:a16="http://schemas.microsoft.com/office/drawing/2014/main" id="{00000000-0008-0000-0600-000088020000}"/>
            </a:ext>
          </a:extLst>
        </xdr:cNvPr>
        <xdr:cNvSpPr txBox="1"/>
      </xdr:nvSpPr>
      <xdr:spPr>
        <a:xfrm>
          <a:off x="14325111" y="1338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116252</xdr:rowOff>
    </xdr:from>
    <xdr:to>
      <xdr:col>72</xdr:col>
      <xdr:colOff>38100</xdr:colOff>
      <xdr:row>78</xdr:row>
      <xdr:rowOff>46402</xdr:rowOff>
    </xdr:to>
    <xdr:sp macro="" textlink="">
      <xdr:nvSpPr>
        <xdr:cNvPr id="649" name="楕円 648">
          <a:extLst>
            <a:ext uri="{FF2B5EF4-FFF2-40B4-BE49-F238E27FC236}">
              <a16:creationId xmlns="" xmlns:a16="http://schemas.microsoft.com/office/drawing/2014/main" id="{00000000-0008-0000-0600-000089020000}"/>
            </a:ext>
          </a:extLst>
        </xdr:cNvPr>
        <xdr:cNvSpPr/>
      </xdr:nvSpPr>
      <xdr:spPr>
        <a:xfrm>
          <a:off x="13652500" y="133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37529</xdr:rowOff>
    </xdr:from>
    <xdr:ext cx="534377" cy="259045"/>
    <xdr:sp macro="" textlink="">
      <xdr:nvSpPr>
        <xdr:cNvPr id="650" name="テキスト ボックス 649">
          <a:extLst>
            <a:ext uri="{FF2B5EF4-FFF2-40B4-BE49-F238E27FC236}">
              <a16:creationId xmlns="" xmlns:a16="http://schemas.microsoft.com/office/drawing/2014/main" id="{00000000-0008-0000-0600-00008A020000}"/>
            </a:ext>
          </a:extLst>
        </xdr:cNvPr>
        <xdr:cNvSpPr txBox="1"/>
      </xdr:nvSpPr>
      <xdr:spPr>
        <a:xfrm>
          <a:off x="13436111" y="1341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105839</xdr:rowOff>
    </xdr:from>
    <xdr:to>
      <xdr:col>67</xdr:col>
      <xdr:colOff>101600</xdr:colOff>
      <xdr:row>78</xdr:row>
      <xdr:rowOff>35989</xdr:rowOff>
    </xdr:to>
    <xdr:sp macro="" textlink="">
      <xdr:nvSpPr>
        <xdr:cNvPr id="651" name="楕円 650">
          <a:extLst>
            <a:ext uri="{FF2B5EF4-FFF2-40B4-BE49-F238E27FC236}">
              <a16:creationId xmlns="" xmlns:a16="http://schemas.microsoft.com/office/drawing/2014/main" id="{00000000-0008-0000-0600-00008B020000}"/>
            </a:ext>
          </a:extLst>
        </xdr:cNvPr>
        <xdr:cNvSpPr/>
      </xdr:nvSpPr>
      <xdr:spPr>
        <a:xfrm>
          <a:off x="12763500" y="1330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27116</xdr:rowOff>
    </xdr:from>
    <xdr:ext cx="534377" cy="259045"/>
    <xdr:sp macro="" textlink="">
      <xdr:nvSpPr>
        <xdr:cNvPr id="652" name="テキスト ボックス 651">
          <a:extLst>
            <a:ext uri="{FF2B5EF4-FFF2-40B4-BE49-F238E27FC236}">
              <a16:creationId xmlns="" xmlns:a16="http://schemas.microsoft.com/office/drawing/2014/main" id="{00000000-0008-0000-0600-00008C020000}"/>
            </a:ext>
          </a:extLst>
        </xdr:cNvPr>
        <xdr:cNvSpPr txBox="1"/>
      </xdr:nvSpPr>
      <xdr:spPr>
        <a:xfrm>
          <a:off x="12547111" y="1340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 xmlns:a16="http://schemas.microsoft.com/office/drawing/2014/main"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 xmlns:a16="http://schemas.microsoft.com/office/drawing/2014/main"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 xmlns:a16="http://schemas.microsoft.com/office/drawing/2014/main"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 xmlns:a16="http://schemas.microsoft.com/office/drawing/2014/main"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 xmlns:a16="http://schemas.microsoft.com/office/drawing/2014/main"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 xmlns:a16="http://schemas.microsoft.com/office/drawing/2014/main"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 xmlns:a16="http://schemas.microsoft.com/office/drawing/2014/main"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 xmlns:a16="http://schemas.microsoft.com/office/drawing/2014/main"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 xmlns:a16="http://schemas.microsoft.com/office/drawing/2014/main"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 xmlns:a16="http://schemas.microsoft.com/office/drawing/2014/main"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 xmlns:a16="http://schemas.microsoft.com/office/drawing/2014/main"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 xmlns:a16="http://schemas.microsoft.com/office/drawing/2014/main"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 xmlns:a16="http://schemas.microsoft.com/office/drawing/2014/main"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a:extLst>
            <a:ext uri="{FF2B5EF4-FFF2-40B4-BE49-F238E27FC236}">
              <a16:creationId xmlns="" xmlns:a16="http://schemas.microsoft.com/office/drawing/2014/main" id="{00000000-0008-0000-0600-00009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 xmlns:a16="http://schemas.microsoft.com/office/drawing/2014/main"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 xmlns:a16="http://schemas.microsoft.com/office/drawing/2014/main" id="{00000000-0008-0000-06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 xmlns:a16="http://schemas.microsoft.com/office/drawing/2014/main"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a:extLst>
            <a:ext uri="{FF2B5EF4-FFF2-40B4-BE49-F238E27FC236}">
              <a16:creationId xmlns="" xmlns:a16="http://schemas.microsoft.com/office/drawing/2014/main" id="{00000000-0008-0000-0600-00009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 xmlns:a16="http://schemas.microsoft.com/office/drawing/2014/main"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2" name="テキスト ボックス 671">
          <a:extLst>
            <a:ext uri="{FF2B5EF4-FFF2-40B4-BE49-F238E27FC236}">
              <a16:creationId xmlns="" xmlns:a16="http://schemas.microsoft.com/office/drawing/2014/main" id="{00000000-0008-0000-0600-0000A0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 xmlns:a16="http://schemas.microsoft.com/office/drawing/2014/main"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 xmlns:a16="http://schemas.microsoft.com/office/drawing/2014/main"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 xmlns:a16="http://schemas.microsoft.com/office/drawing/2014/main"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83614</xdr:rowOff>
    </xdr:from>
    <xdr:to>
      <xdr:col>85</xdr:col>
      <xdr:colOff>126364</xdr:colOff>
      <xdr:row>99</xdr:row>
      <xdr:rowOff>41263</xdr:rowOff>
    </xdr:to>
    <xdr:cxnSp macro="">
      <xdr:nvCxnSpPr>
        <xdr:cNvPr id="676" name="直線コネクタ 675">
          <a:extLst>
            <a:ext uri="{FF2B5EF4-FFF2-40B4-BE49-F238E27FC236}">
              <a16:creationId xmlns="" xmlns:a16="http://schemas.microsoft.com/office/drawing/2014/main" id="{00000000-0008-0000-0600-0000A4020000}"/>
            </a:ext>
          </a:extLst>
        </xdr:cNvPr>
        <xdr:cNvCxnSpPr/>
      </xdr:nvCxnSpPr>
      <xdr:spPr>
        <a:xfrm flipV="1">
          <a:off x="16317595" y="15685564"/>
          <a:ext cx="1269" cy="1329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45090</xdr:rowOff>
    </xdr:from>
    <xdr:ext cx="469744" cy="259045"/>
    <xdr:sp macro="" textlink="">
      <xdr:nvSpPr>
        <xdr:cNvPr id="677" name="積立金最小値テキスト">
          <a:extLst>
            <a:ext uri="{FF2B5EF4-FFF2-40B4-BE49-F238E27FC236}">
              <a16:creationId xmlns="" xmlns:a16="http://schemas.microsoft.com/office/drawing/2014/main" id="{00000000-0008-0000-0600-0000A5020000}"/>
            </a:ext>
          </a:extLst>
        </xdr:cNvPr>
        <xdr:cNvSpPr txBox="1"/>
      </xdr:nvSpPr>
      <xdr:spPr>
        <a:xfrm>
          <a:off x="16370300" y="1701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41263</xdr:rowOff>
    </xdr:from>
    <xdr:to>
      <xdr:col>86</xdr:col>
      <xdr:colOff>25400</xdr:colOff>
      <xdr:row>99</xdr:row>
      <xdr:rowOff>41263</xdr:rowOff>
    </xdr:to>
    <xdr:cxnSp macro="">
      <xdr:nvCxnSpPr>
        <xdr:cNvPr id="678" name="直線コネクタ 677">
          <a:extLst>
            <a:ext uri="{FF2B5EF4-FFF2-40B4-BE49-F238E27FC236}">
              <a16:creationId xmlns="" xmlns:a16="http://schemas.microsoft.com/office/drawing/2014/main" id="{00000000-0008-0000-0600-0000A6020000}"/>
            </a:ext>
          </a:extLst>
        </xdr:cNvPr>
        <xdr:cNvCxnSpPr/>
      </xdr:nvCxnSpPr>
      <xdr:spPr>
        <a:xfrm>
          <a:off x="16230600" y="17014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30291</xdr:rowOff>
    </xdr:from>
    <xdr:ext cx="690189" cy="259045"/>
    <xdr:sp macro="" textlink="">
      <xdr:nvSpPr>
        <xdr:cNvPr id="679" name="積立金最大値テキスト">
          <a:extLst>
            <a:ext uri="{FF2B5EF4-FFF2-40B4-BE49-F238E27FC236}">
              <a16:creationId xmlns="" xmlns:a16="http://schemas.microsoft.com/office/drawing/2014/main" id="{00000000-0008-0000-0600-0000A7020000}"/>
            </a:ext>
          </a:extLst>
        </xdr:cNvPr>
        <xdr:cNvSpPr txBox="1"/>
      </xdr:nvSpPr>
      <xdr:spPr>
        <a:xfrm>
          <a:off x="16370300" y="154607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83614</xdr:rowOff>
    </xdr:from>
    <xdr:to>
      <xdr:col>86</xdr:col>
      <xdr:colOff>25400</xdr:colOff>
      <xdr:row>91</xdr:row>
      <xdr:rowOff>83614</xdr:rowOff>
    </xdr:to>
    <xdr:cxnSp macro="">
      <xdr:nvCxnSpPr>
        <xdr:cNvPr id="680" name="直線コネクタ 679">
          <a:extLst>
            <a:ext uri="{FF2B5EF4-FFF2-40B4-BE49-F238E27FC236}">
              <a16:creationId xmlns="" xmlns:a16="http://schemas.microsoft.com/office/drawing/2014/main" id="{00000000-0008-0000-0600-0000A8020000}"/>
            </a:ext>
          </a:extLst>
        </xdr:cNvPr>
        <xdr:cNvCxnSpPr/>
      </xdr:nvCxnSpPr>
      <xdr:spPr>
        <a:xfrm>
          <a:off x="16230600" y="1568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156369</xdr:rowOff>
    </xdr:from>
    <xdr:to>
      <xdr:col>85</xdr:col>
      <xdr:colOff>127000</xdr:colOff>
      <xdr:row>98</xdr:row>
      <xdr:rowOff>168041</xdr:rowOff>
    </xdr:to>
    <xdr:cxnSp macro="">
      <xdr:nvCxnSpPr>
        <xdr:cNvPr id="681" name="直線コネクタ 680">
          <a:extLst>
            <a:ext uri="{FF2B5EF4-FFF2-40B4-BE49-F238E27FC236}">
              <a16:creationId xmlns="" xmlns:a16="http://schemas.microsoft.com/office/drawing/2014/main" id="{00000000-0008-0000-0600-0000A9020000}"/>
            </a:ext>
          </a:extLst>
        </xdr:cNvPr>
        <xdr:cNvCxnSpPr/>
      </xdr:nvCxnSpPr>
      <xdr:spPr>
        <a:xfrm flipV="1">
          <a:off x="15481300" y="16958469"/>
          <a:ext cx="838200" cy="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69508</xdr:rowOff>
    </xdr:from>
    <xdr:ext cx="534377" cy="259045"/>
    <xdr:sp macro="" textlink="">
      <xdr:nvSpPr>
        <xdr:cNvPr id="682" name="積立金平均値テキスト">
          <a:extLst>
            <a:ext uri="{FF2B5EF4-FFF2-40B4-BE49-F238E27FC236}">
              <a16:creationId xmlns="" xmlns:a16="http://schemas.microsoft.com/office/drawing/2014/main" id="{00000000-0008-0000-0600-0000AA020000}"/>
            </a:ext>
          </a:extLst>
        </xdr:cNvPr>
        <xdr:cNvSpPr txBox="1"/>
      </xdr:nvSpPr>
      <xdr:spPr>
        <a:xfrm>
          <a:off x="16370300" y="167001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46631</xdr:rowOff>
    </xdr:from>
    <xdr:to>
      <xdr:col>85</xdr:col>
      <xdr:colOff>177800</xdr:colOff>
      <xdr:row>98</xdr:row>
      <xdr:rowOff>148231</xdr:rowOff>
    </xdr:to>
    <xdr:sp macro="" textlink="">
      <xdr:nvSpPr>
        <xdr:cNvPr id="683" name="フローチャート: 判断 682">
          <a:extLst>
            <a:ext uri="{FF2B5EF4-FFF2-40B4-BE49-F238E27FC236}">
              <a16:creationId xmlns="" xmlns:a16="http://schemas.microsoft.com/office/drawing/2014/main" id="{00000000-0008-0000-0600-0000AB020000}"/>
            </a:ext>
          </a:extLst>
        </xdr:cNvPr>
        <xdr:cNvSpPr/>
      </xdr:nvSpPr>
      <xdr:spPr>
        <a:xfrm>
          <a:off x="16268700" y="16848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157355</xdr:rowOff>
    </xdr:from>
    <xdr:to>
      <xdr:col>81</xdr:col>
      <xdr:colOff>50800</xdr:colOff>
      <xdr:row>98</xdr:row>
      <xdr:rowOff>168041</xdr:rowOff>
    </xdr:to>
    <xdr:cxnSp macro="">
      <xdr:nvCxnSpPr>
        <xdr:cNvPr id="684" name="直線コネクタ 683">
          <a:extLst>
            <a:ext uri="{FF2B5EF4-FFF2-40B4-BE49-F238E27FC236}">
              <a16:creationId xmlns="" xmlns:a16="http://schemas.microsoft.com/office/drawing/2014/main" id="{00000000-0008-0000-0600-0000AC020000}"/>
            </a:ext>
          </a:extLst>
        </xdr:cNvPr>
        <xdr:cNvCxnSpPr/>
      </xdr:nvCxnSpPr>
      <xdr:spPr>
        <a:xfrm>
          <a:off x="14592300" y="16959455"/>
          <a:ext cx="889000" cy="1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14577</xdr:rowOff>
    </xdr:from>
    <xdr:to>
      <xdr:col>81</xdr:col>
      <xdr:colOff>101600</xdr:colOff>
      <xdr:row>98</xdr:row>
      <xdr:rowOff>116177</xdr:rowOff>
    </xdr:to>
    <xdr:sp macro="" textlink="">
      <xdr:nvSpPr>
        <xdr:cNvPr id="685" name="フローチャート: 判断 684">
          <a:extLst>
            <a:ext uri="{FF2B5EF4-FFF2-40B4-BE49-F238E27FC236}">
              <a16:creationId xmlns="" xmlns:a16="http://schemas.microsoft.com/office/drawing/2014/main" id="{00000000-0008-0000-0600-0000AD020000}"/>
            </a:ext>
          </a:extLst>
        </xdr:cNvPr>
        <xdr:cNvSpPr/>
      </xdr:nvSpPr>
      <xdr:spPr>
        <a:xfrm>
          <a:off x="15430500" y="16816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132704</xdr:rowOff>
    </xdr:from>
    <xdr:ext cx="599010" cy="259045"/>
    <xdr:sp macro="" textlink="">
      <xdr:nvSpPr>
        <xdr:cNvPr id="686" name="テキスト ボックス 685">
          <a:extLst>
            <a:ext uri="{FF2B5EF4-FFF2-40B4-BE49-F238E27FC236}">
              <a16:creationId xmlns="" xmlns:a16="http://schemas.microsoft.com/office/drawing/2014/main" id="{00000000-0008-0000-0600-0000AE020000}"/>
            </a:ext>
          </a:extLst>
        </xdr:cNvPr>
        <xdr:cNvSpPr txBox="1"/>
      </xdr:nvSpPr>
      <xdr:spPr>
        <a:xfrm>
          <a:off x="15181795" y="1659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146118</xdr:rowOff>
    </xdr:from>
    <xdr:to>
      <xdr:col>76</xdr:col>
      <xdr:colOff>114300</xdr:colOff>
      <xdr:row>98</xdr:row>
      <xdr:rowOff>157355</xdr:rowOff>
    </xdr:to>
    <xdr:cxnSp macro="">
      <xdr:nvCxnSpPr>
        <xdr:cNvPr id="687" name="直線コネクタ 686">
          <a:extLst>
            <a:ext uri="{FF2B5EF4-FFF2-40B4-BE49-F238E27FC236}">
              <a16:creationId xmlns="" xmlns:a16="http://schemas.microsoft.com/office/drawing/2014/main" id="{00000000-0008-0000-0600-0000AF020000}"/>
            </a:ext>
          </a:extLst>
        </xdr:cNvPr>
        <xdr:cNvCxnSpPr/>
      </xdr:nvCxnSpPr>
      <xdr:spPr>
        <a:xfrm>
          <a:off x="13703300" y="16948218"/>
          <a:ext cx="889000" cy="1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83296</xdr:rowOff>
    </xdr:from>
    <xdr:to>
      <xdr:col>76</xdr:col>
      <xdr:colOff>165100</xdr:colOff>
      <xdr:row>99</xdr:row>
      <xdr:rowOff>13446</xdr:rowOff>
    </xdr:to>
    <xdr:sp macro="" textlink="">
      <xdr:nvSpPr>
        <xdr:cNvPr id="688" name="フローチャート: 判断 687">
          <a:extLst>
            <a:ext uri="{FF2B5EF4-FFF2-40B4-BE49-F238E27FC236}">
              <a16:creationId xmlns="" xmlns:a16="http://schemas.microsoft.com/office/drawing/2014/main" id="{00000000-0008-0000-0600-0000B0020000}"/>
            </a:ext>
          </a:extLst>
        </xdr:cNvPr>
        <xdr:cNvSpPr/>
      </xdr:nvSpPr>
      <xdr:spPr>
        <a:xfrm>
          <a:off x="14541500" y="1688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29973</xdr:rowOff>
    </xdr:from>
    <xdr:ext cx="534377" cy="259045"/>
    <xdr:sp macro="" textlink="">
      <xdr:nvSpPr>
        <xdr:cNvPr id="689" name="テキスト ボックス 688">
          <a:extLst>
            <a:ext uri="{FF2B5EF4-FFF2-40B4-BE49-F238E27FC236}">
              <a16:creationId xmlns="" xmlns:a16="http://schemas.microsoft.com/office/drawing/2014/main" id="{00000000-0008-0000-0600-0000B1020000}"/>
            </a:ext>
          </a:extLst>
        </xdr:cNvPr>
        <xdr:cNvSpPr txBox="1"/>
      </xdr:nvSpPr>
      <xdr:spPr>
        <a:xfrm>
          <a:off x="14325111" y="16660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146118</xdr:rowOff>
    </xdr:from>
    <xdr:to>
      <xdr:col>71</xdr:col>
      <xdr:colOff>177800</xdr:colOff>
      <xdr:row>99</xdr:row>
      <xdr:rowOff>8458</xdr:rowOff>
    </xdr:to>
    <xdr:cxnSp macro="">
      <xdr:nvCxnSpPr>
        <xdr:cNvPr id="690" name="直線コネクタ 689">
          <a:extLst>
            <a:ext uri="{FF2B5EF4-FFF2-40B4-BE49-F238E27FC236}">
              <a16:creationId xmlns="" xmlns:a16="http://schemas.microsoft.com/office/drawing/2014/main" id="{00000000-0008-0000-0600-0000B2020000}"/>
            </a:ext>
          </a:extLst>
        </xdr:cNvPr>
        <xdr:cNvCxnSpPr/>
      </xdr:nvCxnSpPr>
      <xdr:spPr>
        <a:xfrm flipV="1">
          <a:off x="12814300" y="16948218"/>
          <a:ext cx="889000" cy="33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62426</xdr:rowOff>
    </xdr:from>
    <xdr:to>
      <xdr:col>72</xdr:col>
      <xdr:colOff>38100</xdr:colOff>
      <xdr:row>98</xdr:row>
      <xdr:rowOff>164026</xdr:rowOff>
    </xdr:to>
    <xdr:sp macro="" textlink="">
      <xdr:nvSpPr>
        <xdr:cNvPr id="691" name="フローチャート: 判断 690">
          <a:extLst>
            <a:ext uri="{FF2B5EF4-FFF2-40B4-BE49-F238E27FC236}">
              <a16:creationId xmlns="" xmlns:a16="http://schemas.microsoft.com/office/drawing/2014/main" id="{00000000-0008-0000-0600-0000B3020000}"/>
            </a:ext>
          </a:extLst>
        </xdr:cNvPr>
        <xdr:cNvSpPr/>
      </xdr:nvSpPr>
      <xdr:spPr>
        <a:xfrm>
          <a:off x="13652500" y="1686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9103</xdr:rowOff>
    </xdr:from>
    <xdr:ext cx="534377" cy="259045"/>
    <xdr:sp macro="" textlink="">
      <xdr:nvSpPr>
        <xdr:cNvPr id="692" name="テキスト ボックス 691">
          <a:extLst>
            <a:ext uri="{FF2B5EF4-FFF2-40B4-BE49-F238E27FC236}">
              <a16:creationId xmlns="" xmlns:a16="http://schemas.microsoft.com/office/drawing/2014/main" id="{00000000-0008-0000-0600-0000B4020000}"/>
            </a:ext>
          </a:extLst>
        </xdr:cNvPr>
        <xdr:cNvSpPr txBox="1"/>
      </xdr:nvSpPr>
      <xdr:spPr>
        <a:xfrm>
          <a:off x="13436111" y="1663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122507</xdr:rowOff>
    </xdr:from>
    <xdr:to>
      <xdr:col>67</xdr:col>
      <xdr:colOff>101600</xdr:colOff>
      <xdr:row>99</xdr:row>
      <xdr:rowOff>52657</xdr:rowOff>
    </xdr:to>
    <xdr:sp macro="" textlink="">
      <xdr:nvSpPr>
        <xdr:cNvPr id="693" name="フローチャート: 判断 692">
          <a:extLst>
            <a:ext uri="{FF2B5EF4-FFF2-40B4-BE49-F238E27FC236}">
              <a16:creationId xmlns="" xmlns:a16="http://schemas.microsoft.com/office/drawing/2014/main" id="{00000000-0008-0000-0600-0000B5020000}"/>
            </a:ext>
          </a:extLst>
        </xdr:cNvPr>
        <xdr:cNvSpPr/>
      </xdr:nvSpPr>
      <xdr:spPr>
        <a:xfrm>
          <a:off x="12763500" y="1692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69184</xdr:rowOff>
    </xdr:from>
    <xdr:ext cx="534377" cy="259045"/>
    <xdr:sp macro="" textlink="">
      <xdr:nvSpPr>
        <xdr:cNvPr id="694" name="テキスト ボックス 693">
          <a:extLst>
            <a:ext uri="{FF2B5EF4-FFF2-40B4-BE49-F238E27FC236}">
              <a16:creationId xmlns="" xmlns:a16="http://schemas.microsoft.com/office/drawing/2014/main" id="{00000000-0008-0000-0600-0000B6020000}"/>
            </a:ext>
          </a:extLst>
        </xdr:cNvPr>
        <xdr:cNvSpPr txBox="1"/>
      </xdr:nvSpPr>
      <xdr:spPr>
        <a:xfrm>
          <a:off x="12547111" y="16699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 xmlns:a16="http://schemas.microsoft.com/office/drawing/2014/main"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 xmlns:a16="http://schemas.microsoft.com/office/drawing/2014/main"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 xmlns:a16="http://schemas.microsoft.com/office/drawing/2014/main"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 xmlns:a16="http://schemas.microsoft.com/office/drawing/2014/main"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 xmlns:a16="http://schemas.microsoft.com/office/drawing/2014/main"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105569</xdr:rowOff>
    </xdr:from>
    <xdr:to>
      <xdr:col>85</xdr:col>
      <xdr:colOff>177800</xdr:colOff>
      <xdr:row>99</xdr:row>
      <xdr:rowOff>35719</xdr:rowOff>
    </xdr:to>
    <xdr:sp macro="" textlink="">
      <xdr:nvSpPr>
        <xdr:cNvPr id="700" name="楕円 699">
          <a:extLst>
            <a:ext uri="{FF2B5EF4-FFF2-40B4-BE49-F238E27FC236}">
              <a16:creationId xmlns="" xmlns:a16="http://schemas.microsoft.com/office/drawing/2014/main" id="{00000000-0008-0000-0600-0000BC020000}"/>
            </a:ext>
          </a:extLst>
        </xdr:cNvPr>
        <xdr:cNvSpPr/>
      </xdr:nvSpPr>
      <xdr:spPr>
        <a:xfrm>
          <a:off x="16268700" y="16907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25059</xdr:rowOff>
    </xdr:from>
    <xdr:ext cx="534377" cy="259045"/>
    <xdr:sp macro="" textlink="">
      <xdr:nvSpPr>
        <xdr:cNvPr id="701" name="積立金該当値テキスト">
          <a:extLst>
            <a:ext uri="{FF2B5EF4-FFF2-40B4-BE49-F238E27FC236}">
              <a16:creationId xmlns="" xmlns:a16="http://schemas.microsoft.com/office/drawing/2014/main" id="{00000000-0008-0000-0600-0000BD020000}"/>
            </a:ext>
          </a:extLst>
        </xdr:cNvPr>
        <xdr:cNvSpPr txBox="1"/>
      </xdr:nvSpPr>
      <xdr:spPr>
        <a:xfrm>
          <a:off x="16370300" y="1682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117241</xdr:rowOff>
    </xdr:from>
    <xdr:to>
      <xdr:col>81</xdr:col>
      <xdr:colOff>101600</xdr:colOff>
      <xdr:row>99</xdr:row>
      <xdr:rowOff>47391</xdr:rowOff>
    </xdr:to>
    <xdr:sp macro="" textlink="">
      <xdr:nvSpPr>
        <xdr:cNvPr id="702" name="楕円 701">
          <a:extLst>
            <a:ext uri="{FF2B5EF4-FFF2-40B4-BE49-F238E27FC236}">
              <a16:creationId xmlns="" xmlns:a16="http://schemas.microsoft.com/office/drawing/2014/main" id="{00000000-0008-0000-0600-0000BE020000}"/>
            </a:ext>
          </a:extLst>
        </xdr:cNvPr>
        <xdr:cNvSpPr/>
      </xdr:nvSpPr>
      <xdr:spPr>
        <a:xfrm>
          <a:off x="15430500" y="1691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38518</xdr:rowOff>
    </xdr:from>
    <xdr:ext cx="534377" cy="259045"/>
    <xdr:sp macro="" textlink="">
      <xdr:nvSpPr>
        <xdr:cNvPr id="703" name="テキスト ボックス 702">
          <a:extLst>
            <a:ext uri="{FF2B5EF4-FFF2-40B4-BE49-F238E27FC236}">
              <a16:creationId xmlns="" xmlns:a16="http://schemas.microsoft.com/office/drawing/2014/main" id="{00000000-0008-0000-0600-0000BF020000}"/>
            </a:ext>
          </a:extLst>
        </xdr:cNvPr>
        <xdr:cNvSpPr txBox="1"/>
      </xdr:nvSpPr>
      <xdr:spPr>
        <a:xfrm>
          <a:off x="15214111" y="17012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106555</xdr:rowOff>
    </xdr:from>
    <xdr:to>
      <xdr:col>76</xdr:col>
      <xdr:colOff>165100</xdr:colOff>
      <xdr:row>99</xdr:row>
      <xdr:rowOff>36705</xdr:rowOff>
    </xdr:to>
    <xdr:sp macro="" textlink="">
      <xdr:nvSpPr>
        <xdr:cNvPr id="704" name="楕円 703">
          <a:extLst>
            <a:ext uri="{FF2B5EF4-FFF2-40B4-BE49-F238E27FC236}">
              <a16:creationId xmlns="" xmlns:a16="http://schemas.microsoft.com/office/drawing/2014/main" id="{00000000-0008-0000-0600-0000C0020000}"/>
            </a:ext>
          </a:extLst>
        </xdr:cNvPr>
        <xdr:cNvSpPr/>
      </xdr:nvSpPr>
      <xdr:spPr>
        <a:xfrm>
          <a:off x="14541500" y="1690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27832</xdr:rowOff>
    </xdr:from>
    <xdr:ext cx="534377" cy="259045"/>
    <xdr:sp macro="" textlink="">
      <xdr:nvSpPr>
        <xdr:cNvPr id="705" name="テキスト ボックス 704">
          <a:extLst>
            <a:ext uri="{FF2B5EF4-FFF2-40B4-BE49-F238E27FC236}">
              <a16:creationId xmlns="" xmlns:a16="http://schemas.microsoft.com/office/drawing/2014/main" id="{00000000-0008-0000-0600-0000C1020000}"/>
            </a:ext>
          </a:extLst>
        </xdr:cNvPr>
        <xdr:cNvSpPr txBox="1"/>
      </xdr:nvSpPr>
      <xdr:spPr>
        <a:xfrm>
          <a:off x="14325111" y="1700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95318</xdr:rowOff>
    </xdr:from>
    <xdr:to>
      <xdr:col>72</xdr:col>
      <xdr:colOff>38100</xdr:colOff>
      <xdr:row>99</xdr:row>
      <xdr:rowOff>25468</xdr:rowOff>
    </xdr:to>
    <xdr:sp macro="" textlink="">
      <xdr:nvSpPr>
        <xdr:cNvPr id="706" name="楕円 705">
          <a:extLst>
            <a:ext uri="{FF2B5EF4-FFF2-40B4-BE49-F238E27FC236}">
              <a16:creationId xmlns="" xmlns:a16="http://schemas.microsoft.com/office/drawing/2014/main" id="{00000000-0008-0000-0600-0000C2020000}"/>
            </a:ext>
          </a:extLst>
        </xdr:cNvPr>
        <xdr:cNvSpPr/>
      </xdr:nvSpPr>
      <xdr:spPr>
        <a:xfrm>
          <a:off x="13652500" y="168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16595</xdr:rowOff>
    </xdr:from>
    <xdr:ext cx="534377" cy="259045"/>
    <xdr:sp macro="" textlink="">
      <xdr:nvSpPr>
        <xdr:cNvPr id="707" name="テキスト ボックス 706">
          <a:extLst>
            <a:ext uri="{FF2B5EF4-FFF2-40B4-BE49-F238E27FC236}">
              <a16:creationId xmlns="" xmlns:a16="http://schemas.microsoft.com/office/drawing/2014/main" id="{00000000-0008-0000-0600-0000C3020000}"/>
            </a:ext>
          </a:extLst>
        </xdr:cNvPr>
        <xdr:cNvSpPr txBox="1"/>
      </xdr:nvSpPr>
      <xdr:spPr>
        <a:xfrm>
          <a:off x="13436111" y="1699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129108</xdr:rowOff>
    </xdr:from>
    <xdr:to>
      <xdr:col>67</xdr:col>
      <xdr:colOff>101600</xdr:colOff>
      <xdr:row>99</xdr:row>
      <xdr:rowOff>59258</xdr:rowOff>
    </xdr:to>
    <xdr:sp macro="" textlink="">
      <xdr:nvSpPr>
        <xdr:cNvPr id="708" name="楕円 707">
          <a:extLst>
            <a:ext uri="{FF2B5EF4-FFF2-40B4-BE49-F238E27FC236}">
              <a16:creationId xmlns="" xmlns:a16="http://schemas.microsoft.com/office/drawing/2014/main" id="{00000000-0008-0000-0600-0000C4020000}"/>
            </a:ext>
          </a:extLst>
        </xdr:cNvPr>
        <xdr:cNvSpPr/>
      </xdr:nvSpPr>
      <xdr:spPr>
        <a:xfrm>
          <a:off x="12763500" y="1693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50385</xdr:rowOff>
    </xdr:from>
    <xdr:ext cx="534377" cy="259045"/>
    <xdr:sp macro="" textlink="">
      <xdr:nvSpPr>
        <xdr:cNvPr id="709" name="テキスト ボックス 708">
          <a:extLst>
            <a:ext uri="{FF2B5EF4-FFF2-40B4-BE49-F238E27FC236}">
              <a16:creationId xmlns="" xmlns:a16="http://schemas.microsoft.com/office/drawing/2014/main" id="{00000000-0008-0000-0600-0000C5020000}"/>
            </a:ext>
          </a:extLst>
        </xdr:cNvPr>
        <xdr:cNvSpPr txBox="1"/>
      </xdr:nvSpPr>
      <xdr:spPr>
        <a:xfrm>
          <a:off x="12547111" y="1702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 xmlns:a16="http://schemas.microsoft.com/office/drawing/2014/main"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 xmlns:a16="http://schemas.microsoft.com/office/drawing/2014/main"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 xmlns:a16="http://schemas.microsoft.com/office/drawing/2014/main"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 xmlns:a16="http://schemas.microsoft.com/office/drawing/2014/main"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 xmlns:a16="http://schemas.microsoft.com/office/drawing/2014/main"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 xmlns:a16="http://schemas.microsoft.com/office/drawing/2014/main"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 xmlns:a16="http://schemas.microsoft.com/office/drawing/2014/main"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 xmlns:a16="http://schemas.microsoft.com/office/drawing/2014/main"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 xmlns:a16="http://schemas.microsoft.com/office/drawing/2014/main"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 xmlns:a16="http://schemas.microsoft.com/office/drawing/2014/main"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 xmlns:a16="http://schemas.microsoft.com/office/drawing/2014/main"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 xmlns:a16="http://schemas.microsoft.com/office/drawing/2014/main"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 xmlns:a16="http://schemas.microsoft.com/office/drawing/2014/main"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 xmlns:a16="http://schemas.microsoft.com/office/drawing/2014/main"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 xmlns:a16="http://schemas.microsoft.com/office/drawing/2014/main"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 xmlns:a16="http://schemas.microsoft.com/office/drawing/2014/main"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 xmlns:a16="http://schemas.microsoft.com/office/drawing/2014/main"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 xmlns:a16="http://schemas.microsoft.com/office/drawing/2014/main"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148249</xdr:rowOff>
    </xdr:from>
    <xdr:to>
      <xdr:col>116</xdr:col>
      <xdr:colOff>62864</xdr:colOff>
      <xdr:row>38</xdr:row>
      <xdr:rowOff>139700</xdr:rowOff>
    </xdr:to>
    <xdr:cxnSp macro="">
      <xdr:nvCxnSpPr>
        <xdr:cNvPr id="731" name="直線コネクタ 730">
          <a:extLst>
            <a:ext uri="{FF2B5EF4-FFF2-40B4-BE49-F238E27FC236}">
              <a16:creationId xmlns="" xmlns:a16="http://schemas.microsoft.com/office/drawing/2014/main" id="{00000000-0008-0000-0600-0000DB020000}"/>
            </a:ext>
          </a:extLst>
        </xdr:cNvPr>
        <xdr:cNvCxnSpPr/>
      </xdr:nvCxnSpPr>
      <xdr:spPr>
        <a:xfrm flipV="1">
          <a:off x="22159595" y="5463199"/>
          <a:ext cx="1269" cy="119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19402</xdr:rowOff>
    </xdr:from>
    <xdr:ext cx="249299" cy="259045"/>
    <xdr:sp macro="" textlink="">
      <xdr:nvSpPr>
        <xdr:cNvPr id="732" name="投資及び出資金最小値テキスト">
          <a:extLst>
            <a:ext uri="{FF2B5EF4-FFF2-40B4-BE49-F238E27FC236}">
              <a16:creationId xmlns="" xmlns:a16="http://schemas.microsoft.com/office/drawing/2014/main" id="{00000000-0008-0000-0600-0000DC020000}"/>
            </a:ext>
          </a:extLst>
        </xdr:cNvPr>
        <xdr:cNvSpPr txBox="1"/>
      </xdr:nvSpPr>
      <xdr:spPr>
        <a:xfrm>
          <a:off x="22212300" y="67059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 xmlns:a16="http://schemas.microsoft.com/office/drawing/2014/main"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94926</xdr:rowOff>
    </xdr:from>
    <xdr:ext cx="534377" cy="259045"/>
    <xdr:sp macro="" textlink="">
      <xdr:nvSpPr>
        <xdr:cNvPr id="734" name="投資及び出資金最大値テキスト">
          <a:extLst>
            <a:ext uri="{FF2B5EF4-FFF2-40B4-BE49-F238E27FC236}">
              <a16:creationId xmlns="" xmlns:a16="http://schemas.microsoft.com/office/drawing/2014/main" id="{00000000-0008-0000-0600-0000DE020000}"/>
            </a:ext>
          </a:extLst>
        </xdr:cNvPr>
        <xdr:cNvSpPr txBox="1"/>
      </xdr:nvSpPr>
      <xdr:spPr>
        <a:xfrm>
          <a:off x="22212300" y="5238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148249</xdr:rowOff>
    </xdr:from>
    <xdr:to>
      <xdr:col>116</xdr:col>
      <xdr:colOff>152400</xdr:colOff>
      <xdr:row>31</xdr:row>
      <xdr:rowOff>148249</xdr:rowOff>
    </xdr:to>
    <xdr:cxnSp macro="">
      <xdr:nvCxnSpPr>
        <xdr:cNvPr id="735" name="直線コネクタ 734">
          <a:extLst>
            <a:ext uri="{FF2B5EF4-FFF2-40B4-BE49-F238E27FC236}">
              <a16:creationId xmlns="" xmlns:a16="http://schemas.microsoft.com/office/drawing/2014/main" id="{00000000-0008-0000-0600-0000DF020000}"/>
            </a:ext>
          </a:extLst>
        </xdr:cNvPr>
        <xdr:cNvCxnSpPr/>
      </xdr:nvCxnSpPr>
      <xdr:spPr>
        <a:xfrm>
          <a:off x="22072600" y="5463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 xmlns:a16="http://schemas.microsoft.com/office/drawing/2014/main"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108302</xdr:rowOff>
    </xdr:from>
    <xdr:ext cx="378565" cy="259045"/>
    <xdr:sp macro="" textlink="">
      <xdr:nvSpPr>
        <xdr:cNvPr id="737" name="投資及び出資金平均値テキスト">
          <a:extLst>
            <a:ext uri="{FF2B5EF4-FFF2-40B4-BE49-F238E27FC236}">
              <a16:creationId xmlns="" xmlns:a16="http://schemas.microsoft.com/office/drawing/2014/main" id="{00000000-0008-0000-0600-0000E1020000}"/>
            </a:ext>
          </a:extLst>
        </xdr:cNvPr>
        <xdr:cNvSpPr txBox="1"/>
      </xdr:nvSpPr>
      <xdr:spPr>
        <a:xfrm>
          <a:off x="22212300" y="64519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85425</xdr:rowOff>
    </xdr:from>
    <xdr:to>
      <xdr:col>116</xdr:col>
      <xdr:colOff>114300</xdr:colOff>
      <xdr:row>39</xdr:row>
      <xdr:rowOff>15575</xdr:rowOff>
    </xdr:to>
    <xdr:sp macro="" textlink="">
      <xdr:nvSpPr>
        <xdr:cNvPr id="738" name="フローチャート: 判断 737">
          <a:extLst>
            <a:ext uri="{FF2B5EF4-FFF2-40B4-BE49-F238E27FC236}">
              <a16:creationId xmlns="" xmlns:a16="http://schemas.microsoft.com/office/drawing/2014/main" id="{00000000-0008-0000-0600-0000E2020000}"/>
            </a:ext>
          </a:extLst>
        </xdr:cNvPr>
        <xdr:cNvSpPr/>
      </xdr:nvSpPr>
      <xdr:spPr>
        <a:xfrm>
          <a:off x="22110700" y="6600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 xmlns:a16="http://schemas.microsoft.com/office/drawing/2014/main"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85128</xdr:rowOff>
    </xdr:from>
    <xdr:to>
      <xdr:col>112</xdr:col>
      <xdr:colOff>38100</xdr:colOff>
      <xdr:row>39</xdr:row>
      <xdr:rowOff>15278</xdr:rowOff>
    </xdr:to>
    <xdr:sp macro="" textlink="">
      <xdr:nvSpPr>
        <xdr:cNvPr id="740" name="フローチャート: 判断 739">
          <a:extLst>
            <a:ext uri="{FF2B5EF4-FFF2-40B4-BE49-F238E27FC236}">
              <a16:creationId xmlns="" xmlns:a16="http://schemas.microsoft.com/office/drawing/2014/main" id="{00000000-0008-0000-0600-0000E4020000}"/>
            </a:ext>
          </a:extLst>
        </xdr:cNvPr>
        <xdr:cNvSpPr/>
      </xdr:nvSpPr>
      <xdr:spPr>
        <a:xfrm>
          <a:off x="21272500" y="660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31805</xdr:rowOff>
    </xdr:from>
    <xdr:ext cx="378565" cy="259045"/>
    <xdr:sp macro="" textlink="">
      <xdr:nvSpPr>
        <xdr:cNvPr id="741" name="テキスト ボックス 740">
          <a:extLst>
            <a:ext uri="{FF2B5EF4-FFF2-40B4-BE49-F238E27FC236}">
              <a16:creationId xmlns="" xmlns:a16="http://schemas.microsoft.com/office/drawing/2014/main" id="{00000000-0008-0000-0600-0000E5020000}"/>
            </a:ext>
          </a:extLst>
        </xdr:cNvPr>
        <xdr:cNvSpPr txBox="1"/>
      </xdr:nvSpPr>
      <xdr:spPr>
        <a:xfrm>
          <a:off x="21134017" y="63754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 xmlns:a16="http://schemas.microsoft.com/office/drawing/2014/main"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77813</xdr:rowOff>
    </xdr:from>
    <xdr:to>
      <xdr:col>107</xdr:col>
      <xdr:colOff>101600</xdr:colOff>
      <xdr:row>39</xdr:row>
      <xdr:rowOff>7963</xdr:rowOff>
    </xdr:to>
    <xdr:sp macro="" textlink="">
      <xdr:nvSpPr>
        <xdr:cNvPr id="743" name="フローチャート: 判断 742">
          <a:extLst>
            <a:ext uri="{FF2B5EF4-FFF2-40B4-BE49-F238E27FC236}">
              <a16:creationId xmlns="" xmlns:a16="http://schemas.microsoft.com/office/drawing/2014/main" id="{00000000-0008-0000-0600-0000E7020000}"/>
            </a:ext>
          </a:extLst>
        </xdr:cNvPr>
        <xdr:cNvSpPr/>
      </xdr:nvSpPr>
      <xdr:spPr>
        <a:xfrm>
          <a:off x="20383500" y="6592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24490</xdr:rowOff>
    </xdr:from>
    <xdr:ext cx="378565" cy="259045"/>
    <xdr:sp macro="" textlink="">
      <xdr:nvSpPr>
        <xdr:cNvPr id="744" name="テキスト ボックス 743">
          <a:extLst>
            <a:ext uri="{FF2B5EF4-FFF2-40B4-BE49-F238E27FC236}">
              <a16:creationId xmlns="" xmlns:a16="http://schemas.microsoft.com/office/drawing/2014/main" id="{00000000-0008-0000-0600-0000E8020000}"/>
            </a:ext>
          </a:extLst>
        </xdr:cNvPr>
        <xdr:cNvSpPr txBox="1"/>
      </xdr:nvSpPr>
      <xdr:spPr>
        <a:xfrm>
          <a:off x="20245017" y="6368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 xmlns:a16="http://schemas.microsoft.com/office/drawing/2014/main"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67892</xdr:rowOff>
    </xdr:from>
    <xdr:to>
      <xdr:col>102</xdr:col>
      <xdr:colOff>165100</xdr:colOff>
      <xdr:row>38</xdr:row>
      <xdr:rowOff>169492</xdr:rowOff>
    </xdr:to>
    <xdr:sp macro="" textlink="">
      <xdr:nvSpPr>
        <xdr:cNvPr id="746" name="フローチャート: 判断 745">
          <a:extLst>
            <a:ext uri="{FF2B5EF4-FFF2-40B4-BE49-F238E27FC236}">
              <a16:creationId xmlns="" xmlns:a16="http://schemas.microsoft.com/office/drawing/2014/main" id="{00000000-0008-0000-0600-0000EA020000}"/>
            </a:ext>
          </a:extLst>
        </xdr:cNvPr>
        <xdr:cNvSpPr/>
      </xdr:nvSpPr>
      <xdr:spPr>
        <a:xfrm>
          <a:off x="19494500" y="658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14569</xdr:rowOff>
    </xdr:from>
    <xdr:ext cx="378565" cy="259045"/>
    <xdr:sp macro="" textlink="">
      <xdr:nvSpPr>
        <xdr:cNvPr id="747" name="テキスト ボックス 746">
          <a:extLst>
            <a:ext uri="{FF2B5EF4-FFF2-40B4-BE49-F238E27FC236}">
              <a16:creationId xmlns="" xmlns:a16="http://schemas.microsoft.com/office/drawing/2014/main" id="{00000000-0008-0000-0600-0000EB020000}"/>
            </a:ext>
          </a:extLst>
        </xdr:cNvPr>
        <xdr:cNvSpPr txBox="1"/>
      </xdr:nvSpPr>
      <xdr:spPr>
        <a:xfrm>
          <a:off x="19356017" y="63582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34951</xdr:rowOff>
    </xdr:from>
    <xdr:to>
      <xdr:col>98</xdr:col>
      <xdr:colOff>38100</xdr:colOff>
      <xdr:row>38</xdr:row>
      <xdr:rowOff>136551</xdr:rowOff>
    </xdr:to>
    <xdr:sp macro="" textlink="">
      <xdr:nvSpPr>
        <xdr:cNvPr id="748" name="フローチャート: 判断 747">
          <a:extLst>
            <a:ext uri="{FF2B5EF4-FFF2-40B4-BE49-F238E27FC236}">
              <a16:creationId xmlns="" xmlns:a16="http://schemas.microsoft.com/office/drawing/2014/main" id="{00000000-0008-0000-0600-0000EC020000}"/>
            </a:ext>
          </a:extLst>
        </xdr:cNvPr>
        <xdr:cNvSpPr/>
      </xdr:nvSpPr>
      <xdr:spPr>
        <a:xfrm>
          <a:off x="18605500" y="655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153078</xdr:rowOff>
    </xdr:from>
    <xdr:ext cx="469744" cy="259045"/>
    <xdr:sp macro="" textlink="">
      <xdr:nvSpPr>
        <xdr:cNvPr id="749" name="テキスト ボックス 748">
          <a:extLst>
            <a:ext uri="{FF2B5EF4-FFF2-40B4-BE49-F238E27FC236}">
              <a16:creationId xmlns="" xmlns:a16="http://schemas.microsoft.com/office/drawing/2014/main" id="{00000000-0008-0000-0600-0000ED020000}"/>
            </a:ext>
          </a:extLst>
        </xdr:cNvPr>
        <xdr:cNvSpPr txBox="1"/>
      </xdr:nvSpPr>
      <xdr:spPr>
        <a:xfrm>
          <a:off x="18421428" y="632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 xmlns:a16="http://schemas.microsoft.com/office/drawing/2014/main"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63852</xdr:rowOff>
    </xdr:from>
    <xdr:ext cx="249299" cy="259045"/>
    <xdr:sp macro="" textlink="">
      <xdr:nvSpPr>
        <xdr:cNvPr id="756" name="投資及び出資金該当値テキスト">
          <a:extLst>
            <a:ext uri="{FF2B5EF4-FFF2-40B4-BE49-F238E27FC236}">
              <a16:creationId xmlns="" xmlns:a16="http://schemas.microsoft.com/office/drawing/2014/main" id="{00000000-0008-0000-0600-0000F4020000}"/>
            </a:ext>
          </a:extLst>
        </xdr:cNvPr>
        <xdr:cNvSpPr txBox="1"/>
      </xdr:nvSpPr>
      <xdr:spPr>
        <a:xfrm>
          <a:off x="22212300" y="65789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 xmlns:a16="http://schemas.microsoft.com/office/drawing/2014/main"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 xmlns:a16="http://schemas.microsoft.com/office/drawing/2014/main"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 xmlns:a16="http://schemas.microsoft.com/office/drawing/2014/main"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 xmlns:a16="http://schemas.microsoft.com/office/drawing/2014/main"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 xmlns:a16="http://schemas.microsoft.com/office/drawing/2014/main"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 xmlns:a16="http://schemas.microsoft.com/office/drawing/2014/main"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 xmlns:a16="http://schemas.microsoft.com/office/drawing/2014/main"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 xmlns:a16="http://schemas.microsoft.com/office/drawing/2014/main"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 xmlns:a16="http://schemas.microsoft.com/office/drawing/2014/main"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 xmlns:a16="http://schemas.microsoft.com/office/drawing/2014/main"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 xmlns:a16="http://schemas.microsoft.com/office/drawing/2014/main"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8" name="テキスト ボックス 777">
          <a:extLst>
            <a:ext uri="{FF2B5EF4-FFF2-40B4-BE49-F238E27FC236}">
              <a16:creationId xmlns="" xmlns:a16="http://schemas.microsoft.com/office/drawing/2014/main" id="{00000000-0008-0000-0600-00000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 xmlns:a16="http://schemas.microsoft.com/office/drawing/2014/main"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a:extLst>
            <a:ext uri="{FF2B5EF4-FFF2-40B4-BE49-F238E27FC236}">
              <a16:creationId xmlns="" xmlns:a16="http://schemas.microsoft.com/office/drawing/2014/main" id="{00000000-0008-0000-0600-00000C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 xmlns:a16="http://schemas.microsoft.com/office/drawing/2014/main"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a:extLst>
            <a:ext uri="{FF2B5EF4-FFF2-40B4-BE49-F238E27FC236}">
              <a16:creationId xmlns="" xmlns:a16="http://schemas.microsoft.com/office/drawing/2014/main" id="{00000000-0008-0000-0600-00000E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29287</xdr:rowOff>
    </xdr:from>
    <xdr:to>
      <xdr:col>116</xdr:col>
      <xdr:colOff>62864</xdr:colOff>
      <xdr:row>58</xdr:row>
      <xdr:rowOff>139700</xdr:rowOff>
    </xdr:to>
    <xdr:cxnSp macro="">
      <xdr:nvCxnSpPr>
        <xdr:cNvPr id="786" name="直線コネクタ 785">
          <a:extLst>
            <a:ext uri="{FF2B5EF4-FFF2-40B4-BE49-F238E27FC236}">
              <a16:creationId xmlns="" xmlns:a16="http://schemas.microsoft.com/office/drawing/2014/main" id="{00000000-0008-0000-0600-000012030000}"/>
            </a:ext>
          </a:extLst>
        </xdr:cNvPr>
        <xdr:cNvCxnSpPr/>
      </xdr:nvCxnSpPr>
      <xdr:spPr>
        <a:xfrm flipV="1">
          <a:off x="22159595" y="8601787"/>
          <a:ext cx="1269" cy="1482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7" name="貸付金最小値テキスト">
          <a:extLst>
            <a:ext uri="{FF2B5EF4-FFF2-40B4-BE49-F238E27FC236}">
              <a16:creationId xmlns="" xmlns:a16="http://schemas.microsoft.com/office/drawing/2014/main" id="{00000000-0008-0000-0600-00001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 xmlns:a16="http://schemas.microsoft.com/office/drawing/2014/main"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147414</xdr:rowOff>
    </xdr:from>
    <xdr:ext cx="599010" cy="259045"/>
    <xdr:sp macro="" textlink="">
      <xdr:nvSpPr>
        <xdr:cNvPr id="789" name="貸付金最大値テキスト">
          <a:extLst>
            <a:ext uri="{FF2B5EF4-FFF2-40B4-BE49-F238E27FC236}">
              <a16:creationId xmlns="" xmlns:a16="http://schemas.microsoft.com/office/drawing/2014/main" id="{00000000-0008-0000-0600-000015030000}"/>
            </a:ext>
          </a:extLst>
        </xdr:cNvPr>
        <xdr:cNvSpPr txBox="1"/>
      </xdr:nvSpPr>
      <xdr:spPr>
        <a:xfrm>
          <a:off x="22212300" y="8377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29287</xdr:rowOff>
    </xdr:from>
    <xdr:to>
      <xdr:col>116</xdr:col>
      <xdr:colOff>152400</xdr:colOff>
      <xdr:row>50</xdr:row>
      <xdr:rowOff>29287</xdr:rowOff>
    </xdr:to>
    <xdr:cxnSp macro="">
      <xdr:nvCxnSpPr>
        <xdr:cNvPr id="790" name="直線コネクタ 789">
          <a:extLst>
            <a:ext uri="{FF2B5EF4-FFF2-40B4-BE49-F238E27FC236}">
              <a16:creationId xmlns="" xmlns:a16="http://schemas.microsoft.com/office/drawing/2014/main" id="{00000000-0008-0000-0600-000016030000}"/>
            </a:ext>
          </a:extLst>
        </xdr:cNvPr>
        <xdr:cNvCxnSpPr/>
      </xdr:nvCxnSpPr>
      <xdr:spPr>
        <a:xfrm>
          <a:off x="22072600" y="8601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125774</xdr:rowOff>
    </xdr:from>
    <xdr:to>
      <xdr:col>116</xdr:col>
      <xdr:colOff>63500</xdr:colOff>
      <xdr:row>58</xdr:row>
      <xdr:rowOff>126094</xdr:rowOff>
    </xdr:to>
    <xdr:cxnSp macro="">
      <xdr:nvCxnSpPr>
        <xdr:cNvPr id="791" name="直線コネクタ 790">
          <a:extLst>
            <a:ext uri="{FF2B5EF4-FFF2-40B4-BE49-F238E27FC236}">
              <a16:creationId xmlns="" xmlns:a16="http://schemas.microsoft.com/office/drawing/2014/main" id="{00000000-0008-0000-0600-000017030000}"/>
            </a:ext>
          </a:extLst>
        </xdr:cNvPr>
        <xdr:cNvCxnSpPr/>
      </xdr:nvCxnSpPr>
      <xdr:spPr>
        <a:xfrm flipV="1">
          <a:off x="21323300" y="10069874"/>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11175</xdr:rowOff>
    </xdr:from>
    <xdr:ext cx="534377" cy="259045"/>
    <xdr:sp macro="" textlink="">
      <xdr:nvSpPr>
        <xdr:cNvPr id="792" name="貸付金平均値テキスト">
          <a:extLst>
            <a:ext uri="{FF2B5EF4-FFF2-40B4-BE49-F238E27FC236}">
              <a16:creationId xmlns="" xmlns:a16="http://schemas.microsoft.com/office/drawing/2014/main" id="{00000000-0008-0000-0600-000018030000}"/>
            </a:ext>
          </a:extLst>
        </xdr:cNvPr>
        <xdr:cNvSpPr txBox="1"/>
      </xdr:nvSpPr>
      <xdr:spPr>
        <a:xfrm>
          <a:off x="22212300" y="9783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159748</xdr:rowOff>
    </xdr:from>
    <xdr:to>
      <xdr:col>116</xdr:col>
      <xdr:colOff>114300</xdr:colOff>
      <xdr:row>58</xdr:row>
      <xdr:rowOff>89898</xdr:rowOff>
    </xdr:to>
    <xdr:sp macro="" textlink="">
      <xdr:nvSpPr>
        <xdr:cNvPr id="793" name="フローチャート: 判断 792">
          <a:extLst>
            <a:ext uri="{FF2B5EF4-FFF2-40B4-BE49-F238E27FC236}">
              <a16:creationId xmlns="" xmlns:a16="http://schemas.microsoft.com/office/drawing/2014/main" id="{00000000-0008-0000-0600-000019030000}"/>
            </a:ext>
          </a:extLst>
        </xdr:cNvPr>
        <xdr:cNvSpPr/>
      </xdr:nvSpPr>
      <xdr:spPr>
        <a:xfrm>
          <a:off x="22110700" y="993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126094</xdr:rowOff>
    </xdr:from>
    <xdr:to>
      <xdr:col>111</xdr:col>
      <xdr:colOff>177800</xdr:colOff>
      <xdr:row>58</xdr:row>
      <xdr:rowOff>126496</xdr:rowOff>
    </xdr:to>
    <xdr:cxnSp macro="">
      <xdr:nvCxnSpPr>
        <xdr:cNvPr id="794" name="直線コネクタ 793">
          <a:extLst>
            <a:ext uri="{FF2B5EF4-FFF2-40B4-BE49-F238E27FC236}">
              <a16:creationId xmlns="" xmlns:a16="http://schemas.microsoft.com/office/drawing/2014/main" id="{00000000-0008-0000-0600-00001A030000}"/>
            </a:ext>
          </a:extLst>
        </xdr:cNvPr>
        <xdr:cNvCxnSpPr/>
      </xdr:nvCxnSpPr>
      <xdr:spPr>
        <a:xfrm flipV="1">
          <a:off x="20434300" y="10070194"/>
          <a:ext cx="889000" cy="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162472</xdr:rowOff>
    </xdr:from>
    <xdr:to>
      <xdr:col>112</xdr:col>
      <xdr:colOff>38100</xdr:colOff>
      <xdr:row>58</xdr:row>
      <xdr:rowOff>92622</xdr:rowOff>
    </xdr:to>
    <xdr:sp macro="" textlink="">
      <xdr:nvSpPr>
        <xdr:cNvPr id="795" name="フローチャート: 判断 794">
          <a:extLst>
            <a:ext uri="{FF2B5EF4-FFF2-40B4-BE49-F238E27FC236}">
              <a16:creationId xmlns="" xmlns:a16="http://schemas.microsoft.com/office/drawing/2014/main" id="{00000000-0008-0000-0600-00001B030000}"/>
            </a:ext>
          </a:extLst>
        </xdr:cNvPr>
        <xdr:cNvSpPr/>
      </xdr:nvSpPr>
      <xdr:spPr>
        <a:xfrm>
          <a:off x="21272500" y="9935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109149</xdr:rowOff>
    </xdr:from>
    <xdr:ext cx="534377" cy="259045"/>
    <xdr:sp macro="" textlink="">
      <xdr:nvSpPr>
        <xdr:cNvPr id="796" name="テキスト ボックス 795">
          <a:extLst>
            <a:ext uri="{FF2B5EF4-FFF2-40B4-BE49-F238E27FC236}">
              <a16:creationId xmlns="" xmlns:a16="http://schemas.microsoft.com/office/drawing/2014/main" id="{00000000-0008-0000-0600-00001C030000}"/>
            </a:ext>
          </a:extLst>
        </xdr:cNvPr>
        <xdr:cNvSpPr txBox="1"/>
      </xdr:nvSpPr>
      <xdr:spPr>
        <a:xfrm>
          <a:off x="21056111" y="971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126496</xdr:rowOff>
    </xdr:from>
    <xdr:to>
      <xdr:col>107</xdr:col>
      <xdr:colOff>50800</xdr:colOff>
      <xdr:row>58</xdr:row>
      <xdr:rowOff>126826</xdr:rowOff>
    </xdr:to>
    <xdr:cxnSp macro="">
      <xdr:nvCxnSpPr>
        <xdr:cNvPr id="797" name="直線コネクタ 796">
          <a:extLst>
            <a:ext uri="{FF2B5EF4-FFF2-40B4-BE49-F238E27FC236}">
              <a16:creationId xmlns="" xmlns:a16="http://schemas.microsoft.com/office/drawing/2014/main" id="{00000000-0008-0000-0600-00001D030000}"/>
            </a:ext>
          </a:extLst>
        </xdr:cNvPr>
        <xdr:cNvCxnSpPr/>
      </xdr:nvCxnSpPr>
      <xdr:spPr>
        <a:xfrm flipV="1">
          <a:off x="19545300" y="10070596"/>
          <a:ext cx="889000" cy="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37612</xdr:rowOff>
    </xdr:from>
    <xdr:to>
      <xdr:col>107</xdr:col>
      <xdr:colOff>101600</xdr:colOff>
      <xdr:row>58</xdr:row>
      <xdr:rowOff>139212</xdr:rowOff>
    </xdr:to>
    <xdr:sp macro="" textlink="">
      <xdr:nvSpPr>
        <xdr:cNvPr id="798" name="フローチャート: 判断 797">
          <a:extLst>
            <a:ext uri="{FF2B5EF4-FFF2-40B4-BE49-F238E27FC236}">
              <a16:creationId xmlns="" xmlns:a16="http://schemas.microsoft.com/office/drawing/2014/main" id="{00000000-0008-0000-0600-00001E030000}"/>
            </a:ext>
          </a:extLst>
        </xdr:cNvPr>
        <xdr:cNvSpPr/>
      </xdr:nvSpPr>
      <xdr:spPr>
        <a:xfrm>
          <a:off x="20383500" y="9981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155739</xdr:rowOff>
    </xdr:from>
    <xdr:ext cx="469744" cy="259045"/>
    <xdr:sp macro="" textlink="">
      <xdr:nvSpPr>
        <xdr:cNvPr id="799" name="テキスト ボックス 798">
          <a:extLst>
            <a:ext uri="{FF2B5EF4-FFF2-40B4-BE49-F238E27FC236}">
              <a16:creationId xmlns="" xmlns:a16="http://schemas.microsoft.com/office/drawing/2014/main" id="{00000000-0008-0000-0600-00001F030000}"/>
            </a:ext>
          </a:extLst>
        </xdr:cNvPr>
        <xdr:cNvSpPr txBox="1"/>
      </xdr:nvSpPr>
      <xdr:spPr>
        <a:xfrm>
          <a:off x="20199428" y="975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126826</xdr:rowOff>
    </xdr:from>
    <xdr:to>
      <xdr:col>102</xdr:col>
      <xdr:colOff>114300</xdr:colOff>
      <xdr:row>58</xdr:row>
      <xdr:rowOff>127053</xdr:rowOff>
    </xdr:to>
    <xdr:cxnSp macro="">
      <xdr:nvCxnSpPr>
        <xdr:cNvPr id="800" name="直線コネクタ 799">
          <a:extLst>
            <a:ext uri="{FF2B5EF4-FFF2-40B4-BE49-F238E27FC236}">
              <a16:creationId xmlns="" xmlns:a16="http://schemas.microsoft.com/office/drawing/2014/main" id="{00000000-0008-0000-0600-000020030000}"/>
            </a:ext>
          </a:extLst>
        </xdr:cNvPr>
        <xdr:cNvCxnSpPr/>
      </xdr:nvCxnSpPr>
      <xdr:spPr>
        <a:xfrm flipV="1">
          <a:off x="18656300" y="10070926"/>
          <a:ext cx="889000" cy="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14989</xdr:rowOff>
    </xdr:from>
    <xdr:to>
      <xdr:col>102</xdr:col>
      <xdr:colOff>165100</xdr:colOff>
      <xdr:row>58</xdr:row>
      <xdr:rowOff>116589</xdr:rowOff>
    </xdr:to>
    <xdr:sp macro="" textlink="">
      <xdr:nvSpPr>
        <xdr:cNvPr id="801" name="フローチャート: 判断 800">
          <a:extLst>
            <a:ext uri="{FF2B5EF4-FFF2-40B4-BE49-F238E27FC236}">
              <a16:creationId xmlns="" xmlns:a16="http://schemas.microsoft.com/office/drawing/2014/main" id="{00000000-0008-0000-0600-000021030000}"/>
            </a:ext>
          </a:extLst>
        </xdr:cNvPr>
        <xdr:cNvSpPr/>
      </xdr:nvSpPr>
      <xdr:spPr>
        <a:xfrm>
          <a:off x="19494500" y="995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133116</xdr:rowOff>
    </xdr:from>
    <xdr:ext cx="469744" cy="259045"/>
    <xdr:sp macro="" textlink="">
      <xdr:nvSpPr>
        <xdr:cNvPr id="802" name="テキスト ボックス 801">
          <a:extLst>
            <a:ext uri="{FF2B5EF4-FFF2-40B4-BE49-F238E27FC236}">
              <a16:creationId xmlns="" xmlns:a16="http://schemas.microsoft.com/office/drawing/2014/main" id="{00000000-0008-0000-0600-000022030000}"/>
            </a:ext>
          </a:extLst>
        </xdr:cNvPr>
        <xdr:cNvSpPr txBox="1"/>
      </xdr:nvSpPr>
      <xdr:spPr>
        <a:xfrm>
          <a:off x="19310428" y="973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67411</xdr:rowOff>
    </xdr:from>
    <xdr:to>
      <xdr:col>98</xdr:col>
      <xdr:colOff>38100</xdr:colOff>
      <xdr:row>58</xdr:row>
      <xdr:rowOff>169011</xdr:rowOff>
    </xdr:to>
    <xdr:sp macro="" textlink="">
      <xdr:nvSpPr>
        <xdr:cNvPr id="803" name="フローチャート: 判断 802">
          <a:extLst>
            <a:ext uri="{FF2B5EF4-FFF2-40B4-BE49-F238E27FC236}">
              <a16:creationId xmlns="" xmlns:a16="http://schemas.microsoft.com/office/drawing/2014/main" id="{00000000-0008-0000-0600-000023030000}"/>
            </a:ext>
          </a:extLst>
        </xdr:cNvPr>
        <xdr:cNvSpPr/>
      </xdr:nvSpPr>
      <xdr:spPr>
        <a:xfrm>
          <a:off x="18605500" y="10011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14088</xdr:rowOff>
    </xdr:from>
    <xdr:ext cx="469744" cy="259045"/>
    <xdr:sp macro="" textlink="">
      <xdr:nvSpPr>
        <xdr:cNvPr id="804" name="テキスト ボックス 803">
          <a:extLst>
            <a:ext uri="{FF2B5EF4-FFF2-40B4-BE49-F238E27FC236}">
              <a16:creationId xmlns="" xmlns:a16="http://schemas.microsoft.com/office/drawing/2014/main" id="{00000000-0008-0000-0600-000024030000}"/>
            </a:ext>
          </a:extLst>
        </xdr:cNvPr>
        <xdr:cNvSpPr txBox="1"/>
      </xdr:nvSpPr>
      <xdr:spPr>
        <a:xfrm>
          <a:off x="18421428" y="9786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74974</xdr:rowOff>
    </xdr:from>
    <xdr:to>
      <xdr:col>116</xdr:col>
      <xdr:colOff>114300</xdr:colOff>
      <xdr:row>59</xdr:row>
      <xdr:rowOff>5124</xdr:rowOff>
    </xdr:to>
    <xdr:sp macro="" textlink="">
      <xdr:nvSpPr>
        <xdr:cNvPr id="810" name="楕円 809">
          <a:extLst>
            <a:ext uri="{FF2B5EF4-FFF2-40B4-BE49-F238E27FC236}">
              <a16:creationId xmlns="" xmlns:a16="http://schemas.microsoft.com/office/drawing/2014/main" id="{00000000-0008-0000-0600-00002A030000}"/>
            </a:ext>
          </a:extLst>
        </xdr:cNvPr>
        <xdr:cNvSpPr/>
      </xdr:nvSpPr>
      <xdr:spPr>
        <a:xfrm>
          <a:off x="22110700" y="100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161351</xdr:rowOff>
    </xdr:from>
    <xdr:ext cx="469744" cy="259045"/>
    <xdr:sp macro="" textlink="">
      <xdr:nvSpPr>
        <xdr:cNvPr id="811" name="貸付金該当値テキスト">
          <a:extLst>
            <a:ext uri="{FF2B5EF4-FFF2-40B4-BE49-F238E27FC236}">
              <a16:creationId xmlns="" xmlns:a16="http://schemas.microsoft.com/office/drawing/2014/main" id="{00000000-0008-0000-0600-00002B030000}"/>
            </a:ext>
          </a:extLst>
        </xdr:cNvPr>
        <xdr:cNvSpPr txBox="1"/>
      </xdr:nvSpPr>
      <xdr:spPr>
        <a:xfrm>
          <a:off x="22212300" y="993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75294</xdr:rowOff>
    </xdr:from>
    <xdr:to>
      <xdr:col>112</xdr:col>
      <xdr:colOff>38100</xdr:colOff>
      <xdr:row>59</xdr:row>
      <xdr:rowOff>5444</xdr:rowOff>
    </xdr:to>
    <xdr:sp macro="" textlink="">
      <xdr:nvSpPr>
        <xdr:cNvPr id="812" name="楕円 811">
          <a:extLst>
            <a:ext uri="{FF2B5EF4-FFF2-40B4-BE49-F238E27FC236}">
              <a16:creationId xmlns="" xmlns:a16="http://schemas.microsoft.com/office/drawing/2014/main" id="{00000000-0008-0000-0600-00002C030000}"/>
            </a:ext>
          </a:extLst>
        </xdr:cNvPr>
        <xdr:cNvSpPr/>
      </xdr:nvSpPr>
      <xdr:spPr>
        <a:xfrm>
          <a:off x="21272500" y="1001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168021</xdr:rowOff>
    </xdr:from>
    <xdr:ext cx="469744" cy="259045"/>
    <xdr:sp macro="" textlink="">
      <xdr:nvSpPr>
        <xdr:cNvPr id="813" name="テキスト ボックス 812">
          <a:extLst>
            <a:ext uri="{FF2B5EF4-FFF2-40B4-BE49-F238E27FC236}">
              <a16:creationId xmlns="" xmlns:a16="http://schemas.microsoft.com/office/drawing/2014/main" id="{00000000-0008-0000-0600-00002D030000}"/>
            </a:ext>
          </a:extLst>
        </xdr:cNvPr>
        <xdr:cNvSpPr txBox="1"/>
      </xdr:nvSpPr>
      <xdr:spPr>
        <a:xfrm>
          <a:off x="21088428" y="1011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75696</xdr:rowOff>
    </xdr:from>
    <xdr:to>
      <xdr:col>107</xdr:col>
      <xdr:colOff>101600</xdr:colOff>
      <xdr:row>59</xdr:row>
      <xdr:rowOff>5846</xdr:rowOff>
    </xdr:to>
    <xdr:sp macro="" textlink="">
      <xdr:nvSpPr>
        <xdr:cNvPr id="814" name="楕円 813">
          <a:extLst>
            <a:ext uri="{FF2B5EF4-FFF2-40B4-BE49-F238E27FC236}">
              <a16:creationId xmlns="" xmlns:a16="http://schemas.microsoft.com/office/drawing/2014/main" id="{00000000-0008-0000-0600-00002E030000}"/>
            </a:ext>
          </a:extLst>
        </xdr:cNvPr>
        <xdr:cNvSpPr/>
      </xdr:nvSpPr>
      <xdr:spPr>
        <a:xfrm>
          <a:off x="20383500" y="1001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168423</xdr:rowOff>
    </xdr:from>
    <xdr:ext cx="469744" cy="259045"/>
    <xdr:sp macro="" textlink="">
      <xdr:nvSpPr>
        <xdr:cNvPr id="815" name="テキスト ボックス 814">
          <a:extLst>
            <a:ext uri="{FF2B5EF4-FFF2-40B4-BE49-F238E27FC236}">
              <a16:creationId xmlns="" xmlns:a16="http://schemas.microsoft.com/office/drawing/2014/main" id="{00000000-0008-0000-0600-00002F030000}"/>
            </a:ext>
          </a:extLst>
        </xdr:cNvPr>
        <xdr:cNvSpPr txBox="1"/>
      </xdr:nvSpPr>
      <xdr:spPr>
        <a:xfrm>
          <a:off x="20199428" y="1011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76026</xdr:rowOff>
    </xdr:from>
    <xdr:to>
      <xdr:col>102</xdr:col>
      <xdr:colOff>165100</xdr:colOff>
      <xdr:row>59</xdr:row>
      <xdr:rowOff>6176</xdr:rowOff>
    </xdr:to>
    <xdr:sp macro="" textlink="">
      <xdr:nvSpPr>
        <xdr:cNvPr id="816" name="楕円 815">
          <a:extLst>
            <a:ext uri="{FF2B5EF4-FFF2-40B4-BE49-F238E27FC236}">
              <a16:creationId xmlns="" xmlns:a16="http://schemas.microsoft.com/office/drawing/2014/main" id="{00000000-0008-0000-0600-000030030000}"/>
            </a:ext>
          </a:extLst>
        </xdr:cNvPr>
        <xdr:cNvSpPr/>
      </xdr:nvSpPr>
      <xdr:spPr>
        <a:xfrm>
          <a:off x="19494500" y="1002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168753</xdr:rowOff>
    </xdr:from>
    <xdr:ext cx="469744" cy="259045"/>
    <xdr:sp macro="" textlink="">
      <xdr:nvSpPr>
        <xdr:cNvPr id="817" name="テキスト ボックス 816">
          <a:extLst>
            <a:ext uri="{FF2B5EF4-FFF2-40B4-BE49-F238E27FC236}">
              <a16:creationId xmlns="" xmlns:a16="http://schemas.microsoft.com/office/drawing/2014/main" id="{00000000-0008-0000-0600-000031030000}"/>
            </a:ext>
          </a:extLst>
        </xdr:cNvPr>
        <xdr:cNvSpPr txBox="1"/>
      </xdr:nvSpPr>
      <xdr:spPr>
        <a:xfrm>
          <a:off x="19310428" y="1011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76253</xdr:rowOff>
    </xdr:from>
    <xdr:to>
      <xdr:col>98</xdr:col>
      <xdr:colOff>38100</xdr:colOff>
      <xdr:row>59</xdr:row>
      <xdr:rowOff>6403</xdr:rowOff>
    </xdr:to>
    <xdr:sp macro="" textlink="">
      <xdr:nvSpPr>
        <xdr:cNvPr id="818" name="楕円 817">
          <a:extLst>
            <a:ext uri="{FF2B5EF4-FFF2-40B4-BE49-F238E27FC236}">
              <a16:creationId xmlns="" xmlns:a16="http://schemas.microsoft.com/office/drawing/2014/main" id="{00000000-0008-0000-0600-000032030000}"/>
            </a:ext>
          </a:extLst>
        </xdr:cNvPr>
        <xdr:cNvSpPr/>
      </xdr:nvSpPr>
      <xdr:spPr>
        <a:xfrm>
          <a:off x="18605500" y="1002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168980</xdr:rowOff>
    </xdr:from>
    <xdr:ext cx="469744" cy="259045"/>
    <xdr:sp macro="" textlink="">
      <xdr:nvSpPr>
        <xdr:cNvPr id="819" name="テキスト ボックス 818">
          <a:extLst>
            <a:ext uri="{FF2B5EF4-FFF2-40B4-BE49-F238E27FC236}">
              <a16:creationId xmlns="" xmlns:a16="http://schemas.microsoft.com/office/drawing/2014/main" id="{00000000-0008-0000-0600-000033030000}"/>
            </a:ext>
          </a:extLst>
        </xdr:cNvPr>
        <xdr:cNvSpPr txBox="1"/>
      </xdr:nvSpPr>
      <xdr:spPr>
        <a:xfrm>
          <a:off x="18421428" y="10113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30" name="直線コネクタ 829">
          <a:extLst>
            <a:ext uri="{FF2B5EF4-FFF2-40B4-BE49-F238E27FC236}">
              <a16:creationId xmlns="" xmlns:a16="http://schemas.microsoft.com/office/drawing/2014/main" id="{00000000-0008-0000-0600-00003E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31" name="テキスト ボックス 830">
          <a:extLst>
            <a:ext uri="{FF2B5EF4-FFF2-40B4-BE49-F238E27FC236}">
              <a16:creationId xmlns="" xmlns:a16="http://schemas.microsoft.com/office/drawing/2014/main" id="{00000000-0008-0000-0600-00003F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2" name="直線コネクタ 831">
          <a:extLst>
            <a:ext uri="{FF2B5EF4-FFF2-40B4-BE49-F238E27FC236}">
              <a16:creationId xmlns="" xmlns:a16="http://schemas.microsoft.com/office/drawing/2014/main" id="{00000000-0008-0000-0600-000040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33" name="テキスト ボックス 832">
          <a:extLst>
            <a:ext uri="{FF2B5EF4-FFF2-40B4-BE49-F238E27FC236}">
              <a16:creationId xmlns="" xmlns:a16="http://schemas.microsoft.com/office/drawing/2014/main" id="{00000000-0008-0000-0600-000041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4" name="直線コネクタ 833">
          <a:extLst>
            <a:ext uri="{FF2B5EF4-FFF2-40B4-BE49-F238E27FC236}">
              <a16:creationId xmlns="" xmlns:a16="http://schemas.microsoft.com/office/drawing/2014/main" id="{00000000-0008-0000-0600-000042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35" name="テキスト ボックス 834">
          <a:extLst>
            <a:ext uri="{FF2B5EF4-FFF2-40B4-BE49-F238E27FC236}">
              <a16:creationId xmlns="" xmlns:a16="http://schemas.microsoft.com/office/drawing/2014/main" id="{00000000-0008-0000-0600-000043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6" name="直線コネクタ 835">
          <a:extLst>
            <a:ext uri="{FF2B5EF4-FFF2-40B4-BE49-F238E27FC236}">
              <a16:creationId xmlns="" xmlns:a16="http://schemas.microsoft.com/office/drawing/2014/main" id="{00000000-0008-0000-0600-000044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37" name="テキスト ボックス 836">
          <a:extLst>
            <a:ext uri="{FF2B5EF4-FFF2-40B4-BE49-F238E27FC236}">
              <a16:creationId xmlns="" xmlns:a16="http://schemas.microsoft.com/office/drawing/2014/main" id="{00000000-0008-0000-0600-000045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9" name="テキスト ボックス 838">
          <a:extLst>
            <a:ext uri="{FF2B5EF4-FFF2-40B4-BE49-F238E27FC236}">
              <a16:creationId xmlns="" xmlns:a16="http://schemas.microsoft.com/office/drawing/2014/main" id="{00000000-0008-0000-0600-000047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130858</xdr:rowOff>
    </xdr:from>
    <xdr:to>
      <xdr:col>116</xdr:col>
      <xdr:colOff>62864</xdr:colOff>
      <xdr:row>77</xdr:row>
      <xdr:rowOff>167653</xdr:rowOff>
    </xdr:to>
    <xdr:cxnSp macro="">
      <xdr:nvCxnSpPr>
        <xdr:cNvPr id="841" name="直線コネクタ 840">
          <a:extLst>
            <a:ext uri="{FF2B5EF4-FFF2-40B4-BE49-F238E27FC236}">
              <a16:creationId xmlns="" xmlns:a16="http://schemas.microsoft.com/office/drawing/2014/main" id="{00000000-0008-0000-0600-000049030000}"/>
            </a:ext>
          </a:extLst>
        </xdr:cNvPr>
        <xdr:cNvCxnSpPr/>
      </xdr:nvCxnSpPr>
      <xdr:spPr>
        <a:xfrm flipV="1">
          <a:off x="22159595" y="12132358"/>
          <a:ext cx="1269" cy="1236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30</xdr:rowOff>
    </xdr:from>
    <xdr:ext cx="534377" cy="259045"/>
    <xdr:sp macro="" textlink="">
      <xdr:nvSpPr>
        <xdr:cNvPr id="842" name="繰出金最小値テキスト">
          <a:extLst>
            <a:ext uri="{FF2B5EF4-FFF2-40B4-BE49-F238E27FC236}">
              <a16:creationId xmlns="" xmlns:a16="http://schemas.microsoft.com/office/drawing/2014/main" id="{00000000-0008-0000-0600-00004A030000}"/>
            </a:ext>
          </a:extLst>
        </xdr:cNvPr>
        <xdr:cNvSpPr txBox="1"/>
      </xdr:nvSpPr>
      <xdr:spPr>
        <a:xfrm>
          <a:off x="22212300" y="1337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167653</xdr:rowOff>
    </xdr:from>
    <xdr:to>
      <xdr:col>116</xdr:col>
      <xdr:colOff>152400</xdr:colOff>
      <xdr:row>77</xdr:row>
      <xdr:rowOff>167653</xdr:rowOff>
    </xdr:to>
    <xdr:cxnSp macro="">
      <xdr:nvCxnSpPr>
        <xdr:cNvPr id="843" name="直線コネクタ 842">
          <a:extLst>
            <a:ext uri="{FF2B5EF4-FFF2-40B4-BE49-F238E27FC236}">
              <a16:creationId xmlns="" xmlns:a16="http://schemas.microsoft.com/office/drawing/2014/main" id="{00000000-0008-0000-0600-00004B030000}"/>
            </a:ext>
          </a:extLst>
        </xdr:cNvPr>
        <xdr:cNvCxnSpPr/>
      </xdr:nvCxnSpPr>
      <xdr:spPr>
        <a:xfrm>
          <a:off x="22072600" y="13369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77535</xdr:rowOff>
    </xdr:from>
    <xdr:ext cx="599010" cy="259045"/>
    <xdr:sp macro="" textlink="">
      <xdr:nvSpPr>
        <xdr:cNvPr id="844" name="繰出金最大値テキスト">
          <a:extLst>
            <a:ext uri="{FF2B5EF4-FFF2-40B4-BE49-F238E27FC236}">
              <a16:creationId xmlns="" xmlns:a16="http://schemas.microsoft.com/office/drawing/2014/main" id="{00000000-0008-0000-0600-00004C030000}"/>
            </a:ext>
          </a:extLst>
        </xdr:cNvPr>
        <xdr:cNvSpPr txBox="1"/>
      </xdr:nvSpPr>
      <xdr:spPr>
        <a:xfrm>
          <a:off x="22212300" y="11907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130858</xdr:rowOff>
    </xdr:from>
    <xdr:to>
      <xdr:col>116</xdr:col>
      <xdr:colOff>152400</xdr:colOff>
      <xdr:row>70</xdr:row>
      <xdr:rowOff>130858</xdr:rowOff>
    </xdr:to>
    <xdr:cxnSp macro="">
      <xdr:nvCxnSpPr>
        <xdr:cNvPr id="845" name="直線コネクタ 844">
          <a:extLst>
            <a:ext uri="{FF2B5EF4-FFF2-40B4-BE49-F238E27FC236}">
              <a16:creationId xmlns="" xmlns:a16="http://schemas.microsoft.com/office/drawing/2014/main" id="{00000000-0008-0000-0600-00004D030000}"/>
            </a:ext>
          </a:extLst>
        </xdr:cNvPr>
        <xdr:cNvCxnSpPr/>
      </xdr:nvCxnSpPr>
      <xdr:spPr>
        <a:xfrm>
          <a:off x="22072600" y="12132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159868</xdr:rowOff>
    </xdr:from>
    <xdr:to>
      <xdr:col>116</xdr:col>
      <xdr:colOff>63500</xdr:colOff>
      <xdr:row>76</xdr:row>
      <xdr:rowOff>47400</xdr:rowOff>
    </xdr:to>
    <xdr:cxnSp macro="">
      <xdr:nvCxnSpPr>
        <xdr:cNvPr id="846" name="直線コネクタ 845">
          <a:extLst>
            <a:ext uri="{FF2B5EF4-FFF2-40B4-BE49-F238E27FC236}">
              <a16:creationId xmlns="" xmlns:a16="http://schemas.microsoft.com/office/drawing/2014/main" id="{00000000-0008-0000-0600-00004E030000}"/>
            </a:ext>
          </a:extLst>
        </xdr:cNvPr>
        <xdr:cNvCxnSpPr/>
      </xdr:nvCxnSpPr>
      <xdr:spPr>
        <a:xfrm flipV="1">
          <a:off x="21323300" y="13018618"/>
          <a:ext cx="838200" cy="5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90264</xdr:rowOff>
    </xdr:from>
    <xdr:ext cx="599010" cy="259045"/>
    <xdr:sp macro="" textlink="">
      <xdr:nvSpPr>
        <xdr:cNvPr id="847" name="繰出金平均値テキスト">
          <a:extLst>
            <a:ext uri="{FF2B5EF4-FFF2-40B4-BE49-F238E27FC236}">
              <a16:creationId xmlns="" xmlns:a16="http://schemas.microsoft.com/office/drawing/2014/main" id="{00000000-0008-0000-0600-00004F030000}"/>
            </a:ext>
          </a:extLst>
        </xdr:cNvPr>
        <xdr:cNvSpPr txBox="1"/>
      </xdr:nvSpPr>
      <xdr:spPr>
        <a:xfrm>
          <a:off x="22212300" y="129490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111837</xdr:rowOff>
    </xdr:from>
    <xdr:to>
      <xdr:col>116</xdr:col>
      <xdr:colOff>114300</xdr:colOff>
      <xdr:row>76</xdr:row>
      <xdr:rowOff>41988</xdr:rowOff>
    </xdr:to>
    <xdr:sp macro="" textlink="">
      <xdr:nvSpPr>
        <xdr:cNvPr id="848" name="フローチャート: 判断 847">
          <a:extLst>
            <a:ext uri="{FF2B5EF4-FFF2-40B4-BE49-F238E27FC236}">
              <a16:creationId xmlns="" xmlns:a16="http://schemas.microsoft.com/office/drawing/2014/main" id="{00000000-0008-0000-0600-000050030000}"/>
            </a:ext>
          </a:extLst>
        </xdr:cNvPr>
        <xdr:cNvSpPr/>
      </xdr:nvSpPr>
      <xdr:spPr>
        <a:xfrm>
          <a:off x="22110700" y="1297058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32097</xdr:rowOff>
    </xdr:from>
    <xdr:to>
      <xdr:col>111</xdr:col>
      <xdr:colOff>177800</xdr:colOff>
      <xdr:row>76</xdr:row>
      <xdr:rowOff>47400</xdr:rowOff>
    </xdr:to>
    <xdr:cxnSp macro="">
      <xdr:nvCxnSpPr>
        <xdr:cNvPr id="849" name="直線コネクタ 848">
          <a:extLst>
            <a:ext uri="{FF2B5EF4-FFF2-40B4-BE49-F238E27FC236}">
              <a16:creationId xmlns="" xmlns:a16="http://schemas.microsoft.com/office/drawing/2014/main" id="{00000000-0008-0000-0600-000051030000}"/>
            </a:ext>
          </a:extLst>
        </xdr:cNvPr>
        <xdr:cNvCxnSpPr/>
      </xdr:nvCxnSpPr>
      <xdr:spPr>
        <a:xfrm>
          <a:off x="20434300" y="13062297"/>
          <a:ext cx="889000" cy="1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100444</xdr:rowOff>
    </xdr:from>
    <xdr:to>
      <xdr:col>112</xdr:col>
      <xdr:colOff>38100</xdr:colOff>
      <xdr:row>76</xdr:row>
      <xdr:rowOff>30593</xdr:rowOff>
    </xdr:to>
    <xdr:sp macro="" textlink="">
      <xdr:nvSpPr>
        <xdr:cNvPr id="850" name="フローチャート: 判断 849">
          <a:extLst>
            <a:ext uri="{FF2B5EF4-FFF2-40B4-BE49-F238E27FC236}">
              <a16:creationId xmlns="" xmlns:a16="http://schemas.microsoft.com/office/drawing/2014/main" id="{00000000-0008-0000-0600-000052030000}"/>
            </a:ext>
          </a:extLst>
        </xdr:cNvPr>
        <xdr:cNvSpPr/>
      </xdr:nvSpPr>
      <xdr:spPr>
        <a:xfrm>
          <a:off x="21272500" y="129591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47121</xdr:rowOff>
    </xdr:from>
    <xdr:ext cx="599010" cy="259045"/>
    <xdr:sp macro="" textlink="">
      <xdr:nvSpPr>
        <xdr:cNvPr id="851" name="テキスト ボックス 850">
          <a:extLst>
            <a:ext uri="{FF2B5EF4-FFF2-40B4-BE49-F238E27FC236}">
              <a16:creationId xmlns="" xmlns:a16="http://schemas.microsoft.com/office/drawing/2014/main" id="{00000000-0008-0000-0600-000053030000}"/>
            </a:ext>
          </a:extLst>
        </xdr:cNvPr>
        <xdr:cNvSpPr txBox="1"/>
      </xdr:nvSpPr>
      <xdr:spPr>
        <a:xfrm>
          <a:off x="21023795" y="12734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32097</xdr:rowOff>
    </xdr:from>
    <xdr:to>
      <xdr:col>107</xdr:col>
      <xdr:colOff>50800</xdr:colOff>
      <xdr:row>76</xdr:row>
      <xdr:rowOff>63013</xdr:rowOff>
    </xdr:to>
    <xdr:cxnSp macro="">
      <xdr:nvCxnSpPr>
        <xdr:cNvPr id="852" name="直線コネクタ 851">
          <a:extLst>
            <a:ext uri="{FF2B5EF4-FFF2-40B4-BE49-F238E27FC236}">
              <a16:creationId xmlns="" xmlns:a16="http://schemas.microsoft.com/office/drawing/2014/main" id="{00000000-0008-0000-0600-000054030000}"/>
            </a:ext>
          </a:extLst>
        </xdr:cNvPr>
        <xdr:cNvCxnSpPr/>
      </xdr:nvCxnSpPr>
      <xdr:spPr>
        <a:xfrm flipV="1">
          <a:off x="19545300" y="13062297"/>
          <a:ext cx="889000" cy="3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118833</xdr:rowOff>
    </xdr:from>
    <xdr:to>
      <xdr:col>107</xdr:col>
      <xdr:colOff>101600</xdr:colOff>
      <xdr:row>76</xdr:row>
      <xdr:rowOff>48983</xdr:rowOff>
    </xdr:to>
    <xdr:sp macro="" textlink="">
      <xdr:nvSpPr>
        <xdr:cNvPr id="853" name="フローチャート: 判断 852">
          <a:extLst>
            <a:ext uri="{FF2B5EF4-FFF2-40B4-BE49-F238E27FC236}">
              <a16:creationId xmlns="" xmlns:a16="http://schemas.microsoft.com/office/drawing/2014/main" id="{00000000-0008-0000-0600-000055030000}"/>
            </a:ext>
          </a:extLst>
        </xdr:cNvPr>
        <xdr:cNvSpPr/>
      </xdr:nvSpPr>
      <xdr:spPr>
        <a:xfrm>
          <a:off x="20383500" y="12977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65510</xdr:rowOff>
    </xdr:from>
    <xdr:ext cx="599010" cy="259045"/>
    <xdr:sp macro="" textlink="">
      <xdr:nvSpPr>
        <xdr:cNvPr id="854" name="テキスト ボックス 853">
          <a:extLst>
            <a:ext uri="{FF2B5EF4-FFF2-40B4-BE49-F238E27FC236}">
              <a16:creationId xmlns="" xmlns:a16="http://schemas.microsoft.com/office/drawing/2014/main" id="{00000000-0008-0000-0600-000056030000}"/>
            </a:ext>
          </a:extLst>
        </xdr:cNvPr>
        <xdr:cNvSpPr txBox="1"/>
      </xdr:nvSpPr>
      <xdr:spPr>
        <a:xfrm>
          <a:off x="20134795" y="12752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63013</xdr:rowOff>
    </xdr:from>
    <xdr:to>
      <xdr:col>102</xdr:col>
      <xdr:colOff>114300</xdr:colOff>
      <xdr:row>76</xdr:row>
      <xdr:rowOff>73946</xdr:rowOff>
    </xdr:to>
    <xdr:cxnSp macro="">
      <xdr:nvCxnSpPr>
        <xdr:cNvPr id="855" name="直線コネクタ 854">
          <a:extLst>
            <a:ext uri="{FF2B5EF4-FFF2-40B4-BE49-F238E27FC236}">
              <a16:creationId xmlns="" xmlns:a16="http://schemas.microsoft.com/office/drawing/2014/main" id="{00000000-0008-0000-0600-000057030000}"/>
            </a:ext>
          </a:extLst>
        </xdr:cNvPr>
        <xdr:cNvCxnSpPr/>
      </xdr:nvCxnSpPr>
      <xdr:spPr>
        <a:xfrm flipV="1">
          <a:off x="18656300" y="13093213"/>
          <a:ext cx="889000" cy="1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129010</xdr:rowOff>
    </xdr:from>
    <xdr:to>
      <xdr:col>102</xdr:col>
      <xdr:colOff>165100</xdr:colOff>
      <xdr:row>76</xdr:row>
      <xdr:rowOff>59159</xdr:rowOff>
    </xdr:to>
    <xdr:sp macro="" textlink="">
      <xdr:nvSpPr>
        <xdr:cNvPr id="856" name="フローチャート: 判断 855">
          <a:extLst>
            <a:ext uri="{FF2B5EF4-FFF2-40B4-BE49-F238E27FC236}">
              <a16:creationId xmlns="" xmlns:a16="http://schemas.microsoft.com/office/drawing/2014/main" id="{00000000-0008-0000-0600-000058030000}"/>
            </a:ext>
          </a:extLst>
        </xdr:cNvPr>
        <xdr:cNvSpPr/>
      </xdr:nvSpPr>
      <xdr:spPr>
        <a:xfrm>
          <a:off x="19494500" y="129877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75687</xdr:rowOff>
    </xdr:from>
    <xdr:ext cx="599010" cy="259045"/>
    <xdr:sp macro="" textlink="">
      <xdr:nvSpPr>
        <xdr:cNvPr id="857" name="テキスト ボックス 856">
          <a:extLst>
            <a:ext uri="{FF2B5EF4-FFF2-40B4-BE49-F238E27FC236}">
              <a16:creationId xmlns="" xmlns:a16="http://schemas.microsoft.com/office/drawing/2014/main" id="{00000000-0008-0000-0600-000059030000}"/>
            </a:ext>
          </a:extLst>
        </xdr:cNvPr>
        <xdr:cNvSpPr txBox="1"/>
      </xdr:nvSpPr>
      <xdr:spPr>
        <a:xfrm>
          <a:off x="19245795" y="1276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108395</xdr:rowOff>
    </xdr:from>
    <xdr:to>
      <xdr:col>98</xdr:col>
      <xdr:colOff>38100</xdr:colOff>
      <xdr:row>77</xdr:row>
      <xdr:rowOff>38545</xdr:rowOff>
    </xdr:to>
    <xdr:sp macro="" textlink="">
      <xdr:nvSpPr>
        <xdr:cNvPr id="858" name="フローチャート: 判断 857">
          <a:extLst>
            <a:ext uri="{FF2B5EF4-FFF2-40B4-BE49-F238E27FC236}">
              <a16:creationId xmlns="" xmlns:a16="http://schemas.microsoft.com/office/drawing/2014/main" id="{00000000-0008-0000-0600-00005A030000}"/>
            </a:ext>
          </a:extLst>
        </xdr:cNvPr>
        <xdr:cNvSpPr/>
      </xdr:nvSpPr>
      <xdr:spPr>
        <a:xfrm>
          <a:off x="18605500" y="1313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29672</xdr:rowOff>
    </xdr:from>
    <xdr:ext cx="534377" cy="259045"/>
    <xdr:sp macro="" textlink="">
      <xdr:nvSpPr>
        <xdr:cNvPr id="859" name="テキスト ボックス 858">
          <a:extLst>
            <a:ext uri="{FF2B5EF4-FFF2-40B4-BE49-F238E27FC236}">
              <a16:creationId xmlns="" xmlns:a16="http://schemas.microsoft.com/office/drawing/2014/main" id="{00000000-0008-0000-0600-00005B030000}"/>
            </a:ext>
          </a:extLst>
        </xdr:cNvPr>
        <xdr:cNvSpPr txBox="1"/>
      </xdr:nvSpPr>
      <xdr:spPr>
        <a:xfrm>
          <a:off x="18389111" y="13231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109067</xdr:rowOff>
    </xdr:from>
    <xdr:to>
      <xdr:col>116</xdr:col>
      <xdr:colOff>114300</xdr:colOff>
      <xdr:row>76</xdr:row>
      <xdr:rowOff>39216</xdr:rowOff>
    </xdr:to>
    <xdr:sp macro="" textlink="">
      <xdr:nvSpPr>
        <xdr:cNvPr id="865" name="楕円 864">
          <a:extLst>
            <a:ext uri="{FF2B5EF4-FFF2-40B4-BE49-F238E27FC236}">
              <a16:creationId xmlns="" xmlns:a16="http://schemas.microsoft.com/office/drawing/2014/main" id="{00000000-0008-0000-0600-000061030000}"/>
            </a:ext>
          </a:extLst>
        </xdr:cNvPr>
        <xdr:cNvSpPr/>
      </xdr:nvSpPr>
      <xdr:spPr>
        <a:xfrm>
          <a:off x="22110700" y="129678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131944</xdr:rowOff>
    </xdr:from>
    <xdr:ext cx="599010" cy="259045"/>
    <xdr:sp macro="" textlink="">
      <xdr:nvSpPr>
        <xdr:cNvPr id="866" name="繰出金該当値テキスト">
          <a:extLst>
            <a:ext uri="{FF2B5EF4-FFF2-40B4-BE49-F238E27FC236}">
              <a16:creationId xmlns="" xmlns:a16="http://schemas.microsoft.com/office/drawing/2014/main" id="{00000000-0008-0000-0600-000062030000}"/>
            </a:ext>
          </a:extLst>
        </xdr:cNvPr>
        <xdr:cNvSpPr txBox="1"/>
      </xdr:nvSpPr>
      <xdr:spPr>
        <a:xfrm>
          <a:off x="22212300" y="12819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168050</xdr:rowOff>
    </xdr:from>
    <xdr:to>
      <xdr:col>112</xdr:col>
      <xdr:colOff>38100</xdr:colOff>
      <xdr:row>76</xdr:row>
      <xdr:rowOff>98200</xdr:rowOff>
    </xdr:to>
    <xdr:sp macro="" textlink="">
      <xdr:nvSpPr>
        <xdr:cNvPr id="867" name="楕円 866">
          <a:extLst>
            <a:ext uri="{FF2B5EF4-FFF2-40B4-BE49-F238E27FC236}">
              <a16:creationId xmlns="" xmlns:a16="http://schemas.microsoft.com/office/drawing/2014/main" id="{00000000-0008-0000-0600-000063030000}"/>
            </a:ext>
          </a:extLst>
        </xdr:cNvPr>
        <xdr:cNvSpPr/>
      </xdr:nvSpPr>
      <xdr:spPr>
        <a:xfrm>
          <a:off x="21272500" y="130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89327</xdr:rowOff>
    </xdr:from>
    <xdr:ext cx="534377" cy="259045"/>
    <xdr:sp macro="" textlink="">
      <xdr:nvSpPr>
        <xdr:cNvPr id="868" name="テキスト ボックス 867">
          <a:extLst>
            <a:ext uri="{FF2B5EF4-FFF2-40B4-BE49-F238E27FC236}">
              <a16:creationId xmlns="" xmlns:a16="http://schemas.microsoft.com/office/drawing/2014/main" id="{00000000-0008-0000-0600-000064030000}"/>
            </a:ext>
          </a:extLst>
        </xdr:cNvPr>
        <xdr:cNvSpPr txBox="1"/>
      </xdr:nvSpPr>
      <xdr:spPr>
        <a:xfrm>
          <a:off x="21056111" y="1311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152747</xdr:rowOff>
    </xdr:from>
    <xdr:to>
      <xdr:col>107</xdr:col>
      <xdr:colOff>101600</xdr:colOff>
      <xdr:row>76</xdr:row>
      <xdr:rowOff>82897</xdr:rowOff>
    </xdr:to>
    <xdr:sp macro="" textlink="">
      <xdr:nvSpPr>
        <xdr:cNvPr id="869" name="楕円 868">
          <a:extLst>
            <a:ext uri="{FF2B5EF4-FFF2-40B4-BE49-F238E27FC236}">
              <a16:creationId xmlns="" xmlns:a16="http://schemas.microsoft.com/office/drawing/2014/main" id="{00000000-0008-0000-0600-000065030000}"/>
            </a:ext>
          </a:extLst>
        </xdr:cNvPr>
        <xdr:cNvSpPr/>
      </xdr:nvSpPr>
      <xdr:spPr>
        <a:xfrm>
          <a:off x="20383500" y="13011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74024</xdr:rowOff>
    </xdr:from>
    <xdr:ext cx="534377" cy="259045"/>
    <xdr:sp macro="" textlink="">
      <xdr:nvSpPr>
        <xdr:cNvPr id="870" name="テキスト ボックス 869">
          <a:extLst>
            <a:ext uri="{FF2B5EF4-FFF2-40B4-BE49-F238E27FC236}">
              <a16:creationId xmlns="" xmlns:a16="http://schemas.microsoft.com/office/drawing/2014/main" id="{00000000-0008-0000-0600-000066030000}"/>
            </a:ext>
          </a:extLst>
        </xdr:cNvPr>
        <xdr:cNvSpPr txBox="1"/>
      </xdr:nvSpPr>
      <xdr:spPr>
        <a:xfrm>
          <a:off x="20167111" y="1310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12213</xdr:rowOff>
    </xdr:from>
    <xdr:to>
      <xdr:col>102</xdr:col>
      <xdr:colOff>165100</xdr:colOff>
      <xdr:row>76</xdr:row>
      <xdr:rowOff>113813</xdr:rowOff>
    </xdr:to>
    <xdr:sp macro="" textlink="">
      <xdr:nvSpPr>
        <xdr:cNvPr id="871" name="楕円 870">
          <a:extLst>
            <a:ext uri="{FF2B5EF4-FFF2-40B4-BE49-F238E27FC236}">
              <a16:creationId xmlns="" xmlns:a16="http://schemas.microsoft.com/office/drawing/2014/main" id="{00000000-0008-0000-0600-000067030000}"/>
            </a:ext>
          </a:extLst>
        </xdr:cNvPr>
        <xdr:cNvSpPr/>
      </xdr:nvSpPr>
      <xdr:spPr>
        <a:xfrm>
          <a:off x="19494500" y="1304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104940</xdr:rowOff>
    </xdr:from>
    <xdr:ext cx="534377" cy="259045"/>
    <xdr:sp macro="" textlink="">
      <xdr:nvSpPr>
        <xdr:cNvPr id="872" name="テキスト ボックス 871">
          <a:extLst>
            <a:ext uri="{FF2B5EF4-FFF2-40B4-BE49-F238E27FC236}">
              <a16:creationId xmlns="" xmlns:a16="http://schemas.microsoft.com/office/drawing/2014/main" id="{00000000-0008-0000-0600-000068030000}"/>
            </a:ext>
          </a:extLst>
        </xdr:cNvPr>
        <xdr:cNvSpPr txBox="1"/>
      </xdr:nvSpPr>
      <xdr:spPr>
        <a:xfrm>
          <a:off x="19278111" y="13135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23146</xdr:rowOff>
    </xdr:from>
    <xdr:to>
      <xdr:col>98</xdr:col>
      <xdr:colOff>38100</xdr:colOff>
      <xdr:row>76</xdr:row>
      <xdr:rowOff>124746</xdr:rowOff>
    </xdr:to>
    <xdr:sp macro="" textlink="">
      <xdr:nvSpPr>
        <xdr:cNvPr id="873" name="楕円 872">
          <a:extLst>
            <a:ext uri="{FF2B5EF4-FFF2-40B4-BE49-F238E27FC236}">
              <a16:creationId xmlns="" xmlns:a16="http://schemas.microsoft.com/office/drawing/2014/main" id="{00000000-0008-0000-0600-000069030000}"/>
            </a:ext>
          </a:extLst>
        </xdr:cNvPr>
        <xdr:cNvSpPr/>
      </xdr:nvSpPr>
      <xdr:spPr>
        <a:xfrm>
          <a:off x="18605500" y="1305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141273</xdr:rowOff>
    </xdr:from>
    <xdr:ext cx="534377" cy="259045"/>
    <xdr:sp macro="" textlink="">
      <xdr:nvSpPr>
        <xdr:cNvPr id="874" name="テキスト ボックス 873">
          <a:extLst>
            <a:ext uri="{FF2B5EF4-FFF2-40B4-BE49-F238E27FC236}">
              <a16:creationId xmlns="" xmlns:a16="http://schemas.microsoft.com/office/drawing/2014/main" id="{00000000-0008-0000-0600-00006A030000}"/>
            </a:ext>
          </a:extLst>
        </xdr:cNvPr>
        <xdr:cNvSpPr txBox="1"/>
      </xdr:nvSpPr>
      <xdr:spPr>
        <a:xfrm>
          <a:off x="18389111" y="1282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874,259</a:t>
          </a:r>
          <a:r>
            <a:rPr kumimoji="1" lang="ja-JP" altLang="ja-JP" sz="1100">
              <a:solidFill>
                <a:schemeClr val="dk1"/>
              </a:solidFill>
              <a:effectLst/>
              <a:latin typeface="+mn-lt"/>
              <a:ea typeface="+mn-ea"/>
              <a:cs typeface="+mn-cs"/>
            </a:rPr>
            <a:t>円となっており、決算額の減少により昨年度より減額となっている。主な構成項目である人件費は、住民一人当たり</a:t>
          </a:r>
          <a:r>
            <a:rPr kumimoji="1" lang="en-US" altLang="ja-JP" sz="1100">
              <a:solidFill>
                <a:schemeClr val="dk1"/>
              </a:solidFill>
              <a:effectLst/>
              <a:latin typeface="+mn-lt"/>
              <a:ea typeface="+mn-ea"/>
              <a:cs typeface="+mn-cs"/>
            </a:rPr>
            <a:t>154,026</a:t>
          </a:r>
          <a:r>
            <a:rPr kumimoji="1" lang="ja-JP" altLang="ja-JP" sz="1100">
              <a:solidFill>
                <a:schemeClr val="dk1"/>
              </a:solidFill>
              <a:effectLst/>
              <a:latin typeface="+mn-lt"/>
              <a:ea typeface="+mn-ea"/>
              <a:cs typeface="+mn-cs"/>
            </a:rPr>
            <a:t>円となっており昨年度より</a:t>
          </a:r>
          <a:r>
            <a:rPr kumimoji="1" lang="ja-JP" altLang="en-US" sz="1100">
              <a:solidFill>
                <a:schemeClr val="dk1"/>
              </a:solidFill>
              <a:effectLst/>
              <a:latin typeface="+mn-lt"/>
              <a:ea typeface="+mn-ea"/>
              <a:cs typeface="+mn-cs"/>
            </a:rPr>
            <a:t>減額</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類似団体平均を下回っている。</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109,560</a:t>
          </a:r>
          <a:r>
            <a:rPr kumimoji="1" lang="ja-JP" altLang="ja-JP" sz="1100">
              <a:solidFill>
                <a:schemeClr val="dk1"/>
              </a:solidFill>
              <a:effectLst/>
              <a:latin typeface="+mn-lt"/>
              <a:ea typeface="+mn-ea"/>
              <a:cs typeface="+mn-cs"/>
            </a:rPr>
            <a:t>円となっており、類似団体平均より下回っている状況であるが、小中学校屋外運動場建設、保育所建設によるものである。</a:t>
          </a:r>
          <a:endParaRPr lang="ja-JP" altLang="ja-JP" sz="1400">
            <a:effectLst/>
          </a:endParaRPr>
        </a:p>
        <a:p>
          <a:r>
            <a:rPr kumimoji="1" lang="ja-JP" altLang="ja-JP" sz="1100">
              <a:solidFill>
                <a:schemeClr val="dk1"/>
              </a:solidFill>
              <a:effectLst/>
              <a:latin typeface="+mn-lt"/>
              <a:ea typeface="+mn-ea"/>
              <a:cs typeface="+mn-cs"/>
            </a:rPr>
            <a:t>維持補修費は、住民一人当たり</a:t>
          </a:r>
          <a:r>
            <a:rPr kumimoji="1" lang="en-US" altLang="ja-JP" sz="1100">
              <a:solidFill>
                <a:schemeClr val="dk1"/>
              </a:solidFill>
              <a:effectLst/>
              <a:latin typeface="+mn-lt"/>
              <a:ea typeface="+mn-ea"/>
              <a:cs typeface="+mn-cs"/>
            </a:rPr>
            <a:t>35,655</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昨年度より減額となっているが、</a:t>
          </a:r>
          <a:r>
            <a:rPr kumimoji="1" lang="ja-JP" altLang="ja-JP" sz="1100">
              <a:solidFill>
                <a:schemeClr val="dk1"/>
              </a:solidFill>
              <a:effectLst/>
              <a:latin typeface="+mn-lt"/>
              <a:ea typeface="+mn-ea"/>
              <a:cs typeface="+mn-cs"/>
            </a:rPr>
            <a:t>類似団体平均より上回っている状況であり、除雪経費の増加に伴うものである</a:t>
          </a:r>
          <a:r>
            <a:rPr kumimoji="1" lang="ja-JP" altLang="en-US" sz="1100">
              <a:solidFill>
                <a:schemeClr val="dk1"/>
              </a:solidFill>
              <a:effectLst/>
              <a:latin typeface="+mn-lt"/>
              <a:ea typeface="+mn-ea"/>
              <a:cs typeface="+mn-cs"/>
            </a:rPr>
            <a:t>と分析する。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4,595
4,541
261.31
4,216,174
4,017,219
69,362
2,411,225
5,388,506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 xmlns:a16="http://schemas.microsoft.com/office/drawing/2014/main"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 xmlns:a16="http://schemas.microsoft.com/office/drawing/2014/main" id="{00000000-0008-0000-07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 xmlns:a16="http://schemas.microsoft.com/office/drawing/2014/main" id="{00000000-0008-0000-07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 xmlns:a16="http://schemas.microsoft.com/office/drawing/2014/main" id="{00000000-0008-0000-07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5" name="テキスト ボックス 44">
          <a:extLst>
            <a:ext uri="{FF2B5EF4-FFF2-40B4-BE49-F238E27FC236}">
              <a16:creationId xmlns="" xmlns:a16="http://schemas.microsoft.com/office/drawing/2014/main" id="{00000000-0008-0000-0700-00002D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 xmlns:a16="http://schemas.microsoft.com/office/drawing/2014/main" id="{00000000-0008-0000-07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7" name="テキスト ボックス 46">
          <a:extLst>
            <a:ext uri="{FF2B5EF4-FFF2-40B4-BE49-F238E27FC236}">
              <a16:creationId xmlns="" xmlns:a16="http://schemas.microsoft.com/office/drawing/2014/main" id="{00000000-0008-0000-0700-00002F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 xmlns:a16="http://schemas.microsoft.com/office/drawing/2014/main" id="{00000000-0008-0000-07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49" name="テキスト ボックス 48">
          <a:extLst>
            <a:ext uri="{FF2B5EF4-FFF2-40B4-BE49-F238E27FC236}">
              <a16:creationId xmlns="" xmlns:a16="http://schemas.microsoft.com/office/drawing/2014/main" id="{00000000-0008-0000-0700-000031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 xmlns:a16="http://schemas.microsoft.com/office/drawing/2014/main" id="{00000000-0008-0000-07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1" name="テキスト ボックス 50">
          <a:extLst>
            <a:ext uri="{FF2B5EF4-FFF2-40B4-BE49-F238E27FC236}">
              <a16:creationId xmlns="" xmlns:a16="http://schemas.microsoft.com/office/drawing/2014/main" id="{00000000-0008-0000-0700-000033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 xmlns:a16="http://schemas.microsoft.com/office/drawing/2014/main" id="{00000000-0008-0000-07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3" name="テキスト ボックス 52">
          <a:extLst>
            <a:ext uri="{FF2B5EF4-FFF2-40B4-BE49-F238E27FC236}">
              <a16:creationId xmlns="" xmlns:a16="http://schemas.microsoft.com/office/drawing/2014/main" id="{00000000-0008-0000-0700-000035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 xmlns:a16="http://schemas.microsoft.com/office/drawing/2014/main" id="{00000000-0008-0000-07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5" name="テキスト ボックス 54">
          <a:extLst>
            <a:ext uri="{FF2B5EF4-FFF2-40B4-BE49-F238E27FC236}">
              <a16:creationId xmlns="" xmlns:a16="http://schemas.microsoft.com/office/drawing/2014/main" id="{00000000-0008-0000-0700-000037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議会費グラフ枠">
          <a:extLst>
            <a:ext uri="{FF2B5EF4-FFF2-40B4-BE49-F238E27FC236}">
              <a16:creationId xmlns="" xmlns:a16="http://schemas.microsoft.com/office/drawing/2014/main" id="{00000000-0008-0000-07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144631</xdr:rowOff>
    </xdr:from>
    <xdr:to>
      <xdr:col>24</xdr:col>
      <xdr:colOff>62865</xdr:colOff>
      <xdr:row>38</xdr:row>
      <xdr:rowOff>142149</xdr:rowOff>
    </xdr:to>
    <xdr:cxnSp macro="">
      <xdr:nvCxnSpPr>
        <xdr:cNvPr id="57" name="直線コネクタ 56">
          <a:extLst>
            <a:ext uri="{FF2B5EF4-FFF2-40B4-BE49-F238E27FC236}">
              <a16:creationId xmlns="" xmlns:a16="http://schemas.microsoft.com/office/drawing/2014/main" id="{00000000-0008-0000-0700-000039000000}"/>
            </a:ext>
          </a:extLst>
        </xdr:cNvPr>
        <xdr:cNvCxnSpPr/>
      </xdr:nvCxnSpPr>
      <xdr:spPr>
        <a:xfrm flipV="1">
          <a:off x="4633595" y="5288131"/>
          <a:ext cx="1270" cy="1369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145976</xdr:rowOff>
    </xdr:from>
    <xdr:ext cx="469744" cy="259045"/>
    <xdr:sp macro="" textlink="">
      <xdr:nvSpPr>
        <xdr:cNvPr id="58" name="議会費最小値テキスト">
          <a:extLst>
            <a:ext uri="{FF2B5EF4-FFF2-40B4-BE49-F238E27FC236}">
              <a16:creationId xmlns="" xmlns:a16="http://schemas.microsoft.com/office/drawing/2014/main" id="{00000000-0008-0000-0700-00003A000000}"/>
            </a:ext>
          </a:extLst>
        </xdr:cNvPr>
        <xdr:cNvSpPr txBox="1"/>
      </xdr:nvSpPr>
      <xdr:spPr>
        <a:xfrm>
          <a:off x="4686300" y="666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142149</xdr:rowOff>
    </xdr:from>
    <xdr:to>
      <xdr:col>24</xdr:col>
      <xdr:colOff>152400</xdr:colOff>
      <xdr:row>38</xdr:row>
      <xdr:rowOff>142149</xdr:rowOff>
    </xdr:to>
    <xdr:cxnSp macro="">
      <xdr:nvCxnSpPr>
        <xdr:cNvPr id="59" name="直線コネクタ 58">
          <a:extLst>
            <a:ext uri="{FF2B5EF4-FFF2-40B4-BE49-F238E27FC236}">
              <a16:creationId xmlns="" xmlns:a16="http://schemas.microsoft.com/office/drawing/2014/main" id="{00000000-0008-0000-0700-00003B000000}"/>
            </a:ext>
          </a:extLst>
        </xdr:cNvPr>
        <xdr:cNvCxnSpPr/>
      </xdr:nvCxnSpPr>
      <xdr:spPr>
        <a:xfrm>
          <a:off x="4546600" y="665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91308</xdr:rowOff>
    </xdr:from>
    <xdr:ext cx="534377" cy="259045"/>
    <xdr:sp macro="" textlink="">
      <xdr:nvSpPr>
        <xdr:cNvPr id="60" name="議会費最大値テキスト">
          <a:extLst>
            <a:ext uri="{FF2B5EF4-FFF2-40B4-BE49-F238E27FC236}">
              <a16:creationId xmlns="" xmlns:a16="http://schemas.microsoft.com/office/drawing/2014/main" id="{00000000-0008-0000-0700-00003C000000}"/>
            </a:ext>
          </a:extLst>
        </xdr:cNvPr>
        <xdr:cNvSpPr txBox="1"/>
      </xdr:nvSpPr>
      <xdr:spPr>
        <a:xfrm>
          <a:off x="4686300" y="5063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91,698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144631</xdr:rowOff>
    </xdr:from>
    <xdr:to>
      <xdr:col>24</xdr:col>
      <xdr:colOff>152400</xdr:colOff>
      <xdr:row>30</xdr:row>
      <xdr:rowOff>144631</xdr:rowOff>
    </xdr:to>
    <xdr:cxnSp macro="">
      <xdr:nvCxnSpPr>
        <xdr:cNvPr id="61" name="直線コネクタ 60">
          <a:extLst>
            <a:ext uri="{FF2B5EF4-FFF2-40B4-BE49-F238E27FC236}">
              <a16:creationId xmlns="" xmlns:a16="http://schemas.microsoft.com/office/drawing/2014/main" id="{00000000-0008-0000-0700-00003D000000}"/>
            </a:ext>
          </a:extLst>
        </xdr:cNvPr>
        <xdr:cNvCxnSpPr/>
      </xdr:nvCxnSpPr>
      <xdr:spPr>
        <a:xfrm>
          <a:off x="4546600" y="528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48668</xdr:rowOff>
    </xdr:from>
    <xdr:to>
      <xdr:col>24</xdr:col>
      <xdr:colOff>63500</xdr:colOff>
      <xdr:row>38</xdr:row>
      <xdr:rowOff>53436</xdr:rowOff>
    </xdr:to>
    <xdr:cxnSp macro="">
      <xdr:nvCxnSpPr>
        <xdr:cNvPr id="62" name="直線コネクタ 61">
          <a:extLst>
            <a:ext uri="{FF2B5EF4-FFF2-40B4-BE49-F238E27FC236}">
              <a16:creationId xmlns="" xmlns:a16="http://schemas.microsoft.com/office/drawing/2014/main" id="{00000000-0008-0000-0700-00003E000000}"/>
            </a:ext>
          </a:extLst>
        </xdr:cNvPr>
        <xdr:cNvCxnSpPr/>
      </xdr:nvCxnSpPr>
      <xdr:spPr>
        <a:xfrm flipV="1">
          <a:off x="3797300" y="6563768"/>
          <a:ext cx="83820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141119</xdr:rowOff>
    </xdr:from>
    <xdr:ext cx="534377" cy="259045"/>
    <xdr:sp macro="" textlink="">
      <xdr:nvSpPr>
        <xdr:cNvPr id="63" name="議会費平均値テキスト">
          <a:extLst>
            <a:ext uri="{FF2B5EF4-FFF2-40B4-BE49-F238E27FC236}">
              <a16:creationId xmlns="" xmlns:a16="http://schemas.microsoft.com/office/drawing/2014/main" id="{00000000-0008-0000-0700-00003F000000}"/>
            </a:ext>
          </a:extLst>
        </xdr:cNvPr>
        <xdr:cNvSpPr txBox="1"/>
      </xdr:nvSpPr>
      <xdr:spPr>
        <a:xfrm>
          <a:off x="4686300" y="63133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118242</xdr:rowOff>
    </xdr:from>
    <xdr:to>
      <xdr:col>24</xdr:col>
      <xdr:colOff>114300</xdr:colOff>
      <xdr:row>38</xdr:row>
      <xdr:rowOff>48392</xdr:rowOff>
    </xdr:to>
    <xdr:sp macro="" textlink="">
      <xdr:nvSpPr>
        <xdr:cNvPr id="64" name="フローチャート: 判断 63">
          <a:extLst>
            <a:ext uri="{FF2B5EF4-FFF2-40B4-BE49-F238E27FC236}">
              <a16:creationId xmlns="" xmlns:a16="http://schemas.microsoft.com/office/drawing/2014/main" id="{00000000-0008-0000-0700-000040000000}"/>
            </a:ext>
          </a:extLst>
        </xdr:cNvPr>
        <xdr:cNvSpPr/>
      </xdr:nvSpPr>
      <xdr:spPr>
        <a:xfrm>
          <a:off x="4584700" y="64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53436</xdr:rowOff>
    </xdr:from>
    <xdr:to>
      <xdr:col>19</xdr:col>
      <xdr:colOff>177800</xdr:colOff>
      <xdr:row>38</xdr:row>
      <xdr:rowOff>62140</xdr:rowOff>
    </xdr:to>
    <xdr:cxnSp macro="">
      <xdr:nvCxnSpPr>
        <xdr:cNvPr id="65" name="直線コネクタ 64">
          <a:extLst>
            <a:ext uri="{FF2B5EF4-FFF2-40B4-BE49-F238E27FC236}">
              <a16:creationId xmlns="" xmlns:a16="http://schemas.microsoft.com/office/drawing/2014/main" id="{00000000-0008-0000-0700-000041000000}"/>
            </a:ext>
          </a:extLst>
        </xdr:cNvPr>
        <xdr:cNvCxnSpPr/>
      </xdr:nvCxnSpPr>
      <xdr:spPr>
        <a:xfrm flipV="1">
          <a:off x="2908300" y="6568536"/>
          <a:ext cx="88900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125215</xdr:rowOff>
    </xdr:from>
    <xdr:to>
      <xdr:col>20</xdr:col>
      <xdr:colOff>38100</xdr:colOff>
      <xdr:row>38</xdr:row>
      <xdr:rowOff>55365</xdr:rowOff>
    </xdr:to>
    <xdr:sp macro="" textlink="">
      <xdr:nvSpPr>
        <xdr:cNvPr id="66" name="フローチャート: 判断 65">
          <a:extLst>
            <a:ext uri="{FF2B5EF4-FFF2-40B4-BE49-F238E27FC236}">
              <a16:creationId xmlns="" xmlns:a16="http://schemas.microsoft.com/office/drawing/2014/main" id="{00000000-0008-0000-0700-000042000000}"/>
            </a:ext>
          </a:extLst>
        </xdr:cNvPr>
        <xdr:cNvSpPr/>
      </xdr:nvSpPr>
      <xdr:spPr>
        <a:xfrm>
          <a:off x="3746500" y="64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71892</xdr:rowOff>
    </xdr:from>
    <xdr:ext cx="534377" cy="259045"/>
    <xdr:sp macro="" textlink="">
      <xdr:nvSpPr>
        <xdr:cNvPr id="67" name="テキスト ボックス 66">
          <a:extLst>
            <a:ext uri="{FF2B5EF4-FFF2-40B4-BE49-F238E27FC236}">
              <a16:creationId xmlns="" xmlns:a16="http://schemas.microsoft.com/office/drawing/2014/main" id="{00000000-0008-0000-0700-000043000000}"/>
            </a:ext>
          </a:extLst>
        </xdr:cNvPr>
        <xdr:cNvSpPr txBox="1"/>
      </xdr:nvSpPr>
      <xdr:spPr>
        <a:xfrm>
          <a:off x="3530111" y="6244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52408</xdr:rowOff>
    </xdr:from>
    <xdr:to>
      <xdr:col>15</xdr:col>
      <xdr:colOff>50800</xdr:colOff>
      <xdr:row>38</xdr:row>
      <xdr:rowOff>62140</xdr:rowOff>
    </xdr:to>
    <xdr:cxnSp macro="">
      <xdr:nvCxnSpPr>
        <xdr:cNvPr id="68" name="直線コネクタ 67">
          <a:extLst>
            <a:ext uri="{FF2B5EF4-FFF2-40B4-BE49-F238E27FC236}">
              <a16:creationId xmlns="" xmlns:a16="http://schemas.microsoft.com/office/drawing/2014/main" id="{00000000-0008-0000-0700-000044000000}"/>
            </a:ext>
          </a:extLst>
        </xdr:cNvPr>
        <xdr:cNvCxnSpPr/>
      </xdr:nvCxnSpPr>
      <xdr:spPr>
        <a:xfrm>
          <a:off x="2019300" y="6567508"/>
          <a:ext cx="889000" cy="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129297</xdr:rowOff>
    </xdr:from>
    <xdr:to>
      <xdr:col>15</xdr:col>
      <xdr:colOff>101600</xdr:colOff>
      <xdr:row>38</xdr:row>
      <xdr:rowOff>59447</xdr:rowOff>
    </xdr:to>
    <xdr:sp macro="" textlink="">
      <xdr:nvSpPr>
        <xdr:cNvPr id="69" name="フローチャート: 判断 68">
          <a:extLst>
            <a:ext uri="{FF2B5EF4-FFF2-40B4-BE49-F238E27FC236}">
              <a16:creationId xmlns="" xmlns:a16="http://schemas.microsoft.com/office/drawing/2014/main" id="{00000000-0008-0000-0700-000045000000}"/>
            </a:ext>
          </a:extLst>
        </xdr:cNvPr>
        <xdr:cNvSpPr/>
      </xdr:nvSpPr>
      <xdr:spPr>
        <a:xfrm>
          <a:off x="2857500" y="64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75974</xdr:rowOff>
    </xdr:from>
    <xdr:ext cx="534377" cy="259045"/>
    <xdr:sp macro="" textlink="">
      <xdr:nvSpPr>
        <xdr:cNvPr id="70" name="テキスト ボックス 69">
          <a:extLst>
            <a:ext uri="{FF2B5EF4-FFF2-40B4-BE49-F238E27FC236}">
              <a16:creationId xmlns="" xmlns:a16="http://schemas.microsoft.com/office/drawing/2014/main" id="{00000000-0008-0000-0700-000046000000}"/>
            </a:ext>
          </a:extLst>
        </xdr:cNvPr>
        <xdr:cNvSpPr txBox="1"/>
      </xdr:nvSpPr>
      <xdr:spPr>
        <a:xfrm>
          <a:off x="2641111" y="62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52408</xdr:rowOff>
    </xdr:from>
    <xdr:to>
      <xdr:col>10</xdr:col>
      <xdr:colOff>114300</xdr:colOff>
      <xdr:row>38</xdr:row>
      <xdr:rowOff>65977</xdr:rowOff>
    </xdr:to>
    <xdr:cxnSp macro="">
      <xdr:nvCxnSpPr>
        <xdr:cNvPr id="71" name="直線コネクタ 70">
          <a:extLst>
            <a:ext uri="{FF2B5EF4-FFF2-40B4-BE49-F238E27FC236}">
              <a16:creationId xmlns="" xmlns:a16="http://schemas.microsoft.com/office/drawing/2014/main" id="{00000000-0008-0000-0700-000047000000}"/>
            </a:ext>
          </a:extLst>
        </xdr:cNvPr>
        <xdr:cNvCxnSpPr/>
      </xdr:nvCxnSpPr>
      <xdr:spPr>
        <a:xfrm flipV="1">
          <a:off x="1130300" y="6567508"/>
          <a:ext cx="889000" cy="1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127746</xdr:rowOff>
    </xdr:from>
    <xdr:to>
      <xdr:col>10</xdr:col>
      <xdr:colOff>165100</xdr:colOff>
      <xdr:row>38</xdr:row>
      <xdr:rowOff>57896</xdr:rowOff>
    </xdr:to>
    <xdr:sp macro="" textlink="">
      <xdr:nvSpPr>
        <xdr:cNvPr id="72" name="フローチャート: 判断 71">
          <a:extLst>
            <a:ext uri="{FF2B5EF4-FFF2-40B4-BE49-F238E27FC236}">
              <a16:creationId xmlns="" xmlns:a16="http://schemas.microsoft.com/office/drawing/2014/main" id="{00000000-0008-0000-0700-000048000000}"/>
            </a:ext>
          </a:extLst>
        </xdr:cNvPr>
        <xdr:cNvSpPr/>
      </xdr:nvSpPr>
      <xdr:spPr>
        <a:xfrm>
          <a:off x="1968500" y="6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74423</xdr:rowOff>
    </xdr:from>
    <xdr:ext cx="534377" cy="259045"/>
    <xdr:sp macro="" textlink="">
      <xdr:nvSpPr>
        <xdr:cNvPr id="73" name="テキスト ボックス 72">
          <a:extLst>
            <a:ext uri="{FF2B5EF4-FFF2-40B4-BE49-F238E27FC236}">
              <a16:creationId xmlns="" xmlns:a16="http://schemas.microsoft.com/office/drawing/2014/main" id="{00000000-0008-0000-0700-000049000000}"/>
            </a:ext>
          </a:extLst>
        </xdr:cNvPr>
        <xdr:cNvSpPr txBox="1"/>
      </xdr:nvSpPr>
      <xdr:spPr>
        <a:xfrm>
          <a:off x="1752111" y="6246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64734</xdr:rowOff>
    </xdr:from>
    <xdr:to>
      <xdr:col>6</xdr:col>
      <xdr:colOff>38100</xdr:colOff>
      <xdr:row>38</xdr:row>
      <xdr:rowOff>166334</xdr:rowOff>
    </xdr:to>
    <xdr:sp macro="" textlink="">
      <xdr:nvSpPr>
        <xdr:cNvPr id="74" name="フローチャート: 判断 73">
          <a:extLst>
            <a:ext uri="{FF2B5EF4-FFF2-40B4-BE49-F238E27FC236}">
              <a16:creationId xmlns="" xmlns:a16="http://schemas.microsoft.com/office/drawing/2014/main" id="{00000000-0008-0000-0700-00004A000000}"/>
            </a:ext>
          </a:extLst>
        </xdr:cNvPr>
        <xdr:cNvSpPr/>
      </xdr:nvSpPr>
      <xdr:spPr>
        <a:xfrm>
          <a:off x="1079500" y="657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157461</xdr:rowOff>
    </xdr:from>
    <xdr:ext cx="469744" cy="259045"/>
    <xdr:sp macro="" textlink="">
      <xdr:nvSpPr>
        <xdr:cNvPr id="75" name="テキスト ボックス 74">
          <a:extLst>
            <a:ext uri="{FF2B5EF4-FFF2-40B4-BE49-F238E27FC236}">
              <a16:creationId xmlns="" xmlns:a16="http://schemas.microsoft.com/office/drawing/2014/main" id="{00000000-0008-0000-0700-00004B000000}"/>
            </a:ext>
          </a:extLst>
        </xdr:cNvPr>
        <xdr:cNvSpPr txBox="1"/>
      </xdr:nvSpPr>
      <xdr:spPr>
        <a:xfrm>
          <a:off x="895428" y="6672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 xmlns:a16="http://schemas.microsoft.com/office/drawing/2014/main" id="{00000000-0008-0000-07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 xmlns:a16="http://schemas.microsoft.com/office/drawing/2014/main" id="{00000000-0008-0000-07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 xmlns:a16="http://schemas.microsoft.com/office/drawing/2014/main" id="{00000000-0008-0000-07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 xmlns:a16="http://schemas.microsoft.com/office/drawing/2014/main" id="{00000000-0008-0000-07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 xmlns:a16="http://schemas.microsoft.com/office/drawing/2014/main" id="{00000000-0008-0000-07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169318</xdr:rowOff>
    </xdr:from>
    <xdr:to>
      <xdr:col>24</xdr:col>
      <xdr:colOff>114300</xdr:colOff>
      <xdr:row>38</xdr:row>
      <xdr:rowOff>99468</xdr:rowOff>
    </xdr:to>
    <xdr:sp macro="" textlink="">
      <xdr:nvSpPr>
        <xdr:cNvPr id="81" name="楕円 80">
          <a:extLst>
            <a:ext uri="{FF2B5EF4-FFF2-40B4-BE49-F238E27FC236}">
              <a16:creationId xmlns="" xmlns:a16="http://schemas.microsoft.com/office/drawing/2014/main" id="{00000000-0008-0000-0700-000051000000}"/>
            </a:ext>
          </a:extLst>
        </xdr:cNvPr>
        <xdr:cNvSpPr/>
      </xdr:nvSpPr>
      <xdr:spPr>
        <a:xfrm>
          <a:off x="4584700" y="65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96669</xdr:rowOff>
    </xdr:from>
    <xdr:ext cx="534377" cy="259045"/>
    <xdr:sp macro="" textlink="">
      <xdr:nvSpPr>
        <xdr:cNvPr id="82" name="議会費該当値テキスト">
          <a:extLst>
            <a:ext uri="{FF2B5EF4-FFF2-40B4-BE49-F238E27FC236}">
              <a16:creationId xmlns="" xmlns:a16="http://schemas.microsoft.com/office/drawing/2014/main" id="{00000000-0008-0000-0700-000052000000}"/>
            </a:ext>
          </a:extLst>
        </xdr:cNvPr>
        <xdr:cNvSpPr txBox="1"/>
      </xdr:nvSpPr>
      <xdr:spPr>
        <a:xfrm>
          <a:off x="4686300" y="6440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2636</xdr:rowOff>
    </xdr:from>
    <xdr:to>
      <xdr:col>20</xdr:col>
      <xdr:colOff>38100</xdr:colOff>
      <xdr:row>38</xdr:row>
      <xdr:rowOff>104236</xdr:rowOff>
    </xdr:to>
    <xdr:sp macro="" textlink="">
      <xdr:nvSpPr>
        <xdr:cNvPr id="83" name="楕円 82">
          <a:extLst>
            <a:ext uri="{FF2B5EF4-FFF2-40B4-BE49-F238E27FC236}">
              <a16:creationId xmlns="" xmlns:a16="http://schemas.microsoft.com/office/drawing/2014/main" id="{00000000-0008-0000-0700-000053000000}"/>
            </a:ext>
          </a:extLst>
        </xdr:cNvPr>
        <xdr:cNvSpPr/>
      </xdr:nvSpPr>
      <xdr:spPr>
        <a:xfrm>
          <a:off x="3746500" y="6517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95363</xdr:rowOff>
    </xdr:from>
    <xdr:ext cx="534377" cy="259045"/>
    <xdr:sp macro="" textlink="">
      <xdr:nvSpPr>
        <xdr:cNvPr id="84" name="テキスト ボックス 83">
          <a:extLst>
            <a:ext uri="{FF2B5EF4-FFF2-40B4-BE49-F238E27FC236}">
              <a16:creationId xmlns="" xmlns:a16="http://schemas.microsoft.com/office/drawing/2014/main" id="{00000000-0008-0000-0700-000054000000}"/>
            </a:ext>
          </a:extLst>
        </xdr:cNvPr>
        <xdr:cNvSpPr txBox="1"/>
      </xdr:nvSpPr>
      <xdr:spPr>
        <a:xfrm>
          <a:off x="3530111" y="661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11340</xdr:rowOff>
    </xdr:from>
    <xdr:to>
      <xdr:col>15</xdr:col>
      <xdr:colOff>101600</xdr:colOff>
      <xdr:row>38</xdr:row>
      <xdr:rowOff>112940</xdr:rowOff>
    </xdr:to>
    <xdr:sp macro="" textlink="">
      <xdr:nvSpPr>
        <xdr:cNvPr id="85" name="楕円 84">
          <a:extLst>
            <a:ext uri="{FF2B5EF4-FFF2-40B4-BE49-F238E27FC236}">
              <a16:creationId xmlns="" xmlns:a16="http://schemas.microsoft.com/office/drawing/2014/main" id="{00000000-0008-0000-0700-000055000000}"/>
            </a:ext>
          </a:extLst>
        </xdr:cNvPr>
        <xdr:cNvSpPr/>
      </xdr:nvSpPr>
      <xdr:spPr>
        <a:xfrm>
          <a:off x="2857500" y="652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104067</xdr:rowOff>
    </xdr:from>
    <xdr:ext cx="534377" cy="259045"/>
    <xdr:sp macro="" textlink="">
      <xdr:nvSpPr>
        <xdr:cNvPr id="86" name="テキスト ボックス 85">
          <a:extLst>
            <a:ext uri="{FF2B5EF4-FFF2-40B4-BE49-F238E27FC236}">
              <a16:creationId xmlns="" xmlns:a16="http://schemas.microsoft.com/office/drawing/2014/main" id="{00000000-0008-0000-0700-000056000000}"/>
            </a:ext>
          </a:extLst>
        </xdr:cNvPr>
        <xdr:cNvSpPr txBox="1"/>
      </xdr:nvSpPr>
      <xdr:spPr>
        <a:xfrm>
          <a:off x="2641111" y="6619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1608</xdr:rowOff>
    </xdr:from>
    <xdr:to>
      <xdr:col>10</xdr:col>
      <xdr:colOff>165100</xdr:colOff>
      <xdr:row>38</xdr:row>
      <xdr:rowOff>103208</xdr:rowOff>
    </xdr:to>
    <xdr:sp macro="" textlink="">
      <xdr:nvSpPr>
        <xdr:cNvPr id="87" name="楕円 86">
          <a:extLst>
            <a:ext uri="{FF2B5EF4-FFF2-40B4-BE49-F238E27FC236}">
              <a16:creationId xmlns="" xmlns:a16="http://schemas.microsoft.com/office/drawing/2014/main" id="{00000000-0008-0000-0700-000057000000}"/>
            </a:ext>
          </a:extLst>
        </xdr:cNvPr>
        <xdr:cNvSpPr/>
      </xdr:nvSpPr>
      <xdr:spPr>
        <a:xfrm>
          <a:off x="1968500" y="65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94335</xdr:rowOff>
    </xdr:from>
    <xdr:ext cx="534377" cy="259045"/>
    <xdr:sp macro="" textlink="">
      <xdr:nvSpPr>
        <xdr:cNvPr id="88" name="テキスト ボックス 87">
          <a:extLst>
            <a:ext uri="{FF2B5EF4-FFF2-40B4-BE49-F238E27FC236}">
              <a16:creationId xmlns="" xmlns:a16="http://schemas.microsoft.com/office/drawing/2014/main" id="{00000000-0008-0000-0700-000058000000}"/>
            </a:ext>
          </a:extLst>
        </xdr:cNvPr>
        <xdr:cNvSpPr txBox="1"/>
      </xdr:nvSpPr>
      <xdr:spPr>
        <a:xfrm>
          <a:off x="1752111" y="660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15177</xdr:rowOff>
    </xdr:from>
    <xdr:to>
      <xdr:col>6</xdr:col>
      <xdr:colOff>38100</xdr:colOff>
      <xdr:row>38</xdr:row>
      <xdr:rowOff>116777</xdr:rowOff>
    </xdr:to>
    <xdr:sp macro="" textlink="">
      <xdr:nvSpPr>
        <xdr:cNvPr id="89" name="楕円 88">
          <a:extLst>
            <a:ext uri="{FF2B5EF4-FFF2-40B4-BE49-F238E27FC236}">
              <a16:creationId xmlns="" xmlns:a16="http://schemas.microsoft.com/office/drawing/2014/main" id="{00000000-0008-0000-0700-000059000000}"/>
            </a:ext>
          </a:extLst>
        </xdr:cNvPr>
        <xdr:cNvSpPr/>
      </xdr:nvSpPr>
      <xdr:spPr>
        <a:xfrm>
          <a:off x="1079500" y="653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133304</xdr:rowOff>
    </xdr:from>
    <xdr:ext cx="534377" cy="259045"/>
    <xdr:sp macro="" textlink="">
      <xdr:nvSpPr>
        <xdr:cNvPr id="90" name="テキスト ボックス 89">
          <a:extLst>
            <a:ext uri="{FF2B5EF4-FFF2-40B4-BE49-F238E27FC236}">
              <a16:creationId xmlns="" xmlns:a16="http://schemas.microsoft.com/office/drawing/2014/main" id="{00000000-0008-0000-0700-00005A000000}"/>
            </a:ext>
          </a:extLst>
        </xdr:cNvPr>
        <xdr:cNvSpPr txBox="1"/>
      </xdr:nvSpPr>
      <xdr:spPr>
        <a:xfrm>
          <a:off x="863111" y="630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 xmlns:a16="http://schemas.microsoft.com/office/drawing/2014/main" id="{00000000-0008-0000-07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 xmlns:a16="http://schemas.microsoft.com/office/drawing/2014/main" id="{00000000-0008-0000-07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 xmlns:a16="http://schemas.microsoft.com/office/drawing/2014/main" id="{00000000-0008-0000-07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 xmlns:a16="http://schemas.microsoft.com/office/drawing/2014/main" id="{00000000-0008-0000-07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 xmlns:a16="http://schemas.microsoft.com/office/drawing/2014/main" id="{00000000-0008-0000-07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 xmlns:a16="http://schemas.microsoft.com/office/drawing/2014/main" id="{00000000-0008-0000-07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 xmlns:a16="http://schemas.microsoft.com/office/drawing/2014/main" id="{00000000-0008-0000-07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 xmlns:a16="http://schemas.microsoft.com/office/drawing/2014/main" id="{00000000-0008-0000-07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 xmlns:a16="http://schemas.microsoft.com/office/drawing/2014/main" id="{00000000-0008-0000-07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 xmlns:a16="http://schemas.microsoft.com/office/drawing/2014/main" id="{00000000-0008-0000-07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 xmlns:a16="http://schemas.microsoft.com/office/drawing/2014/main" id="{00000000-0008-0000-07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 xmlns:a16="http://schemas.microsoft.com/office/drawing/2014/main" id="{00000000-0008-0000-07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6" name="テキスト ボックス 105">
          <a:extLst>
            <a:ext uri="{FF2B5EF4-FFF2-40B4-BE49-F238E27FC236}">
              <a16:creationId xmlns="" xmlns:a16="http://schemas.microsoft.com/office/drawing/2014/main" id="{00000000-0008-0000-0700-00006A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8" name="テキスト ボックス 107">
          <a:extLst>
            <a:ext uri="{FF2B5EF4-FFF2-40B4-BE49-F238E27FC236}">
              <a16:creationId xmlns="" xmlns:a16="http://schemas.microsoft.com/office/drawing/2014/main" id="{00000000-0008-0000-0700-00006C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 xmlns:a16="http://schemas.microsoft.com/office/drawing/2014/main" id="{00000000-0008-0000-07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163364</xdr:rowOff>
    </xdr:from>
    <xdr:to>
      <xdr:col>24</xdr:col>
      <xdr:colOff>62865</xdr:colOff>
      <xdr:row>58</xdr:row>
      <xdr:rowOff>147564</xdr:rowOff>
    </xdr:to>
    <xdr:cxnSp macro="">
      <xdr:nvCxnSpPr>
        <xdr:cNvPr id="114" name="直線コネクタ 113">
          <a:extLst>
            <a:ext uri="{FF2B5EF4-FFF2-40B4-BE49-F238E27FC236}">
              <a16:creationId xmlns="" xmlns:a16="http://schemas.microsoft.com/office/drawing/2014/main" id="{00000000-0008-0000-0700-000072000000}"/>
            </a:ext>
          </a:extLst>
        </xdr:cNvPr>
        <xdr:cNvCxnSpPr/>
      </xdr:nvCxnSpPr>
      <xdr:spPr>
        <a:xfrm flipV="1">
          <a:off x="4633595" y="8735864"/>
          <a:ext cx="1270" cy="1355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151391</xdr:rowOff>
    </xdr:from>
    <xdr:ext cx="534377" cy="259045"/>
    <xdr:sp macro="" textlink="">
      <xdr:nvSpPr>
        <xdr:cNvPr id="115" name="総務費最小値テキスト">
          <a:extLst>
            <a:ext uri="{FF2B5EF4-FFF2-40B4-BE49-F238E27FC236}">
              <a16:creationId xmlns="" xmlns:a16="http://schemas.microsoft.com/office/drawing/2014/main" id="{00000000-0008-0000-0700-000073000000}"/>
            </a:ext>
          </a:extLst>
        </xdr:cNvPr>
        <xdr:cNvSpPr txBox="1"/>
      </xdr:nvSpPr>
      <xdr:spPr>
        <a:xfrm>
          <a:off x="4686300" y="1009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147564</xdr:rowOff>
    </xdr:from>
    <xdr:to>
      <xdr:col>24</xdr:col>
      <xdr:colOff>152400</xdr:colOff>
      <xdr:row>58</xdr:row>
      <xdr:rowOff>147564</xdr:rowOff>
    </xdr:to>
    <xdr:cxnSp macro="">
      <xdr:nvCxnSpPr>
        <xdr:cNvPr id="116" name="直線コネクタ 115">
          <a:extLst>
            <a:ext uri="{FF2B5EF4-FFF2-40B4-BE49-F238E27FC236}">
              <a16:creationId xmlns="" xmlns:a16="http://schemas.microsoft.com/office/drawing/2014/main" id="{00000000-0008-0000-0700-000074000000}"/>
            </a:ext>
          </a:extLst>
        </xdr:cNvPr>
        <xdr:cNvCxnSpPr/>
      </xdr:nvCxnSpPr>
      <xdr:spPr>
        <a:xfrm>
          <a:off x="4546600" y="1009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110041</xdr:rowOff>
    </xdr:from>
    <xdr:ext cx="690189" cy="259045"/>
    <xdr:sp macro="" textlink="">
      <xdr:nvSpPr>
        <xdr:cNvPr id="117" name="総務費最大値テキスト">
          <a:extLst>
            <a:ext uri="{FF2B5EF4-FFF2-40B4-BE49-F238E27FC236}">
              <a16:creationId xmlns="" xmlns:a16="http://schemas.microsoft.com/office/drawing/2014/main" id="{00000000-0008-0000-0700-000075000000}"/>
            </a:ext>
          </a:extLst>
        </xdr:cNvPr>
        <xdr:cNvSpPr txBox="1"/>
      </xdr:nvSpPr>
      <xdr:spPr>
        <a:xfrm>
          <a:off x="4686300" y="85110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1,868,944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163364</xdr:rowOff>
    </xdr:from>
    <xdr:to>
      <xdr:col>24</xdr:col>
      <xdr:colOff>152400</xdr:colOff>
      <xdr:row>50</xdr:row>
      <xdr:rowOff>163364</xdr:rowOff>
    </xdr:to>
    <xdr:cxnSp macro="">
      <xdr:nvCxnSpPr>
        <xdr:cNvPr id="118" name="直線コネクタ 117">
          <a:extLst>
            <a:ext uri="{FF2B5EF4-FFF2-40B4-BE49-F238E27FC236}">
              <a16:creationId xmlns="" xmlns:a16="http://schemas.microsoft.com/office/drawing/2014/main" id="{00000000-0008-0000-0700-000076000000}"/>
            </a:ext>
          </a:extLst>
        </xdr:cNvPr>
        <xdr:cNvCxnSpPr/>
      </xdr:nvCxnSpPr>
      <xdr:spPr>
        <a:xfrm>
          <a:off x="4546600" y="8735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81045</xdr:rowOff>
    </xdr:from>
    <xdr:to>
      <xdr:col>24</xdr:col>
      <xdr:colOff>63500</xdr:colOff>
      <xdr:row>58</xdr:row>
      <xdr:rowOff>86759</xdr:rowOff>
    </xdr:to>
    <xdr:cxnSp macro="">
      <xdr:nvCxnSpPr>
        <xdr:cNvPr id="119" name="直線コネクタ 118">
          <a:extLst>
            <a:ext uri="{FF2B5EF4-FFF2-40B4-BE49-F238E27FC236}">
              <a16:creationId xmlns="" xmlns:a16="http://schemas.microsoft.com/office/drawing/2014/main" id="{00000000-0008-0000-0700-000077000000}"/>
            </a:ext>
          </a:extLst>
        </xdr:cNvPr>
        <xdr:cNvCxnSpPr/>
      </xdr:nvCxnSpPr>
      <xdr:spPr>
        <a:xfrm flipV="1">
          <a:off x="3797300" y="1002514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137091</xdr:rowOff>
    </xdr:from>
    <xdr:ext cx="599010" cy="259045"/>
    <xdr:sp macro="" textlink="">
      <xdr:nvSpPr>
        <xdr:cNvPr id="120" name="総務費平均値テキスト">
          <a:extLst>
            <a:ext uri="{FF2B5EF4-FFF2-40B4-BE49-F238E27FC236}">
              <a16:creationId xmlns="" xmlns:a16="http://schemas.microsoft.com/office/drawing/2014/main" id="{00000000-0008-0000-0700-000078000000}"/>
            </a:ext>
          </a:extLst>
        </xdr:cNvPr>
        <xdr:cNvSpPr txBox="1"/>
      </xdr:nvSpPr>
      <xdr:spPr>
        <a:xfrm>
          <a:off x="4686300" y="97382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114214</xdr:rowOff>
    </xdr:from>
    <xdr:to>
      <xdr:col>24</xdr:col>
      <xdr:colOff>114300</xdr:colOff>
      <xdr:row>58</xdr:row>
      <xdr:rowOff>44364</xdr:rowOff>
    </xdr:to>
    <xdr:sp macro="" textlink="">
      <xdr:nvSpPr>
        <xdr:cNvPr id="121" name="フローチャート: 判断 120">
          <a:extLst>
            <a:ext uri="{FF2B5EF4-FFF2-40B4-BE49-F238E27FC236}">
              <a16:creationId xmlns="" xmlns:a16="http://schemas.microsoft.com/office/drawing/2014/main" id="{00000000-0008-0000-0700-000079000000}"/>
            </a:ext>
          </a:extLst>
        </xdr:cNvPr>
        <xdr:cNvSpPr/>
      </xdr:nvSpPr>
      <xdr:spPr>
        <a:xfrm>
          <a:off x="4584700" y="9886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84651</xdr:rowOff>
    </xdr:from>
    <xdr:to>
      <xdr:col>19</xdr:col>
      <xdr:colOff>177800</xdr:colOff>
      <xdr:row>58</xdr:row>
      <xdr:rowOff>86759</xdr:rowOff>
    </xdr:to>
    <xdr:cxnSp macro="">
      <xdr:nvCxnSpPr>
        <xdr:cNvPr id="122" name="直線コネクタ 121">
          <a:extLst>
            <a:ext uri="{FF2B5EF4-FFF2-40B4-BE49-F238E27FC236}">
              <a16:creationId xmlns="" xmlns:a16="http://schemas.microsoft.com/office/drawing/2014/main" id="{00000000-0008-0000-0700-00007A000000}"/>
            </a:ext>
          </a:extLst>
        </xdr:cNvPr>
        <xdr:cNvCxnSpPr/>
      </xdr:nvCxnSpPr>
      <xdr:spPr>
        <a:xfrm>
          <a:off x="2908300" y="10028751"/>
          <a:ext cx="889000" cy="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112924</xdr:rowOff>
    </xdr:from>
    <xdr:to>
      <xdr:col>20</xdr:col>
      <xdr:colOff>38100</xdr:colOff>
      <xdr:row>58</xdr:row>
      <xdr:rowOff>43074</xdr:rowOff>
    </xdr:to>
    <xdr:sp macro="" textlink="">
      <xdr:nvSpPr>
        <xdr:cNvPr id="123" name="フローチャート: 判断 122">
          <a:extLst>
            <a:ext uri="{FF2B5EF4-FFF2-40B4-BE49-F238E27FC236}">
              <a16:creationId xmlns="" xmlns:a16="http://schemas.microsoft.com/office/drawing/2014/main" id="{00000000-0008-0000-0700-00007B000000}"/>
            </a:ext>
          </a:extLst>
        </xdr:cNvPr>
        <xdr:cNvSpPr/>
      </xdr:nvSpPr>
      <xdr:spPr>
        <a:xfrm>
          <a:off x="3746500" y="988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59601</xdr:rowOff>
    </xdr:from>
    <xdr:ext cx="599010" cy="259045"/>
    <xdr:sp macro="" textlink="">
      <xdr:nvSpPr>
        <xdr:cNvPr id="124" name="テキスト ボックス 123">
          <a:extLst>
            <a:ext uri="{FF2B5EF4-FFF2-40B4-BE49-F238E27FC236}">
              <a16:creationId xmlns="" xmlns:a16="http://schemas.microsoft.com/office/drawing/2014/main" id="{00000000-0008-0000-0700-00007C000000}"/>
            </a:ext>
          </a:extLst>
        </xdr:cNvPr>
        <xdr:cNvSpPr txBox="1"/>
      </xdr:nvSpPr>
      <xdr:spPr>
        <a:xfrm>
          <a:off x="3497795" y="966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76861</xdr:rowOff>
    </xdr:from>
    <xdr:to>
      <xdr:col>15</xdr:col>
      <xdr:colOff>50800</xdr:colOff>
      <xdr:row>58</xdr:row>
      <xdr:rowOff>84651</xdr:rowOff>
    </xdr:to>
    <xdr:cxnSp macro="">
      <xdr:nvCxnSpPr>
        <xdr:cNvPr id="125" name="直線コネクタ 124">
          <a:extLst>
            <a:ext uri="{FF2B5EF4-FFF2-40B4-BE49-F238E27FC236}">
              <a16:creationId xmlns="" xmlns:a16="http://schemas.microsoft.com/office/drawing/2014/main" id="{00000000-0008-0000-0700-00007D000000}"/>
            </a:ext>
          </a:extLst>
        </xdr:cNvPr>
        <xdr:cNvCxnSpPr/>
      </xdr:nvCxnSpPr>
      <xdr:spPr>
        <a:xfrm>
          <a:off x="2019300" y="10020961"/>
          <a:ext cx="889000" cy="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156760</xdr:rowOff>
    </xdr:from>
    <xdr:to>
      <xdr:col>15</xdr:col>
      <xdr:colOff>101600</xdr:colOff>
      <xdr:row>58</xdr:row>
      <xdr:rowOff>86910</xdr:rowOff>
    </xdr:to>
    <xdr:sp macro="" textlink="">
      <xdr:nvSpPr>
        <xdr:cNvPr id="126" name="フローチャート: 判断 125">
          <a:extLst>
            <a:ext uri="{FF2B5EF4-FFF2-40B4-BE49-F238E27FC236}">
              <a16:creationId xmlns="" xmlns:a16="http://schemas.microsoft.com/office/drawing/2014/main" id="{00000000-0008-0000-0700-00007E000000}"/>
            </a:ext>
          </a:extLst>
        </xdr:cNvPr>
        <xdr:cNvSpPr/>
      </xdr:nvSpPr>
      <xdr:spPr>
        <a:xfrm>
          <a:off x="2857500" y="9929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103437</xdr:rowOff>
    </xdr:from>
    <xdr:ext cx="599010" cy="259045"/>
    <xdr:sp macro="" textlink="">
      <xdr:nvSpPr>
        <xdr:cNvPr id="127" name="テキスト ボックス 126">
          <a:extLst>
            <a:ext uri="{FF2B5EF4-FFF2-40B4-BE49-F238E27FC236}">
              <a16:creationId xmlns="" xmlns:a16="http://schemas.microsoft.com/office/drawing/2014/main" id="{00000000-0008-0000-0700-00007F000000}"/>
            </a:ext>
          </a:extLst>
        </xdr:cNvPr>
        <xdr:cNvSpPr txBox="1"/>
      </xdr:nvSpPr>
      <xdr:spPr>
        <a:xfrm>
          <a:off x="2608795" y="9704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76861</xdr:rowOff>
    </xdr:from>
    <xdr:to>
      <xdr:col>10</xdr:col>
      <xdr:colOff>114300</xdr:colOff>
      <xdr:row>58</xdr:row>
      <xdr:rowOff>108995</xdr:rowOff>
    </xdr:to>
    <xdr:cxnSp macro="">
      <xdr:nvCxnSpPr>
        <xdr:cNvPr id="128" name="直線コネクタ 127">
          <a:extLst>
            <a:ext uri="{FF2B5EF4-FFF2-40B4-BE49-F238E27FC236}">
              <a16:creationId xmlns="" xmlns:a16="http://schemas.microsoft.com/office/drawing/2014/main" id="{00000000-0008-0000-0700-000080000000}"/>
            </a:ext>
          </a:extLst>
        </xdr:cNvPr>
        <xdr:cNvCxnSpPr/>
      </xdr:nvCxnSpPr>
      <xdr:spPr>
        <a:xfrm flipV="1">
          <a:off x="1130300" y="10020961"/>
          <a:ext cx="889000" cy="3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162915</xdr:rowOff>
    </xdr:from>
    <xdr:to>
      <xdr:col>10</xdr:col>
      <xdr:colOff>165100</xdr:colOff>
      <xdr:row>58</xdr:row>
      <xdr:rowOff>93065</xdr:rowOff>
    </xdr:to>
    <xdr:sp macro="" textlink="">
      <xdr:nvSpPr>
        <xdr:cNvPr id="129" name="フローチャート: 判断 128">
          <a:extLst>
            <a:ext uri="{FF2B5EF4-FFF2-40B4-BE49-F238E27FC236}">
              <a16:creationId xmlns="" xmlns:a16="http://schemas.microsoft.com/office/drawing/2014/main" id="{00000000-0008-0000-0700-000081000000}"/>
            </a:ext>
          </a:extLst>
        </xdr:cNvPr>
        <xdr:cNvSpPr/>
      </xdr:nvSpPr>
      <xdr:spPr>
        <a:xfrm>
          <a:off x="1968500" y="993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109592</xdr:rowOff>
    </xdr:from>
    <xdr:ext cx="599010" cy="259045"/>
    <xdr:sp macro="" textlink="">
      <xdr:nvSpPr>
        <xdr:cNvPr id="130" name="テキスト ボックス 129">
          <a:extLst>
            <a:ext uri="{FF2B5EF4-FFF2-40B4-BE49-F238E27FC236}">
              <a16:creationId xmlns="" xmlns:a16="http://schemas.microsoft.com/office/drawing/2014/main" id="{00000000-0008-0000-0700-000082000000}"/>
            </a:ext>
          </a:extLst>
        </xdr:cNvPr>
        <xdr:cNvSpPr txBox="1"/>
      </xdr:nvSpPr>
      <xdr:spPr>
        <a:xfrm>
          <a:off x="1719795" y="9710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77337</xdr:rowOff>
    </xdr:from>
    <xdr:to>
      <xdr:col>6</xdr:col>
      <xdr:colOff>38100</xdr:colOff>
      <xdr:row>59</xdr:row>
      <xdr:rowOff>7487</xdr:rowOff>
    </xdr:to>
    <xdr:sp macro="" textlink="">
      <xdr:nvSpPr>
        <xdr:cNvPr id="131" name="フローチャート: 判断 130">
          <a:extLst>
            <a:ext uri="{FF2B5EF4-FFF2-40B4-BE49-F238E27FC236}">
              <a16:creationId xmlns="" xmlns:a16="http://schemas.microsoft.com/office/drawing/2014/main" id="{00000000-0008-0000-0700-000083000000}"/>
            </a:ext>
          </a:extLst>
        </xdr:cNvPr>
        <xdr:cNvSpPr/>
      </xdr:nvSpPr>
      <xdr:spPr>
        <a:xfrm>
          <a:off x="1079500" y="10021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170064</xdr:rowOff>
    </xdr:from>
    <xdr:ext cx="599010" cy="259045"/>
    <xdr:sp macro="" textlink="">
      <xdr:nvSpPr>
        <xdr:cNvPr id="132" name="テキスト ボックス 131">
          <a:extLst>
            <a:ext uri="{FF2B5EF4-FFF2-40B4-BE49-F238E27FC236}">
              <a16:creationId xmlns="" xmlns:a16="http://schemas.microsoft.com/office/drawing/2014/main" id="{00000000-0008-0000-0700-000084000000}"/>
            </a:ext>
          </a:extLst>
        </xdr:cNvPr>
        <xdr:cNvSpPr txBox="1"/>
      </xdr:nvSpPr>
      <xdr:spPr>
        <a:xfrm>
          <a:off x="830795" y="10114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30245</xdr:rowOff>
    </xdr:from>
    <xdr:to>
      <xdr:col>24</xdr:col>
      <xdr:colOff>114300</xdr:colOff>
      <xdr:row>58</xdr:row>
      <xdr:rowOff>131845</xdr:rowOff>
    </xdr:to>
    <xdr:sp macro="" textlink="">
      <xdr:nvSpPr>
        <xdr:cNvPr id="138" name="楕円 137">
          <a:extLst>
            <a:ext uri="{FF2B5EF4-FFF2-40B4-BE49-F238E27FC236}">
              <a16:creationId xmlns="" xmlns:a16="http://schemas.microsoft.com/office/drawing/2014/main" id="{00000000-0008-0000-0700-00008A000000}"/>
            </a:ext>
          </a:extLst>
        </xdr:cNvPr>
        <xdr:cNvSpPr/>
      </xdr:nvSpPr>
      <xdr:spPr>
        <a:xfrm>
          <a:off x="4584700" y="997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116622</xdr:rowOff>
    </xdr:from>
    <xdr:ext cx="599010" cy="259045"/>
    <xdr:sp macro="" textlink="">
      <xdr:nvSpPr>
        <xdr:cNvPr id="139" name="総務費該当値テキスト">
          <a:extLst>
            <a:ext uri="{FF2B5EF4-FFF2-40B4-BE49-F238E27FC236}">
              <a16:creationId xmlns="" xmlns:a16="http://schemas.microsoft.com/office/drawing/2014/main" id="{00000000-0008-0000-0700-00008B000000}"/>
            </a:ext>
          </a:extLst>
        </xdr:cNvPr>
        <xdr:cNvSpPr txBox="1"/>
      </xdr:nvSpPr>
      <xdr:spPr>
        <a:xfrm>
          <a:off x="4686300" y="9889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35959</xdr:rowOff>
    </xdr:from>
    <xdr:to>
      <xdr:col>20</xdr:col>
      <xdr:colOff>38100</xdr:colOff>
      <xdr:row>58</xdr:row>
      <xdr:rowOff>137559</xdr:rowOff>
    </xdr:to>
    <xdr:sp macro="" textlink="">
      <xdr:nvSpPr>
        <xdr:cNvPr id="140" name="楕円 139">
          <a:extLst>
            <a:ext uri="{FF2B5EF4-FFF2-40B4-BE49-F238E27FC236}">
              <a16:creationId xmlns="" xmlns:a16="http://schemas.microsoft.com/office/drawing/2014/main" id="{00000000-0008-0000-0700-00008C000000}"/>
            </a:ext>
          </a:extLst>
        </xdr:cNvPr>
        <xdr:cNvSpPr/>
      </xdr:nvSpPr>
      <xdr:spPr>
        <a:xfrm>
          <a:off x="3746500" y="998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128686</xdr:rowOff>
    </xdr:from>
    <xdr:ext cx="599010" cy="259045"/>
    <xdr:sp macro="" textlink="">
      <xdr:nvSpPr>
        <xdr:cNvPr id="141" name="テキスト ボックス 140">
          <a:extLst>
            <a:ext uri="{FF2B5EF4-FFF2-40B4-BE49-F238E27FC236}">
              <a16:creationId xmlns="" xmlns:a16="http://schemas.microsoft.com/office/drawing/2014/main" id="{00000000-0008-0000-0700-00008D000000}"/>
            </a:ext>
          </a:extLst>
        </xdr:cNvPr>
        <xdr:cNvSpPr txBox="1"/>
      </xdr:nvSpPr>
      <xdr:spPr>
        <a:xfrm>
          <a:off x="3497795" y="10072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33851</xdr:rowOff>
    </xdr:from>
    <xdr:to>
      <xdr:col>15</xdr:col>
      <xdr:colOff>101600</xdr:colOff>
      <xdr:row>58</xdr:row>
      <xdr:rowOff>135451</xdr:rowOff>
    </xdr:to>
    <xdr:sp macro="" textlink="">
      <xdr:nvSpPr>
        <xdr:cNvPr id="142" name="楕円 141">
          <a:extLst>
            <a:ext uri="{FF2B5EF4-FFF2-40B4-BE49-F238E27FC236}">
              <a16:creationId xmlns="" xmlns:a16="http://schemas.microsoft.com/office/drawing/2014/main" id="{00000000-0008-0000-0700-00008E000000}"/>
            </a:ext>
          </a:extLst>
        </xdr:cNvPr>
        <xdr:cNvSpPr/>
      </xdr:nvSpPr>
      <xdr:spPr>
        <a:xfrm>
          <a:off x="2857500" y="9977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126578</xdr:rowOff>
    </xdr:from>
    <xdr:ext cx="599010" cy="259045"/>
    <xdr:sp macro="" textlink="">
      <xdr:nvSpPr>
        <xdr:cNvPr id="143" name="テキスト ボックス 142">
          <a:extLst>
            <a:ext uri="{FF2B5EF4-FFF2-40B4-BE49-F238E27FC236}">
              <a16:creationId xmlns="" xmlns:a16="http://schemas.microsoft.com/office/drawing/2014/main" id="{00000000-0008-0000-0700-00008F000000}"/>
            </a:ext>
          </a:extLst>
        </xdr:cNvPr>
        <xdr:cNvSpPr txBox="1"/>
      </xdr:nvSpPr>
      <xdr:spPr>
        <a:xfrm>
          <a:off x="2608795" y="1007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26061</xdr:rowOff>
    </xdr:from>
    <xdr:to>
      <xdr:col>10</xdr:col>
      <xdr:colOff>165100</xdr:colOff>
      <xdr:row>58</xdr:row>
      <xdr:rowOff>127661</xdr:rowOff>
    </xdr:to>
    <xdr:sp macro="" textlink="">
      <xdr:nvSpPr>
        <xdr:cNvPr id="144" name="楕円 143">
          <a:extLst>
            <a:ext uri="{FF2B5EF4-FFF2-40B4-BE49-F238E27FC236}">
              <a16:creationId xmlns="" xmlns:a16="http://schemas.microsoft.com/office/drawing/2014/main" id="{00000000-0008-0000-0700-000090000000}"/>
            </a:ext>
          </a:extLst>
        </xdr:cNvPr>
        <xdr:cNvSpPr/>
      </xdr:nvSpPr>
      <xdr:spPr>
        <a:xfrm>
          <a:off x="1968500" y="9970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118788</xdr:rowOff>
    </xdr:from>
    <xdr:ext cx="599010" cy="259045"/>
    <xdr:sp macro="" textlink="">
      <xdr:nvSpPr>
        <xdr:cNvPr id="145" name="テキスト ボックス 144">
          <a:extLst>
            <a:ext uri="{FF2B5EF4-FFF2-40B4-BE49-F238E27FC236}">
              <a16:creationId xmlns="" xmlns:a16="http://schemas.microsoft.com/office/drawing/2014/main" id="{00000000-0008-0000-0700-000091000000}"/>
            </a:ext>
          </a:extLst>
        </xdr:cNvPr>
        <xdr:cNvSpPr txBox="1"/>
      </xdr:nvSpPr>
      <xdr:spPr>
        <a:xfrm>
          <a:off x="1719795" y="10062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58195</xdr:rowOff>
    </xdr:from>
    <xdr:to>
      <xdr:col>6</xdr:col>
      <xdr:colOff>38100</xdr:colOff>
      <xdr:row>58</xdr:row>
      <xdr:rowOff>159795</xdr:rowOff>
    </xdr:to>
    <xdr:sp macro="" textlink="">
      <xdr:nvSpPr>
        <xdr:cNvPr id="146" name="楕円 145">
          <a:extLst>
            <a:ext uri="{FF2B5EF4-FFF2-40B4-BE49-F238E27FC236}">
              <a16:creationId xmlns="" xmlns:a16="http://schemas.microsoft.com/office/drawing/2014/main" id="{00000000-0008-0000-0700-000092000000}"/>
            </a:ext>
          </a:extLst>
        </xdr:cNvPr>
        <xdr:cNvSpPr/>
      </xdr:nvSpPr>
      <xdr:spPr>
        <a:xfrm>
          <a:off x="1079500" y="1000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4872</xdr:rowOff>
    </xdr:from>
    <xdr:ext cx="599010" cy="259045"/>
    <xdr:sp macro="" textlink="">
      <xdr:nvSpPr>
        <xdr:cNvPr id="147" name="テキスト ボックス 146">
          <a:extLst>
            <a:ext uri="{FF2B5EF4-FFF2-40B4-BE49-F238E27FC236}">
              <a16:creationId xmlns="" xmlns:a16="http://schemas.microsoft.com/office/drawing/2014/main" id="{00000000-0008-0000-0700-000093000000}"/>
            </a:ext>
          </a:extLst>
        </xdr:cNvPr>
        <xdr:cNvSpPr txBox="1"/>
      </xdr:nvSpPr>
      <xdr:spPr>
        <a:xfrm>
          <a:off x="830795" y="9777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8" name="テキスト ボックス 157">
          <a:extLst>
            <a:ext uri="{FF2B5EF4-FFF2-40B4-BE49-F238E27FC236}">
              <a16:creationId xmlns="" xmlns:a16="http://schemas.microsoft.com/office/drawing/2014/main" id="{00000000-0008-0000-0700-00009E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47673</xdr:rowOff>
    </xdr:from>
    <xdr:to>
      <xdr:col>24</xdr:col>
      <xdr:colOff>62865</xdr:colOff>
      <xdr:row>77</xdr:row>
      <xdr:rowOff>163619</xdr:rowOff>
    </xdr:to>
    <xdr:cxnSp macro="">
      <xdr:nvCxnSpPr>
        <xdr:cNvPr id="172" name="直線コネクタ 171">
          <a:extLst>
            <a:ext uri="{FF2B5EF4-FFF2-40B4-BE49-F238E27FC236}">
              <a16:creationId xmlns="" xmlns:a16="http://schemas.microsoft.com/office/drawing/2014/main" id="{00000000-0008-0000-0700-0000AC000000}"/>
            </a:ext>
          </a:extLst>
        </xdr:cNvPr>
        <xdr:cNvCxnSpPr/>
      </xdr:nvCxnSpPr>
      <xdr:spPr>
        <a:xfrm flipV="1">
          <a:off x="4633595" y="12049173"/>
          <a:ext cx="1270" cy="131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167446</xdr:rowOff>
    </xdr:from>
    <xdr:ext cx="599010" cy="259045"/>
    <xdr:sp macro="" textlink="">
      <xdr:nvSpPr>
        <xdr:cNvPr id="173" name="民生費最小値テキスト">
          <a:extLst>
            <a:ext uri="{FF2B5EF4-FFF2-40B4-BE49-F238E27FC236}">
              <a16:creationId xmlns="" xmlns:a16="http://schemas.microsoft.com/office/drawing/2014/main" id="{00000000-0008-0000-0700-0000AD000000}"/>
            </a:ext>
          </a:extLst>
        </xdr:cNvPr>
        <xdr:cNvSpPr txBox="1"/>
      </xdr:nvSpPr>
      <xdr:spPr>
        <a:xfrm>
          <a:off x="4686300" y="13369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163619</xdr:rowOff>
    </xdr:from>
    <xdr:to>
      <xdr:col>24</xdr:col>
      <xdr:colOff>152400</xdr:colOff>
      <xdr:row>77</xdr:row>
      <xdr:rowOff>163619</xdr:rowOff>
    </xdr:to>
    <xdr:cxnSp macro="">
      <xdr:nvCxnSpPr>
        <xdr:cNvPr id="174" name="直線コネクタ 173">
          <a:extLst>
            <a:ext uri="{FF2B5EF4-FFF2-40B4-BE49-F238E27FC236}">
              <a16:creationId xmlns="" xmlns:a16="http://schemas.microsoft.com/office/drawing/2014/main" id="{00000000-0008-0000-0700-0000AE000000}"/>
            </a:ext>
          </a:extLst>
        </xdr:cNvPr>
        <xdr:cNvCxnSpPr/>
      </xdr:nvCxnSpPr>
      <xdr:spPr>
        <a:xfrm>
          <a:off x="4546600" y="1336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165800</xdr:rowOff>
    </xdr:from>
    <xdr:ext cx="599010" cy="259045"/>
    <xdr:sp macro="" textlink="">
      <xdr:nvSpPr>
        <xdr:cNvPr id="175" name="民生費最大値テキスト">
          <a:extLst>
            <a:ext uri="{FF2B5EF4-FFF2-40B4-BE49-F238E27FC236}">
              <a16:creationId xmlns="" xmlns:a16="http://schemas.microsoft.com/office/drawing/2014/main" id="{00000000-0008-0000-0700-0000AF000000}"/>
            </a:ext>
          </a:extLst>
        </xdr:cNvPr>
        <xdr:cNvSpPr txBox="1"/>
      </xdr:nvSpPr>
      <xdr:spPr>
        <a:xfrm>
          <a:off x="4686300" y="11824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302,077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47673</xdr:rowOff>
    </xdr:from>
    <xdr:to>
      <xdr:col>24</xdr:col>
      <xdr:colOff>152400</xdr:colOff>
      <xdr:row>70</xdr:row>
      <xdr:rowOff>47673</xdr:rowOff>
    </xdr:to>
    <xdr:cxnSp macro="">
      <xdr:nvCxnSpPr>
        <xdr:cNvPr id="176" name="直線コネクタ 175">
          <a:extLst>
            <a:ext uri="{FF2B5EF4-FFF2-40B4-BE49-F238E27FC236}">
              <a16:creationId xmlns="" xmlns:a16="http://schemas.microsoft.com/office/drawing/2014/main" id="{00000000-0008-0000-0700-0000B0000000}"/>
            </a:ext>
          </a:extLst>
        </xdr:cNvPr>
        <xdr:cNvCxnSpPr/>
      </xdr:nvCxnSpPr>
      <xdr:spPr>
        <a:xfrm>
          <a:off x="4546600" y="12049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52649</xdr:rowOff>
    </xdr:from>
    <xdr:to>
      <xdr:col>24</xdr:col>
      <xdr:colOff>63500</xdr:colOff>
      <xdr:row>76</xdr:row>
      <xdr:rowOff>90582</xdr:rowOff>
    </xdr:to>
    <xdr:cxnSp macro="">
      <xdr:nvCxnSpPr>
        <xdr:cNvPr id="177" name="直線コネクタ 176">
          <a:extLst>
            <a:ext uri="{FF2B5EF4-FFF2-40B4-BE49-F238E27FC236}">
              <a16:creationId xmlns="" xmlns:a16="http://schemas.microsoft.com/office/drawing/2014/main" id="{00000000-0008-0000-0700-0000B1000000}"/>
            </a:ext>
          </a:extLst>
        </xdr:cNvPr>
        <xdr:cNvCxnSpPr/>
      </xdr:nvCxnSpPr>
      <xdr:spPr>
        <a:xfrm>
          <a:off x="3797300" y="12397049"/>
          <a:ext cx="838200" cy="723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37893</xdr:rowOff>
    </xdr:from>
    <xdr:ext cx="599010" cy="259045"/>
    <xdr:sp macro="" textlink="">
      <xdr:nvSpPr>
        <xdr:cNvPr id="178" name="民生費平均値テキスト">
          <a:extLst>
            <a:ext uri="{FF2B5EF4-FFF2-40B4-BE49-F238E27FC236}">
              <a16:creationId xmlns="" xmlns:a16="http://schemas.microsoft.com/office/drawing/2014/main" id="{00000000-0008-0000-0700-0000B2000000}"/>
            </a:ext>
          </a:extLst>
        </xdr:cNvPr>
        <xdr:cNvSpPr txBox="1"/>
      </xdr:nvSpPr>
      <xdr:spPr>
        <a:xfrm>
          <a:off x="4686300" y="127251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15016</xdr:rowOff>
    </xdr:from>
    <xdr:to>
      <xdr:col>24</xdr:col>
      <xdr:colOff>114300</xdr:colOff>
      <xdr:row>75</xdr:row>
      <xdr:rowOff>116616</xdr:rowOff>
    </xdr:to>
    <xdr:sp macro="" textlink="">
      <xdr:nvSpPr>
        <xdr:cNvPr id="179" name="フローチャート: 判断 178">
          <a:extLst>
            <a:ext uri="{FF2B5EF4-FFF2-40B4-BE49-F238E27FC236}">
              <a16:creationId xmlns="" xmlns:a16="http://schemas.microsoft.com/office/drawing/2014/main" id="{00000000-0008-0000-0700-0000B3000000}"/>
            </a:ext>
          </a:extLst>
        </xdr:cNvPr>
        <xdr:cNvSpPr/>
      </xdr:nvSpPr>
      <xdr:spPr>
        <a:xfrm>
          <a:off x="4584700" y="128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52649</xdr:rowOff>
    </xdr:from>
    <xdr:to>
      <xdr:col>19</xdr:col>
      <xdr:colOff>177800</xdr:colOff>
      <xdr:row>74</xdr:row>
      <xdr:rowOff>92212</xdr:rowOff>
    </xdr:to>
    <xdr:cxnSp macro="">
      <xdr:nvCxnSpPr>
        <xdr:cNvPr id="180" name="直線コネクタ 179">
          <a:extLst>
            <a:ext uri="{FF2B5EF4-FFF2-40B4-BE49-F238E27FC236}">
              <a16:creationId xmlns="" xmlns:a16="http://schemas.microsoft.com/office/drawing/2014/main" id="{00000000-0008-0000-0700-0000B4000000}"/>
            </a:ext>
          </a:extLst>
        </xdr:cNvPr>
        <xdr:cNvCxnSpPr/>
      </xdr:nvCxnSpPr>
      <xdr:spPr>
        <a:xfrm flipV="1">
          <a:off x="2908300" y="12397049"/>
          <a:ext cx="889000" cy="38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118770</xdr:rowOff>
    </xdr:from>
    <xdr:to>
      <xdr:col>20</xdr:col>
      <xdr:colOff>38100</xdr:colOff>
      <xdr:row>75</xdr:row>
      <xdr:rowOff>48920</xdr:rowOff>
    </xdr:to>
    <xdr:sp macro="" textlink="">
      <xdr:nvSpPr>
        <xdr:cNvPr id="181" name="フローチャート: 判断 180">
          <a:extLst>
            <a:ext uri="{FF2B5EF4-FFF2-40B4-BE49-F238E27FC236}">
              <a16:creationId xmlns="" xmlns:a16="http://schemas.microsoft.com/office/drawing/2014/main" id="{00000000-0008-0000-0700-0000B5000000}"/>
            </a:ext>
          </a:extLst>
        </xdr:cNvPr>
        <xdr:cNvSpPr/>
      </xdr:nvSpPr>
      <xdr:spPr>
        <a:xfrm>
          <a:off x="3746500" y="1280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40047</xdr:rowOff>
    </xdr:from>
    <xdr:ext cx="599010" cy="259045"/>
    <xdr:sp macro="" textlink="">
      <xdr:nvSpPr>
        <xdr:cNvPr id="182" name="テキスト ボックス 181">
          <a:extLst>
            <a:ext uri="{FF2B5EF4-FFF2-40B4-BE49-F238E27FC236}">
              <a16:creationId xmlns="" xmlns:a16="http://schemas.microsoft.com/office/drawing/2014/main" id="{00000000-0008-0000-0700-0000B6000000}"/>
            </a:ext>
          </a:extLst>
        </xdr:cNvPr>
        <xdr:cNvSpPr txBox="1"/>
      </xdr:nvSpPr>
      <xdr:spPr>
        <a:xfrm>
          <a:off x="3497795" y="1289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92212</xdr:rowOff>
    </xdr:from>
    <xdr:to>
      <xdr:col>15</xdr:col>
      <xdr:colOff>50800</xdr:colOff>
      <xdr:row>76</xdr:row>
      <xdr:rowOff>111072</xdr:rowOff>
    </xdr:to>
    <xdr:cxnSp macro="">
      <xdr:nvCxnSpPr>
        <xdr:cNvPr id="183" name="直線コネクタ 182">
          <a:extLst>
            <a:ext uri="{FF2B5EF4-FFF2-40B4-BE49-F238E27FC236}">
              <a16:creationId xmlns="" xmlns:a16="http://schemas.microsoft.com/office/drawing/2014/main" id="{00000000-0008-0000-0700-0000B7000000}"/>
            </a:ext>
          </a:extLst>
        </xdr:cNvPr>
        <xdr:cNvCxnSpPr/>
      </xdr:nvCxnSpPr>
      <xdr:spPr>
        <a:xfrm flipV="1">
          <a:off x="2019300" y="12779512"/>
          <a:ext cx="889000" cy="36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157976</xdr:rowOff>
    </xdr:from>
    <xdr:to>
      <xdr:col>15</xdr:col>
      <xdr:colOff>101600</xdr:colOff>
      <xdr:row>75</xdr:row>
      <xdr:rowOff>88126</xdr:rowOff>
    </xdr:to>
    <xdr:sp macro="" textlink="">
      <xdr:nvSpPr>
        <xdr:cNvPr id="184" name="フローチャート: 判断 183">
          <a:extLst>
            <a:ext uri="{FF2B5EF4-FFF2-40B4-BE49-F238E27FC236}">
              <a16:creationId xmlns="" xmlns:a16="http://schemas.microsoft.com/office/drawing/2014/main" id="{00000000-0008-0000-0700-0000B8000000}"/>
            </a:ext>
          </a:extLst>
        </xdr:cNvPr>
        <xdr:cNvSpPr/>
      </xdr:nvSpPr>
      <xdr:spPr>
        <a:xfrm>
          <a:off x="2857500" y="1284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79253</xdr:rowOff>
    </xdr:from>
    <xdr:ext cx="599010" cy="259045"/>
    <xdr:sp macro="" textlink="">
      <xdr:nvSpPr>
        <xdr:cNvPr id="185" name="テキスト ボックス 184">
          <a:extLst>
            <a:ext uri="{FF2B5EF4-FFF2-40B4-BE49-F238E27FC236}">
              <a16:creationId xmlns="" xmlns:a16="http://schemas.microsoft.com/office/drawing/2014/main" id="{00000000-0008-0000-0700-0000B9000000}"/>
            </a:ext>
          </a:extLst>
        </xdr:cNvPr>
        <xdr:cNvSpPr txBox="1"/>
      </xdr:nvSpPr>
      <xdr:spPr>
        <a:xfrm>
          <a:off x="2608795" y="12938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111072</xdr:rowOff>
    </xdr:from>
    <xdr:to>
      <xdr:col>10</xdr:col>
      <xdr:colOff>114300</xdr:colOff>
      <xdr:row>77</xdr:row>
      <xdr:rowOff>34444</xdr:rowOff>
    </xdr:to>
    <xdr:cxnSp macro="">
      <xdr:nvCxnSpPr>
        <xdr:cNvPr id="186" name="直線コネクタ 185">
          <a:extLst>
            <a:ext uri="{FF2B5EF4-FFF2-40B4-BE49-F238E27FC236}">
              <a16:creationId xmlns="" xmlns:a16="http://schemas.microsoft.com/office/drawing/2014/main" id="{00000000-0008-0000-0700-0000BA000000}"/>
            </a:ext>
          </a:extLst>
        </xdr:cNvPr>
        <xdr:cNvCxnSpPr/>
      </xdr:nvCxnSpPr>
      <xdr:spPr>
        <a:xfrm flipV="1">
          <a:off x="1130300" y="13141272"/>
          <a:ext cx="889000" cy="9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42090</xdr:rowOff>
    </xdr:from>
    <xdr:to>
      <xdr:col>10</xdr:col>
      <xdr:colOff>165100</xdr:colOff>
      <xdr:row>75</xdr:row>
      <xdr:rowOff>143690</xdr:rowOff>
    </xdr:to>
    <xdr:sp macro="" textlink="">
      <xdr:nvSpPr>
        <xdr:cNvPr id="187" name="フローチャート: 判断 186">
          <a:extLst>
            <a:ext uri="{FF2B5EF4-FFF2-40B4-BE49-F238E27FC236}">
              <a16:creationId xmlns="" xmlns:a16="http://schemas.microsoft.com/office/drawing/2014/main" id="{00000000-0008-0000-0700-0000BB000000}"/>
            </a:ext>
          </a:extLst>
        </xdr:cNvPr>
        <xdr:cNvSpPr/>
      </xdr:nvSpPr>
      <xdr:spPr>
        <a:xfrm>
          <a:off x="1968500" y="1290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160217</xdr:rowOff>
    </xdr:from>
    <xdr:ext cx="599010" cy="259045"/>
    <xdr:sp macro="" textlink="">
      <xdr:nvSpPr>
        <xdr:cNvPr id="188" name="テキスト ボックス 187">
          <a:extLst>
            <a:ext uri="{FF2B5EF4-FFF2-40B4-BE49-F238E27FC236}">
              <a16:creationId xmlns="" xmlns:a16="http://schemas.microsoft.com/office/drawing/2014/main" id="{00000000-0008-0000-0700-0000BC000000}"/>
            </a:ext>
          </a:extLst>
        </xdr:cNvPr>
        <xdr:cNvSpPr txBox="1"/>
      </xdr:nvSpPr>
      <xdr:spPr>
        <a:xfrm>
          <a:off x="1719795" y="12676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31964</xdr:rowOff>
    </xdr:from>
    <xdr:to>
      <xdr:col>6</xdr:col>
      <xdr:colOff>38100</xdr:colOff>
      <xdr:row>76</xdr:row>
      <xdr:rowOff>133564</xdr:rowOff>
    </xdr:to>
    <xdr:sp macro="" textlink="">
      <xdr:nvSpPr>
        <xdr:cNvPr id="189" name="フローチャート: 判断 188">
          <a:extLst>
            <a:ext uri="{FF2B5EF4-FFF2-40B4-BE49-F238E27FC236}">
              <a16:creationId xmlns="" xmlns:a16="http://schemas.microsoft.com/office/drawing/2014/main" id="{00000000-0008-0000-0700-0000BD000000}"/>
            </a:ext>
          </a:extLst>
        </xdr:cNvPr>
        <xdr:cNvSpPr/>
      </xdr:nvSpPr>
      <xdr:spPr>
        <a:xfrm>
          <a:off x="1079500" y="1306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150090</xdr:rowOff>
    </xdr:from>
    <xdr:ext cx="599010" cy="259045"/>
    <xdr:sp macro="" textlink="">
      <xdr:nvSpPr>
        <xdr:cNvPr id="190" name="テキスト ボックス 189">
          <a:extLst>
            <a:ext uri="{FF2B5EF4-FFF2-40B4-BE49-F238E27FC236}">
              <a16:creationId xmlns="" xmlns:a16="http://schemas.microsoft.com/office/drawing/2014/main" id="{00000000-0008-0000-0700-0000BE000000}"/>
            </a:ext>
          </a:extLst>
        </xdr:cNvPr>
        <xdr:cNvSpPr txBox="1"/>
      </xdr:nvSpPr>
      <xdr:spPr>
        <a:xfrm>
          <a:off x="830795" y="12837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39782</xdr:rowOff>
    </xdr:from>
    <xdr:to>
      <xdr:col>24</xdr:col>
      <xdr:colOff>114300</xdr:colOff>
      <xdr:row>76</xdr:row>
      <xdr:rowOff>141382</xdr:rowOff>
    </xdr:to>
    <xdr:sp macro="" textlink="">
      <xdr:nvSpPr>
        <xdr:cNvPr id="196" name="楕円 195">
          <a:extLst>
            <a:ext uri="{FF2B5EF4-FFF2-40B4-BE49-F238E27FC236}">
              <a16:creationId xmlns="" xmlns:a16="http://schemas.microsoft.com/office/drawing/2014/main" id="{00000000-0008-0000-0700-0000C4000000}"/>
            </a:ext>
          </a:extLst>
        </xdr:cNvPr>
        <xdr:cNvSpPr/>
      </xdr:nvSpPr>
      <xdr:spPr>
        <a:xfrm>
          <a:off x="4584700" y="1306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18209</xdr:rowOff>
    </xdr:from>
    <xdr:ext cx="599010" cy="259045"/>
    <xdr:sp macro="" textlink="">
      <xdr:nvSpPr>
        <xdr:cNvPr id="197" name="民生費該当値テキスト">
          <a:extLst>
            <a:ext uri="{FF2B5EF4-FFF2-40B4-BE49-F238E27FC236}">
              <a16:creationId xmlns="" xmlns:a16="http://schemas.microsoft.com/office/drawing/2014/main" id="{00000000-0008-0000-0700-0000C5000000}"/>
            </a:ext>
          </a:extLst>
        </xdr:cNvPr>
        <xdr:cNvSpPr txBox="1"/>
      </xdr:nvSpPr>
      <xdr:spPr>
        <a:xfrm>
          <a:off x="4686300" y="1304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72</xdr:row>
      <xdr:rowOff>1849</xdr:rowOff>
    </xdr:from>
    <xdr:to>
      <xdr:col>20</xdr:col>
      <xdr:colOff>38100</xdr:colOff>
      <xdr:row>72</xdr:row>
      <xdr:rowOff>103449</xdr:rowOff>
    </xdr:to>
    <xdr:sp macro="" textlink="">
      <xdr:nvSpPr>
        <xdr:cNvPr id="198" name="楕円 197">
          <a:extLst>
            <a:ext uri="{FF2B5EF4-FFF2-40B4-BE49-F238E27FC236}">
              <a16:creationId xmlns="" xmlns:a16="http://schemas.microsoft.com/office/drawing/2014/main" id="{00000000-0008-0000-0700-0000C6000000}"/>
            </a:ext>
          </a:extLst>
        </xdr:cNvPr>
        <xdr:cNvSpPr/>
      </xdr:nvSpPr>
      <xdr:spPr>
        <a:xfrm>
          <a:off x="3746500" y="1234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119976</xdr:rowOff>
    </xdr:from>
    <xdr:ext cx="599010" cy="259045"/>
    <xdr:sp macro="" textlink="">
      <xdr:nvSpPr>
        <xdr:cNvPr id="199" name="テキスト ボックス 198">
          <a:extLst>
            <a:ext uri="{FF2B5EF4-FFF2-40B4-BE49-F238E27FC236}">
              <a16:creationId xmlns="" xmlns:a16="http://schemas.microsoft.com/office/drawing/2014/main" id="{00000000-0008-0000-0700-0000C7000000}"/>
            </a:ext>
          </a:extLst>
        </xdr:cNvPr>
        <xdr:cNvSpPr txBox="1"/>
      </xdr:nvSpPr>
      <xdr:spPr>
        <a:xfrm>
          <a:off x="3497795" y="12121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41412</xdr:rowOff>
    </xdr:from>
    <xdr:to>
      <xdr:col>15</xdr:col>
      <xdr:colOff>101600</xdr:colOff>
      <xdr:row>74</xdr:row>
      <xdr:rowOff>143012</xdr:rowOff>
    </xdr:to>
    <xdr:sp macro="" textlink="">
      <xdr:nvSpPr>
        <xdr:cNvPr id="200" name="楕円 199">
          <a:extLst>
            <a:ext uri="{FF2B5EF4-FFF2-40B4-BE49-F238E27FC236}">
              <a16:creationId xmlns="" xmlns:a16="http://schemas.microsoft.com/office/drawing/2014/main" id="{00000000-0008-0000-0700-0000C8000000}"/>
            </a:ext>
          </a:extLst>
        </xdr:cNvPr>
        <xdr:cNvSpPr/>
      </xdr:nvSpPr>
      <xdr:spPr>
        <a:xfrm>
          <a:off x="2857500" y="1272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159539</xdr:rowOff>
    </xdr:from>
    <xdr:ext cx="599010" cy="259045"/>
    <xdr:sp macro="" textlink="">
      <xdr:nvSpPr>
        <xdr:cNvPr id="201" name="テキスト ボックス 200">
          <a:extLst>
            <a:ext uri="{FF2B5EF4-FFF2-40B4-BE49-F238E27FC236}">
              <a16:creationId xmlns="" xmlns:a16="http://schemas.microsoft.com/office/drawing/2014/main" id="{00000000-0008-0000-0700-0000C9000000}"/>
            </a:ext>
          </a:extLst>
        </xdr:cNvPr>
        <xdr:cNvSpPr txBox="1"/>
      </xdr:nvSpPr>
      <xdr:spPr>
        <a:xfrm>
          <a:off x="2608795" y="12503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60272</xdr:rowOff>
    </xdr:from>
    <xdr:to>
      <xdr:col>10</xdr:col>
      <xdr:colOff>165100</xdr:colOff>
      <xdr:row>76</xdr:row>
      <xdr:rowOff>161872</xdr:rowOff>
    </xdr:to>
    <xdr:sp macro="" textlink="">
      <xdr:nvSpPr>
        <xdr:cNvPr id="202" name="楕円 201">
          <a:extLst>
            <a:ext uri="{FF2B5EF4-FFF2-40B4-BE49-F238E27FC236}">
              <a16:creationId xmlns="" xmlns:a16="http://schemas.microsoft.com/office/drawing/2014/main" id="{00000000-0008-0000-0700-0000CA000000}"/>
            </a:ext>
          </a:extLst>
        </xdr:cNvPr>
        <xdr:cNvSpPr/>
      </xdr:nvSpPr>
      <xdr:spPr>
        <a:xfrm>
          <a:off x="1968500" y="1309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152999</xdr:rowOff>
    </xdr:from>
    <xdr:ext cx="599010" cy="259045"/>
    <xdr:sp macro="" textlink="">
      <xdr:nvSpPr>
        <xdr:cNvPr id="203" name="テキスト ボックス 202">
          <a:extLst>
            <a:ext uri="{FF2B5EF4-FFF2-40B4-BE49-F238E27FC236}">
              <a16:creationId xmlns="" xmlns:a16="http://schemas.microsoft.com/office/drawing/2014/main" id="{00000000-0008-0000-0700-0000CB000000}"/>
            </a:ext>
          </a:extLst>
        </xdr:cNvPr>
        <xdr:cNvSpPr txBox="1"/>
      </xdr:nvSpPr>
      <xdr:spPr>
        <a:xfrm>
          <a:off x="1719795" y="13183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155094</xdr:rowOff>
    </xdr:from>
    <xdr:to>
      <xdr:col>6</xdr:col>
      <xdr:colOff>38100</xdr:colOff>
      <xdr:row>77</xdr:row>
      <xdr:rowOff>85244</xdr:rowOff>
    </xdr:to>
    <xdr:sp macro="" textlink="">
      <xdr:nvSpPr>
        <xdr:cNvPr id="204" name="楕円 203">
          <a:extLst>
            <a:ext uri="{FF2B5EF4-FFF2-40B4-BE49-F238E27FC236}">
              <a16:creationId xmlns="" xmlns:a16="http://schemas.microsoft.com/office/drawing/2014/main" id="{00000000-0008-0000-0700-0000CC000000}"/>
            </a:ext>
          </a:extLst>
        </xdr:cNvPr>
        <xdr:cNvSpPr/>
      </xdr:nvSpPr>
      <xdr:spPr>
        <a:xfrm>
          <a:off x="1079500" y="1318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76371</xdr:rowOff>
    </xdr:from>
    <xdr:ext cx="599010" cy="259045"/>
    <xdr:sp macro="" textlink="">
      <xdr:nvSpPr>
        <xdr:cNvPr id="205" name="テキスト ボックス 204">
          <a:extLst>
            <a:ext uri="{FF2B5EF4-FFF2-40B4-BE49-F238E27FC236}">
              <a16:creationId xmlns="" xmlns:a16="http://schemas.microsoft.com/office/drawing/2014/main" id="{00000000-0008-0000-0700-0000CD000000}"/>
            </a:ext>
          </a:extLst>
        </xdr:cNvPr>
        <xdr:cNvSpPr txBox="1"/>
      </xdr:nvSpPr>
      <xdr:spPr>
        <a:xfrm>
          <a:off x="830795" y="13278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7" name="テキスト ボックス 216">
          <a:extLst>
            <a:ext uri="{FF2B5EF4-FFF2-40B4-BE49-F238E27FC236}">
              <a16:creationId xmlns="" xmlns:a16="http://schemas.microsoft.com/office/drawing/2014/main" id="{00000000-0008-0000-0700-0000D9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 xmlns:a16="http://schemas.microsoft.com/office/drawing/2014/main" id="{00000000-0008-0000-07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 xmlns:a16="http://schemas.microsoft.com/office/drawing/2014/main" id="{00000000-0008-0000-07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7" name="テキスト ボックス 226">
          <a:extLst>
            <a:ext uri="{FF2B5EF4-FFF2-40B4-BE49-F238E27FC236}">
              <a16:creationId xmlns="" xmlns:a16="http://schemas.microsoft.com/office/drawing/2014/main" id="{00000000-0008-0000-0700-0000E3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129798</xdr:rowOff>
    </xdr:from>
    <xdr:to>
      <xdr:col>24</xdr:col>
      <xdr:colOff>62865</xdr:colOff>
      <xdr:row>98</xdr:row>
      <xdr:rowOff>150149</xdr:rowOff>
    </xdr:to>
    <xdr:cxnSp macro="">
      <xdr:nvCxnSpPr>
        <xdr:cNvPr id="229" name="直線コネクタ 228">
          <a:extLst>
            <a:ext uri="{FF2B5EF4-FFF2-40B4-BE49-F238E27FC236}">
              <a16:creationId xmlns="" xmlns:a16="http://schemas.microsoft.com/office/drawing/2014/main" id="{00000000-0008-0000-0700-0000E5000000}"/>
            </a:ext>
          </a:extLst>
        </xdr:cNvPr>
        <xdr:cNvCxnSpPr/>
      </xdr:nvCxnSpPr>
      <xdr:spPr>
        <a:xfrm flipV="1">
          <a:off x="4633595" y="15731748"/>
          <a:ext cx="1270" cy="1220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153976</xdr:rowOff>
    </xdr:from>
    <xdr:ext cx="534377" cy="259045"/>
    <xdr:sp macro="" textlink="">
      <xdr:nvSpPr>
        <xdr:cNvPr id="230" name="衛生費最小値テキスト">
          <a:extLst>
            <a:ext uri="{FF2B5EF4-FFF2-40B4-BE49-F238E27FC236}">
              <a16:creationId xmlns="" xmlns:a16="http://schemas.microsoft.com/office/drawing/2014/main" id="{00000000-0008-0000-0700-0000E6000000}"/>
            </a:ext>
          </a:extLst>
        </xdr:cNvPr>
        <xdr:cNvSpPr txBox="1"/>
      </xdr:nvSpPr>
      <xdr:spPr>
        <a:xfrm>
          <a:off x="4686300" y="1695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150149</xdr:rowOff>
    </xdr:from>
    <xdr:to>
      <xdr:col>24</xdr:col>
      <xdr:colOff>152400</xdr:colOff>
      <xdr:row>98</xdr:row>
      <xdr:rowOff>150149</xdr:rowOff>
    </xdr:to>
    <xdr:cxnSp macro="">
      <xdr:nvCxnSpPr>
        <xdr:cNvPr id="231" name="直線コネクタ 230">
          <a:extLst>
            <a:ext uri="{FF2B5EF4-FFF2-40B4-BE49-F238E27FC236}">
              <a16:creationId xmlns="" xmlns:a16="http://schemas.microsoft.com/office/drawing/2014/main" id="{00000000-0008-0000-0700-0000E7000000}"/>
            </a:ext>
          </a:extLst>
        </xdr:cNvPr>
        <xdr:cNvCxnSpPr/>
      </xdr:nvCxnSpPr>
      <xdr:spPr>
        <a:xfrm>
          <a:off x="4546600" y="16952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76475</xdr:rowOff>
    </xdr:from>
    <xdr:ext cx="599010" cy="259045"/>
    <xdr:sp macro="" textlink="">
      <xdr:nvSpPr>
        <xdr:cNvPr id="232" name="衛生費最大値テキスト">
          <a:extLst>
            <a:ext uri="{FF2B5EF4-FFF2-40B4-BE49-F238E27FC236}">
              <a16:creationId xmlns="" xmlns:a16="http://schemas.microsoft.com/office/drawing/2014/main" id="{00000000-0008-0000-0700-0000E8000000}"/>
            </a:ext>
          </a:extLst>
        </xdr:cNvPr>
        <xdr:cNvSpPr txBox="1"/>
      </xdr:nvSpPr>
      <xdr:spPr>
        <a:xfrm>
          <a:off x="4686300" y="15506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675,198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129798</xdr:rowOff>
    </xdr:from>
    <xdr:to>
      <xdr:col>24</xdr:col>
      <xdr:colOff>152400</xdr:colOff>
      <xdr:row>91</xdr:row>
      <xdr:rowOff>129798</xdr:rowOff>
    </xdr:to>
    <xdr:cxnSp macro="">
      <xdr:nvCxnSpPr>
        <xdr:cNvPr id="233" name="直線コネクタ 232">
          <a:extLst>
            <a:ext uri="{FF2B5EF4-FFF2-40B4-BE49-F238E27FC236}">
              <a16:creationId xmlns="" xmlns:a16="http://schemas.microsoft.com/office/drawing/2014/main" id="{00000000-0008-0000-0700-0000E9000000}"/>
            </a:ext>
          </a:extLst>
        </xdr:cNvPr>
        <xdr:cNvCxnSpPr/>
      </xdr:nvCxnSpPr>
      <xdr:spPr>
        <a:xfrm>
          <a:off x="4546600" y="15731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75467</xdr:rowOff>
    </xdr:from>
    <xdr:to>
      <xdr:col>24</xdr:col>
      <xdr:colOff>63500</xdr:colOff>
      <xdr:row>98</xdr:row>
      <xdr:rowOff>79522</xdr:rowOff>
    </xdr:to>
    <xdr:cxnSp macro="">
      <xdr:nvCxnSpPr>
        <xdr:cNvPr id="234" name="直線コネクタ 233">
          <a:extLst>
            <a:ext uri="{FF2B5EF4-FFF2-40B4-BE49-F238E27FC236}">
              <a16:creationId xmlns="" xmlns:a16="http://schemas.microsoft.com/office/drawing/2014/main" id="{00000000-0008-0000-0700-0000EA000000}"/>
            </a:ext>
          </a:extLst>
        </xdr:cNvPr>
        <xdr:cNvCxnSpPr/>
      </xdr:nvCxnSpPr>
      <xdr:spPr>
        <a:xfrm flipV="1">
          <a:off x="3797300" y="16877567"/>
          <a:ext cx="838200" cy="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27667</xdr:rowOff>
    </xdr:from>
    <xdr:ext cx="534377" cy="259045"/>
    <xdr:sp macro="" textlink="">
      <xdr:nvSpPr>
        <xdr:cNvPr id="235" name="衛生費平均値テキスト">
          <a:extLst>
            <a:ext uri="{FF2B5EF4-FFF2-40B4-BE49-F238E27FC236}">
              <a16:creationId xmlns="" xmlns:a16="http://schemas.microsoft.com/office/drawing/2014/main" id="{00000000-0008-0000-0700-0000EB000000}"/>
            </a:ext>
          </a:extLst>
        </xdr:cNvPr>
        <xdr:cNvSpPr txBox="1"/>
      </xdr:nvSpPr>
      <xdr:spPr>
        <a:xfrm>
          <a:off x="4686300" y="166583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4790</xdr:rowOff>
    </xdr:from>
    <xdr:to>
      <xdr:col>24</xdr:col>
      <xdr:colOff>114300</xdr:colOff>
      <xdr:row>98</xdr:row>
      <xdr:rowOff>106390</xdr:rowOff>
    </xdr:to>
    <xdr:sp macro="" textlink="">
      <xdr:nvSpPr>
        <xdr:cNvPr id="236" name="フローチャート: 判断 235">
          <a:extLst>
            <a:ext uri="{FF2B5EF4-FFF2-40B4-BE49-F238E27FC236}">
              <a16:creationId xmlns="" xmlns:a16="http://schemas.microsoft.com/office/drawing/2014/main" id="{00000000-0008-0000-0700-0000EC000000}"/>
            </a:ext>
          </a:extLst>
        </xdr:cNvPr>
        <xdr:cNvSpPr/>
      </xdr:nvSpPr>
      <xdr:spPr>
        <a:xfrm>
          <a:off x="4584700" y="16806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79522</xdr:rowOff>
    </xdr:from>
    <xdr:to>
      <xdr:col>19</xdr:col>
      <xdr:colOff>177800</xdr:colOff>
      <xdr:row>98</xdr:row>
      <xdr:rowOff>86015</xdr:rowOff>
    </xdr:to>
    <xdr:cxnSp macro="">
      <xdr:nvCxnSpPr>
        <xdr:cNvPr id="237" name="直線コネクタ 236">
          <a:extLst>
            <a:ext uri="{FF2B5EF4-FFF2-40B4-BE49-F238E27FC236}">
              <a16:creationId xmlns="" xmlns:a16="http://schemas.microsoft.com/office/drawing/2014/main" id="{00000000-0008-0000-0700-0000ED000000}"/>
            </a:ext>
          </a:extLst>
        </xdr:cNvPr>
        <xdr:cNvCxnSpPr/>
      </xdr:nvCxnSpPr>
      <xdr:spPr>
        <a:xfrm flipV="1">
          <a:off x="2908300" y="16881622"/>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5358</xdr:rowOff>
    </xdr:from>
    <xdr:to>
      <xdr:col>20</xdr:col>
      <xdr:colOff>38100</xdr:colOff>
      <xdr:row>98</xdr:row>
      <xdr:rowOff>106958</xdr:rowOff>
    </xdr:to>
    <xdr:sp macro="" textlink="">
      <xdr:nvSpPr>
        <xdr:cNvPr id="238" name="フローチャート: 判断 237">
          <a:extLst>
            <a:ext uri="{FF2B5EF4-FFF2-40B4-BE49-F238E27FC236}">
              <a16:creationId xmlns="" xmlns:a16="http://schemas.microsoft.com/office/drawing/2014/main" id="{00000000-0008-0000-0700-0000EE000000}"/>
            </a:ext>
          </a:extLst>
        </xdr:cNvPr>
        <xdr:cNvSpPr/>
      </xdr:nvSpPr>
      <xdr:spPr>
        <a:xfrm>
          <a:off x="3746500" y="1680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123485</xdr:rowOff>
    </xdr:from>
    <xdr:ext cx="534377" cy="259045"/>
    <xdr:sp macro="" textlink="">
      <xdr:nvSpPr>
        <xdr:cNvPr id="239" name="テキスト ボックス 238">
          <a:extLst>
            <a:ext uri="{FF2B5EF4-FFF2-40B4-BE49-F238E27FC236}">
              <a16:creationId xmlns="" xmlns:a16="http://schemas.microsoft.com/office/drawing/2014/main" id="{00000000-0008-0000-0700-0000EF000000}"/>
            </a:ext>
          </a:extLst>
        </xdr:cNvPr>
        <xdr:cNvSpPr txBox="1"/>
      </xdr:nvSpPr>
      <xdr:spPr>
        <a:xfrm>
          <a:off x="3530111" y="1658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86015</xdr:rowOff>
    </xdr:from>
    <xdr:to>
      <xdr:col>15</xdr:col>
      <xdr:colOff>50800</xdr:colOff>
      <xdr:row>98</xdr:row>
      <xdr:rowOff>89843</xdr:rowOff>
    </xdr:to>
    <xdr:cxnSp macro="">
      <xdr:nvCxnSpPr>
        <xdr:cNvPr id="240" name="直線コネクタ 239">
          <a:extLst>
            <a:ext uri="{FF2B5EF4-FFF2-40B4-BE49-F238E27FC236}">
              <a16:creationId xmlns="" xmlns:a16="http://schemas.microsoft.com/office/drawing/2014/main" id="{00000000-0008-0000-0700-0000F0000000}"/>
            </a:ext>
          </a:extLst>
        </xdr:cNvPr>
        <xdr:cNvCxnSpPr/>
      </xdr:nvCxnSpPr>
      <xdr:spPr>
        <a:xfrm flipV="1">
          <a:off x="2019300" y="16888115"/>
          <a:ext cx="889000"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1329</xdr:rowOff>
    </xdr:from>
    <xdr:to>
      <xdr:col>15</xdr:col>
      <xdr:colOff>101600</xdr:colOff>
      <xdr:row>98</xdr:row>
      <xdr:rowOff>102929</xdr:rowOff>
    </xdr:to>
    <xdr:sp macro="" textlink="">
      <xdr:nvSpPr>
        <xdr:cNvPr id="241" name="フローチャート: 判断 240">
          <a:extLst>
            <a:ext uri="{FF2B5EF4-FFF2-40B4-BE49-F238E27FC236}">
              <a16:creationId xmlns="" xmlns:a16="http://schemas.microsoft.com/office/drawing/2014/main" id="{00000000-0008-0000-0700-0000F1000000}"/>
            </a:ext>
          </a:extLst>
        </xdr:cNvPr>
        <xdr:cNvSpPr/>
      </xdr:nvSpPr>
      <xdr:spPr>
        <a:xfrm>
          <a:off x="2857500" y="16803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119456</xdr:rowOff>
    </xdr:from>
    <xdr:ext cx="534377" cy="259045"/>
    <xdr:sp macro="" textlink="">
      <xdr:nvSpPr>
        <xdr:cNvPr id="242" name="テキスト ボックス 241">
          <a:extLst>
            <a:ext uri="{FF2B5EF4-FFF2-40B4-BE49-F238E27FC236}">
              <a16:creationId xmlns="" xmlns:a16="http://schemas.microsoft.com/office/drawing/2014/main" id="{00000000-0008-0000-0700-0000F2000000}"/>
            </a:ext>
          </a:extLst>
        </xdr:cNvPr>
        <xdr:cNvSpPr txBox="1"/>
      </xdr:nvSpPr>
      <xdr:spPr>
        <a:xfrm>
          <a:off x="2641111" y="1657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89843</xdr:rowOff>
    </xdr:from>
    <xdr:to>
      <xdr:col>10</xdr:col>
      <xdr:colOff>114300</xdr:colOff>
      <xdr:row>98</xdr:row>
      <xdr:rowOff>90594</xdr:rowOff>
    </xdr:to>
    <xdr:cxnSp macro="">
      <xdr:nvCxnSpPr>
        <xdr:cNvPr id="243" name="直線コネクタ 242">
          <a:extLst>
            <a:ext uri="{FF2B5EF4-FFF2-40B4-BE49-F238E27FC236}">
              <a16:creationId xmlns="" xmlns:a16="http://schemas.microsoft.com/office/drawing/2014/main" id="{00000000-0008-0000-0700-0000F3000000}"/>
            </a:ext>
          </a:extLst>
        </xdr:cNvPr>
        <xdr:cNvCxnSpPr/>
      </xdr:nvCxnSpPr>
      <xdr:spPr>
        <a:xfrm flipV="1">
          <a:off x="1130300" y="16891943"/>
          <a:ext cx="889000" cy="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5471</xdr:rowOff>
    </xdr:from>
    <xdr:to>
      <xdr:col>10</xdr:col>
      <xdr:colOff>165100</xdr:colOff>
      <xdr:row>98</xdr:row>
      <xdr:rowOff>107071</xdr:rowOff>
    </xdr:to>
    <xdr:sp macro="" textlink="">
      <xdr:nvSpPr>
        <xdr:cNvPr id="244" name="フローチャート: 判断 243">
          <a:extLst>
            <a:ext uri="{FF2B5EF4-FFF2-40B4-BE49-F238E27FC236}">
              <a16:creationId xmlns="" xmlns:a16="http://schemas.microsoft.com/office/drawing/2014/main" id="{00000000-0008-0000-0700-0000F4000000}"/>
            </a:ext>
          </a:extLst>
        </xdr:cNvPr>
        <xdr:cNvSpPr/>
      </xdr:nvSpPr>
      <xdr:spPr>
        <a:xfrm>
          <a:off x="1968500" y="1680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123598</xdr:rowOff>
    </xdr:from>
    <xdr:ext cx="534377" cy="259045"/>
    <xdr:sp macro="" textlink="">
      <xdr:nvSpPr>
        <xdr:cNvPr id="245" name="テキスト ボックス 244">
          <a:extLst>
            <a:ext uri="{FF2B5EF4-FFF2-40B4-BE49-F238E27FC236}">
              <a16:creationId xmlns="" xmlns:a16="http://schemas.microsoft.com/office/drawing/2014/main" id="{00000000-0008-0000-0700-0000F5000000}"/>
            </a:ext>
          </a:extLst>
        </xdr:cNvPr>
        <xdr:cNvSpPr txBox="1"/>
      </xdr:nvSpPr>
      <xdr:spPr>
        <a:xfrm>
          <a:off x="1752111" y="16582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55786</xdr:rowOff>
    </xdr:from>
    <xdr:to>
      <xdr:col>6</xdr:col>
      <xdr:colOff>38100</xdr:colOff>
      <xdr:row>98</xdr:row>
      <xdr:rowOff>157386</xdr:rowOff>
    </xdr:to>
    <xdr:sp macro="" textlink="">
      <xdr:nvSpPr>
        <xdr:cNvPr id="246" name="フローチャート: 判断 245">
          <a:extLst>
            <a:ext uri="{FF2B5EF4-FFF2-40B4-BE49-F238E27FC236}">
              <a16:creationId xmlns="" xmlns:a16="http://schemas.microsoft.com/office/drawing/2014/main" id="{00000000-0008-0000-0700-0000F6000000}"/>
            </a:ext>
          </a:extLst>
        </xdr:cNvPr>
        <xdr:cNvSpPr/>
      </xdr:nvSpPr>
      <xdr:spPr>
        <a:xfrm>
          <a:off x="1079500" y="168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148513</xdr:rowOff>
    </xdr:from>
    <xdr:ext cx="534377" cy="259045"/>
    <xdr:sp macro="" textlink="">
      <xdr:nvSpPr>
        <xdr:cNvPr id="247" name="テキスト ボックス 246">
          <a:extLst>
            <a:ext uri="{FF2B5EF4-FFF2-40B4-BE49-F238E27FC236}">
              <a16:creationId xmlns="" xmlns:a16="http://schemas.microsoft.com/office/drawing/2014/main" id="{00000000-0008-0000-0700-0000F7000000}"/>
            </a:ext>
          </a:extLst>
        </xdr:cNvPr>
        <xdr:cNvSpPr txBox="1"/>
      </xdr:nvSpPr>
      <xdr:spPr>
        <a:xfrm>
          <a:off x="863111" y="169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24667</xdr:rowOff>
    </xdr:from>
    <xdr:to>
      <xdr:col>24</xdr:col>
      <xdr:colOff>114300</xdr:colOff>
      <xdr:row>98</xdr:row>
      <xdr:rowOff>126267</xdr:rowOff>
    </xdr:to>
    <xdr:sp macro="" textlink="">
      <xdr:nvSpPr>
        <xdr:cNvPr id="253" name="楕円 252">
          <a:extLst>
            <a:ext uri="{FF2B5EF4-FFF2-40B4-BE49-F238E27FC236}">
              <a16:creationId xmlns="" xmlns:a16="http://schemas.microsoft.com/office/drawing/2014/main" id="{00000000-0008-0000-0700-0000FD000000}"/>
            </a:ext>
          </a:extLst>
        </xdr:cNvPr>
        <xdr:cNvSpPr/>
      </xdr:nvSpPr>
      <xdr:spPr>
        <a:xfrm>
          <a:off x="4584700" y="1682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154667</xdr:rowOff>
    </xdr:from>
    <xdr:ext cx="534377" cy="259045"/>
    <xdr:sp macro="" textlink="">
      <xdr:nvSpPr>
        <xdr:cNvPr id="254" name="衛生費該当値テキスト">
          <a:extLst>
            <a:ext uri="{FF2B5EF4-FFF2-40B4-BE49-F238E27FC236}">
              <a16:creationId xmlns="" xmlns:a16="http://schemas.microsoft.com/office/drawing/2014/main" id="{00000000-0008-0000-0700-0000FE000000}"/>
            </a:ext>
          </a:extLst>
        </xdr:cNvPr>
        <xdr:cNvSpPr txBox="1"/>
      </xdr:nvSpPr>
      <xdr:spPr>
        <a:xfrm>
          <a:off x="4686300" y="16785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28722</xdr:rowOff>
    </xdr:from>
    <xdr:to>
      <xdr:col>20</xdr:col>
      <xdr:colOff>38100</xdr:colOff>
      <xdr:row>98</xdr:row>
      <xdr:rowOff>130322</xdr:rowOff>
    </xdr:to>
    <xdr:sp macro="" textlink="">
      <xdr:nvSpPr>
        <xdr:cNvPr id="255" name="楕円 254">
          <a:extLst>
            <a:ext uri="{FF2B5EF4-FFF2-40B4-BE49-F238E27FC236}">
              <a16:creationId xmlns="" xmlns:a16="http://schemas.microsoft.com/office/drawing/2014/main" id="{00000000-0008-0000-0700-0000FF000000}"/>
            </a:ext>
          </a:extLst>
        </xdr:cNvPr>
        <xdr:cNvSpPr/>
      </xdr:nvSpPr>
      <xdr:spPr>
        <a:xfrm>
          <a:off x="3746500" y="1683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121449</xdr:rowOff>
    </xdr:from>
    <xdr:ext cx="534377" cy="259045"/>
    <xdr:sp macro="" textlink="">
      <xdr:nvSpPr>
        <xdr:cNvPr id="256" name="テキスト ボックス 255">
          <a:extLst>
            <a:ext uri="{FF2B5EF4-FFF2-40B4-BE49-F238E27FC236}">
              <a16:creationId xmlns="" xmlns:a16="http://schemas.microsoft.com/office/drawing/2014/main" id="{00000000-0008-0000-0700-000000010000}"/>
            </a:ext>
          </a:extLst>
        </xdr:cNvPr>
        <xdr:cNvSpPr txBox="1"/>
      </xdr:nvSpPr>
      <xdr:spPr>
        <a:xfrm>
          <a:off x="3530111" y="1692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35215</xdr:rowOff>
    </xdr:from>
    <xdr:to>
      <xdr:col>15</xdr:col>
      <xdr:colOff>101600</xdr:colOff>
      <xdr:row>98</xdr:row>
      <xdr:rowOff>136815</xdr:rowOff>
    </xdr:to>
    <xdr:sp macro="" textlink="">
      <xdr:nvSpPr>
        <xdr:cNvPr id="257" name="楕円 256">
          <a:extLst>
            <a:ext uri="{FF2B5EF4-FFF2-40B4-BE49-F238E27FC236}">
              <a16:creationId xmlns="" xmlns:a16="http://schemas.microsoft.com/office/drawing/2014/main" id="{00000000-0008-0000-0700-000001010000}"/>
            </a:ext>
          </a:extLst>
        </xdr:cNvPr>
        <xdr:cNvSpPr/>
      </xdr:nvSpPr>
      <xdr:spPr>
        <a:xfrm>
          <a:off x="2857500" y="1683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127942</xdr:rowOff>
    </xdr:from>
    <xdr:ext cx="534377" cy="259045"/>
    <xdr:sp macro="" textlink="">
      <xdr:nvSpPr>
        <xdr:cNvPr id="258" name="テキスト ボックス 257">
          <a:extLst>
            <a:ext uri="{FF2B5EF4-FFF2-40B4-BE49-F238E27FC236}">
              <a16:creationId xmlns="" xmlns:a16="http://schemas.microsoft.com/office/drawing/2014/main" id="{00000000-0008-0000-0700-000002010000}"/>
            </a:ext>
          </a:extLst>
        </xdr:cNvPr>
        <xdr:cNvSpPr txBox="1"/>
      </xdr:nvSpPr>
      <xdr:spPr>
        <a:xfrm>
          <a:off x="2641111" y="1693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39043</xdr:rowOff>
    </xdr:from>
    <xdr:to>
      <xdr:col>10</xdr:col>
      <xdr:colOff>165100</xdr:colOff>
      <xdr:row>98</xdr:row>
      <xdr:rowOff>140643</xdr:rowOff>
    </xdr:to>
    <xdr:sp macro="" textlink="">
      <xdr:nvSpPr>
        <xdr:cNvPr id="259" name="楕円 258">
          <a:extLst>
            <a:ext uri="{FF2B5EF4-FFF2-40B4-BE49-F238E27FC236}">
              <a16:creationId xmlns="" xmlns:a16="http://schemas.microsoft.com/office/drawing/2014/main" id="{00000000-0008-0000-0700-000003010000}"/>
            </a:ext>
          </a:extLst>
        </xdr:cNvPr>
        <xdr:cNvSpPr/>
      </xdr:nvSpPr>
      <xdr:spPr>
        <a:xfrm>
          <a:off x="1968500" y="1684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131770</xdr:rowOff>
    </xdr:from>
    <xdr:ext cx="534377" cy="259045"/>
    <xdr:sp macro="" textlink="">
      <xdr:nvSpPr>
        <xdr:cNvPr id="260" name="テキスト ボックス 259">
          <a:extLst>
            <a:ext uri="{FF2B5EF4-FFF2-40B4-BE49-F238E27FC236}">
              <a16:creationId xmlns="" xmlns:a16="http://schemas.microsoft.com/office/drawing/2014/main" id="{00000000-0008-0000-0700-000004010000}"/>
            </a:ext>
          </a:extLst>
        </xdr:cNvPr>
        <xdr:cNvSpPr txBox="1"/>
      </xdr:nvSpPr>
      <xdr:spPr>
        <a:xfrm>
          <a:off x="1752111" y="1693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39794</xdr:rowOff>
    </xdr:from>
    <xdr:to>
      <xdr:col>6</xdr:col>
      <xdr:colOff>38100</xdr:colOff>
      <xdr:row>98</xdr:row>
      <xdr:rowOff>141394</xdr:rowOff>
    </xdr:to>
    <xdr:sp macro="" textlink="">
      <xdr:nvSpPr>
        <xdr:cNvPr id="261" name="楕円 260">
          <a:extLst>
            <a:ext uri="{FF2B5EF4-FFF2-40B4-BE49-F238E27FC236}">
              <a16:creationId xmlns="" xmlns:a16="http://schemas.microsoft.com/office/drawing/2014/main" id="{00000000-0008-0000-0700-000005010000}"/>
            </a:ext>
          </a:extLst>
        </xdr:cNvPr>
        <xdr:cNvSpPr/>
      </xdr:nvSpPr>
      <xdr:spPr>
        <a:xfrm>
          <a:off x="1079500" y="16841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157921</xdr:rowOff>
    </xdr:from>
    <xdr:ext cx="534377" cy="259045"/>
    <xdr:sp macro="" textlink="">
      <xdr:nvSpPr>
        <xdr:cNvPr id="262" name="テキスト ボックス 261">
          <a:extLst>
            <a:ext uri="{FF2B5EF4-FFF2-40B4-BE49-F238E27FC236}">
              <a16:creationId xmlns="" xmlns:a16="http://schemas.microsoft.com/office/drawing/2014/main" id="{00000000-0008-0000-0700-000006010000}"/>
            </a:ext>
          </a:extLst>
        </xdr:cNvPr>
        <xdr:cNvSpPr txBox="1"/>
      </xdr:nvSpPr>
      <xdr:spPr>
        <a:xfrm>
          <a:off x="863111" y="1661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 xmlns:a16="http://schemas.microsoft.com/office/drawing/2014/main"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 xmlns:a16="http://schemas.microsoft.com/office/drawing/2014/main"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 xmlns:a16="http://schemas.microsoft.com/office/drawing/2014/main"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 xmlns:a16="http://schemas.microsoft.com/office/drawing/2014/main"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 xmlns:a16="http://schemas.microsoft.com/office/drawing/2014/main"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 xmlns:a16="http://schemas.microsoft.com/office/drawing/2014/main"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 xmlns:a16="http://schemas.microsoft.com/office/drawing/2014/main"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 xmlns:a16="http://schemas.microsoft.com/office/drawing/2014/main"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2" name="テキスト ボックス 281">
          <a:extLst>
            <a:ext uri="{FF2B5EF4-FFF2-40B4-BE49-F238E27FC236}">
              <a16:creationId xmlns="" xmlns:a16="http://schemas.microsoft.com/office/drawing/2014/main" id="{00000000-0008-0000-0700-00001A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 xmlns:a16="http://schemas.microsoft.com/office/drawing/2014/main"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6" name="直線コネクタ 285">
          <a:extLst>
            <a:ext uri="{FF2B5EF4-FFF2-40B4-BE49-F238E27FC236}">
              <a16:creationId xmlns="" xmlns:a16="http://schemas.microsoft.com/office/drawing/2014/main" id="{00000000-0008-0000-0700-00001E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 xmlns:a16="http://schemas.microsoft.com/office/drawing/2014/main"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 xmlns:a16="http://schemas.microsoft.com/office/drawing/2014/main"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534377" cy="259045"/>
    <xdr:sp macro="" textlink="">
      <xdr:nvSpPr>
        <xdr:cNvPr id="289" name="労働費最大値テキスト">
          <a:extLst>
            <a:ext uri="{FF2B5EF4-FFF2-40B4-BE49-F238E27FC236}">
              <a16:creationId xmlns="" xmlns:a16="http://schemas.microsoft.com/office/drawing/2014/main" id="{00000000-0008-0000-0700-000021010000}"/>
            </a:ext>
          </a:extLst>
        </xdr:cNvPr>
        <xdr:cNvSpPr txBox="1"/>
      </xdr:nvSpPr>
      <xdr:spPr>
        <a:xfrm>
          <a:off x="10528300" y="5230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0" name="直線コネクタ 289">
          <a:extLst>
            <a:ext uri="{FF2B5EF4-FFF2-40B4-BE49-F238E27FC236}">
              <a16:creationId xmlns="" xmlns:a16="http://schemas.microsoft.com/office/drawing/2014/main" id="{00000000-0008-0000-0700-000022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9144</xdr:rowOff>
    </xdr:from>
    <xdr:to>
      <xdr:col>55</xdr:col>
      <xdr:colOff>0</xdr:colOff>
      <xdr:row>38</xdr:row>
      <xdr:rowOff>13462</xdr:rowOff>
    </xdr:to>
    <xdr:cxnSp macro="">
      <xdr:nvCxnSpPr>
        <xdr:cNvPr id="291" name="直線コネクタ 290">
          <a:extLst>
            <a:ext uri="{FF2B5EF4-FFF2-40B4-BE49-F238E27FC236}">
              <a16:creationId xmlns="" xmlns:a16="http://schemas.microsoft.com/office/drawing/2014/main" id="{00000000-0008-0000-0700-000023010000}"/>
            </a:ext>
          </a:extLst>
        </xdr:cNvPr>
        <xdr:cNvCxnSpPr/>
      </xdr:nvCxnSpPr>
      <xdr:spPr>
        <a:xfrm flipV="1">
          <a:off x="9639300" y="6524244"/>
          <a:ext cx="8382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11320</xdr:rowOff>
    </xdr:from>
    <xdr:ext cx="469744" cy="259045"/>
    <xdr:sp macro="" textlink="">
      <xdr:nvSpPr>
        <xdr:cNvPr id="292" name="労働費平均値テキスト">
          <a:extLst>
            <a:ext uri="{FF2B5EF4-FFF2-40B4-BE49-F238E27FC236}">
              <a16:creationId xmlns="" xmlns:a16="http://schemas.microsoft.com/office/drawing/2014/main" id="{00000000-0008-0000-0700-000024010000}"/>
            </a:ext>
          </a:extLst>
        </xdr:cNvPr>
        <xdr:cNvSpPr txBox="1"/>
      </xdr:nvSpPr>
      <xdr:spPr>
        <a:xfrm>
          <a:off x="10528300" y="65264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32893</xdr:rowOff>
    </xdr:from>
    <xdr:to>
      <xdr:col>55</xdr:col>
      <xdr:colOff>50800</xdr:colOff>
      <xdr:row>38</xdr:row>
      <xdr:rowOff>134493</xdr:rowOff>
    </xdr:to>
    <xdr:sp macro="" textlink="">
      <xdr:nvSpPr>
        <xdr:cNvPr id="293" name="フローチャート: 判断 292">
          <a:extLst>
            <a:ext uri="{FF2B5EF4-FFF2-40B4-BE49-F238E27FC236}">
              <a16:creationId xmlns="" xmlns:a16="http://schemas.microsoft.com/office/drawing/2014/main" id="{00000000-0008-0000-0700-000025010000}"/>
            </a:ext>
          </a:extLst>
        </xdr:cNvPr>
        <xdr:cNvSpPr/>
      </xdr:nvSpPr>
      <xdr:spPr>
        <a:xfrm>
          <a:off x="104267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11176</xdr:rowOff>
    </xdr:from>
    <xdr:to>
      <xdr:col>50</xdr:col>
      <xdr:colOff>114300</xdr:colOff>
      <xdr:row>38</xdr:row>
      <xdr:rowOff>13462</xdr:rowOff>
    </xdr:to>
    <xdr:cxnSp macro="">
      <xdr:nvCxnSpPr>
        <xdr:cNvPr id="294" name="直線コネクタ 293">
          <a:extLst>
            <a:ext uri="{FF2B5EF4-FFF2-40B4-BE49-F238E27FC236}">
              <a16:creationId xmlns="" xmlns:a16="http://schemas.microsoft.com/office/drawing/2014/main" id="{00000000-0008-0000-0700-000026010000}"/>
            </a:ext>
          </a:extLst>
        </xdr:cNvPr>
        <xdr:cNvCxnSpPr/>
      </xdr:nvCxnSpPr>
      <xdr:spPr>
        <a:xfrm>
          <a:off x="8750300" y="652627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3556</xdr:rowOff>
    </xdr:from>
    <xdr:to>
      <xdr:col>50</xdr:col>
      <xdr:colOff>165100</xdr:colOff>
      <xdr:row>38</xdr:row>
      <xdr:rowOff>105156</xdr:rowOff>
    </xdr:to>
    <xdr:sp macro="" textlink="">
      <xdr:nvSpPr>
        <xdr:cNvPr id="295" name="フローチャート: 判断 294">
          <a:extLst>
            <a:ext uri="{FF2B5EF4-FFF2-40B4-BE49-F238E27FC236}">
              <a16:creationId xmlns="" xmlns:a16="http://schemas.microsoft.com/office/drawing/2014/main" id="{00000000-0008-0000-0700-000027010000}"/>
            </a:ext>
          </a:extLst>
        </xdr:cNvPr>
        <xdr:cNvSpPr/>
      </xdr:nvSpPr>
      <xdr:spPr>
        <a:xfrm>
          <a:off x="9588500" y="6518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96283</xdr:rowOff>
    </xdr:from>
    <xdr:ext cx="469744" cy="259045"/>
    <xdr:sp macro="" textlink="">
      <xdr:nvSpPr>
        <xdr:cNvPr id="296" name="テキスト ボックス 295">
          <a:extLst>
            <a:ext uri="{FF2B5EF4-FFF2-40B4-BE49-F238E27FC236}">
              <a16:creationId xmlns="" xmlns:a16="http://schemas.microsoft.com/office/drawing/2014/main" id="{00000000-0008-0000-0700-000028010000}"/>
            </a:ext>
          </a:extLst>
        </xdr:cNvPr>
        <xdr:cNvSpPr txBox="1"/>
      </xdr:nvSpPr>
      <xdr:spPr>
        <a:xfrm>
          <a:off x="9404428" y="66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160147</xdr:rowOff>
    </xdr:from>
    <xdr:to>
      <xdr:col>45</xdr:col>
      <xdr:colOff>177800</xdr:colOff>
      <xdr:row>38</xdr:row>
      <xdr:rowOff>11176</xdr:rowOff>
    </xdr:to>
    <xdr:cxnSp macro="">
      <xdr:nvCxnSpPr>
        <xdr:cNvPr id="297" name="直線コネクタ 296">
          <a:extLst>
            <a:ext uri="{FF2B5EF4-FFF2-40B4-BE49-F238E27FC236}">
              <a16:creationId xmlns="" xmlns:a16="http://schemas.microsoft.com/office/drawing/2014/main" id="{00000000-0008-0000-0700-000029010000}"/>
            </a:ext>
          </a:extLst>
        </xdr:cNvPr>
        <xdr:cNvCxnSpPr/>
      </xdr:nvCxnSpPr>
      <xdr:spPr>
        <a:xfrm>
          <a:off x="7861300" y="6503797"/>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140843</xdr:rowOff>
    </xdr:from>
    <xdr:to>
      <xdr:col>46</xdr:col>
      <xdr:colOff>38100</xdr:colOff>
      <xdr:row>38</xdr:row>
      <xdr:rowOff>70993</xdr:rowOff>
    </xdr:to>
    <xdr:sp macro="" textlink="">
      <xdr:nvSpPr>
        <xdr:cNvPr id="298" name="フローチャート: 判断 297">
          <a:extLst>
            <a:ext uri="{FF2B5EF4-FFF2-40B4-BE49-F238E27FC236}">
              <a16:creationId xmlns="" xmlns:a16="http://schemas.microsoft.com/office/drawing/2014/main" id="{00000000-0008-0000-0700-00002A010000}"/>
            </a:ext>
          </a:extLst>
        </xdr:cNvPr>
        <xdr:cNvSpPr/>
      </xdr:nvSpPr>
      <xdr:spPr>
        <a:xfrm>
          <a:off x="8699500" y="648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62120</xdr:rowOff>
    </xdr:from>
    <xdr:ext cx="469744" cy="259045"/>
    <xdr:sp macro="" textlink="">
      <xdr:nvSpPr>
        <xdr:cNvPr id="299" name="テキスト ボックス 298">
          <a:extLst>
            <a:ext uri="{FF2B5EF4-FFF2-40B4-BE49-F238E27FC236}">
              <a16:creationId xmlns="" xmlns:a16="http://schemas.microsoft.com/office/drawing/2014/main" id="{00000000-0008-0000-0700-00002B010000}"/>
            </a:ext>
          </a:extLst>
        </xdr:cNvPr>
        <xdr:cNvSpPr txBox="1"/>
      </xdr:nvSpPr>
      <xdr:spPr>
        <a:xfrm>
          <a:off x="8515428" y="6577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81407</xdr:rowOff>
    </xdr:from>
    <xdr:to>
      <xdr:col>41</xdr:col>
      <xdr:colOff>50800</xdr:colOff>
      <xdr:row>37</xdr:row>
      <xdr:rowOff>160147</xdr:rowOff>
    </xdr:to>
    <xdr:cxnSp macro="">
      <xdr:nvCxnSpPr>
        <xdr:cNvPr id="300" name="直線コネクタ 299">
          <a:extLst>
            <a:ext uri="{FF2B5EF4-FFF2-40B4-BE49-F238E27FC236}">
              <a16:creationId xmlns="" xmlns:a16="http://schemas.microsoft.com/office/drawing/2014/main" id="{00000000-0008-0000-0700-00002C010000}"/>
            </a:ext>
          </a:extLst>
        </xdr:cNvPr>
        <xdr:cNvCxnSpPr/>
      </xdr:nvCxnSpPr>
      <xdr:spPr>
        <a:xfrm>
          <a:off x="6972300" y="6425057"/>
          <a:ext cx="889000" cy="7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3937</xdr:rowOff>
    </xdr:from>
    <xdr:to>
      <xdr:col>41</xdr:col>
      <xdr:colOff>101600</xdr:colOff>
      <xdr:row>37</xdr:row>
      <xdr:rowOff>105537</xdr:rowOff>
    </xdr:to>
    <xdr:sp macro="" textlink="">
      <xdr:nvSpPr>
        <xdr:cNvPr id="301" name="フローチャート: 判断 300">
          <a:extLst>
            <a:ext uri="{FF2B5EF4-FFF2-40B4-BE49-F238E27FC236}">
              <a16:creationId xmlns="" xmlns:a16="http://schemas.microsoft.com/office/drawing/2014/main" id="{00000000-0008-0000-0700-00002D010000}"/>
            </a:ext>
          </a:extLst>
        </xdr:cNvPr>
        <xdr:cNvSpPr/>
      </xdr:nvSpPr>
      <xdr:spPr>
        <a:xfrm>
          <a:off x="7810500" y="6347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122064</xdr:rowOff>
    </xdr:from>
    <xdr:ext cx="469744" cy="259045"/>
    <xdr:sp macro="" textlink="">
      <xdr:nvSpPr>
        <xdr:cNvPr id="302" name="テキスト ボックス 301">
          <a:extLst>
            <a:ext uri="{FF2B5EF4-FFF2-40B4-BE49-F238E27FC236}">
              <a16:creationId xmlns="" xmlns:a16="http://schemas.microsoft.com/office/drawing/2014/main" id="{00000000-0008-0000-0700-00002E010000}"/>
            </a:ext>
          </a:extLst>
        </xdr:cNvPr>
        <xdr:cNvSpPr txBox="1"/>
      </xdr:nvSpPr>
      <xdr:spPr>
        <a:xfrm>
          <a:off x="7626428" y="6122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118745</xdr:rowOff>
    </xdr:from>
    <xdr:to>
      <xdr:col>36</xdr:col>
      <xdr:colOff>165100</xdr:colOff>
      <xdr:row>38</xdr:row>
      <xdr:rowOff>48895</xdr:rowOff>
    </xdr:to>
    <xdr:sp macro="" textlink="">
      <xdr:nvSpPr>
        <xdr:cNvPr id="303" name="フローチャート: 判断 302">
          <a:extLst>
            <a:ext uri="{FF2B5EF4-FFF2-40B4-BE49-F238E27FC236}">
              <a16:creationId xmlns="" xmlns:a16="http://schemas.microsoft.com/office/drawing/2014/main" id="{00000000-0008-0000-0700-00002F010000}"/>
            </a:ext>
          </a:extLst>
        </xdr:cNvPr>
        <xdr:cNvSpPr/>
      </xdr:nvSpPr>
      <xdr:spPr>
        <a:xfrm>
          <a:off x="6921500" y="646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40022</xdr:rowOff>
    </xdr:from>
    <xdr:ext cx="469744" cy="259045"/>
    <xdr:sp macro="" textlink="">
      <xdr:nvSpPr>
        <xdr:cNvPr id="304" name="テキスト ボックス 303">
          <a:extLst>
            <a:ext uri="{FF2B5EF4-FFF2-40B4-BE49-F238E27FC236}">
              <a16:creationId xmlns="" xmlns:a16="http://schemas.microsoft.com/office/drawing/2014/main" id="{00000000-0008-0000-0700-000030010000}"/>
            </a:ext>
          </a:extLst>
        </xdr:cNvPr>
        <xdr:cNvSpPr txBox="1"/>
      </xdr:nvSpPr>
      <xdr:spPr>
        <a:xfrm>
          <a:off x="6737428" y="655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129794</xdr:rowOff>
    </xdr:from>
    <xdr:to>
      <xdr:col>55</xdr:col>
      <xdr:colOff>50800</xdr:colOff>
      <xdr:row>38</xdr:row>
      <xdr:rowOff>59944</xdr:rowOff>
    </xdr:to>
    <xdr:sp macro="" textlink="">
      <xdr:nvSpPr>
        <xdr:cNvPr id="310" name="楕円 309">
          <a:extLst>
            <a:ext uri="{FF2B5EF4-FFF2-40B4-BE49-F238E27FC236}">
              <a16:creationId xmlns="" xmlns:a16="http://schemas.microsoft.com/office/drawing/2014/main" id="{00000000-0008-0000-0700-000036010000}"/>
            </a:ext>
          </a:extLst>
        </xdr:cNvPr>
        <xdr:cNvSpPr/>
      </xdr:nvSpPr>
      <xdr:spPr>
        <a:xfrm>
          <a:off x="10426700" y="647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152671</xdr:rowOff>
    </xdr:from>
    <xdr:ext cx="469744" cy="259045"/>
    <xdr:sp macro="" textlink="">
      <xdr:nvSpPr>
        <xdr:cNvPr id="311" name="労働費該当値テキスト">
          <a:extLst>
            <a:ext uri="{FF2B5EF4-FFF2-40B4-BE49-F238E27FC236}">
              <a16:creationId xmlns="" xmlns:a16="http://schemas.microsoft.com/office/drawing/2014/main" id="{00000000-0008-0000-0700-000037010000}"/>
            </a:ext>
          </a:extLst>
        </xdr:cNvPr>
        <xdr:cNvSpPr txBox="1"/>
      </xdr:nvSpPr>
      <xdr:spPr>
        <a:xfrm>
          <a:off x="10528300" y="632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134112</xdr:rowOff>
    </xdr:from>
    <xdr:to>
      <xdr:col>50</xdr:col>
      <xdr:colOff>165100</xdr:colOff>
      <xdr:row>38</xdr:row>
      <xdr:rowOff>64262</xdr:rowOff>
    </xdr:to>
    <xdr:sp macro="" textlink="">
      <xdr:nvSpPr>
        <xdr:cNvPr id="312" name="楕円 311">
          <a:extLst>
            <a:ext uri="{FF2B5EF4-FFF2-40B4-BE49-F238E27FC236}">
              <a16:creationId xmlns="" xmlns:a16="http://schemas.microsoft.com/office/drawing/2014/main" id="{00000000-0008-0000-0700-000038010000}"/>
            </a:ext>
          </a:extLst>
        </xdr:cNvPr>
        <xdr:cNvSpPr/>
      </xdr:nvSpPr>
      <xdr:spPr>
        <a:xfrm>
          <a:off x="9588500" y="647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80789</xdr:rowOff>
    </xdr:from>
    <xdr:ext cx="469744" cy="259045"/>
    <xdr:sp macro="" textlink="">
      <xdr:nvSpPr>
        <xdr:cNvPr id="313" name="テキスト ボックス 312">
          <a:extLst>
            <a:ext uri="{FF2B5EF4-FFF2-40B4-BE49-F238E27FC236}">
              <a16:creationId xmlns="" xmlns:a16="http://schemas.microsoft.com/office/drawing/2014/main" id="{00000000-0008-0000-0700-000039010000}"/>
            </a:ext>
          </a:extLst>
        </xdr:cNvPr>
        <xdr:cNvSpPr txBox="1"/>
      </xdr:nvSpPr>
      <xdr:spPr>
        <a:xfrm>
          <a:off x="9404428" y="62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131826</xdr:rowOff>
    </xdr:from>
    <xdr:to>
      <xdr:col>46</xdr:col>
      <xdr:colOff>38100</xdr:colOff>
      <xdr:row>38</xdr:row>
      <xdr:rowOff>61976</xdr:rowOff>
    </xdr:to>
    <xdr:sp macro="" textlink="">
      <xdr:nvSpPr>
        <xdr:cNvPr id="314" name="楕円 313">
          <a:extLst>
            <a:ext uri="{FF2B5EF4-FFF2-40B4-BE49-F238E27FC236}">
              <a16:creationId xmlns="" xmlns:a16="http://schemas.microsoft.com/office/drawing/2014/main" id="{00000000-0008-0000-0700-00003A010000}"/>
            </a:ext>
          </a:extLst>
        </xdr:cNvPr>
        <xdr:cNvSpPr/>
      </xdr:nvSpPr>
      <xdr:spPr>
        <a:xfrm>
          <a:off x="8699500" y="647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78503</xdr:rowOff>
    </xdr:from>
    <xdr:ext cx="469744" cy="259045"/>
    <xdr:sp macro="" textlink="">
      <xdr:nvSpPr>
        <xdr:cNvPr id="315" name="テキスト ボックス 314">
          <a:extLst>
            <a:ext uri="{FF2B5EF4-FFF2-40B4-BE49-F238E27FC236}">
              <a16:creationId xmlns="" xmlns:a16="http://schemas.microsoft.com/office/drawing/2014/main" id="{00000000-0008-0000-0700-00003B010000}"/>
            </a:ext>
          </a:extLst>
        </xdr:cNvPr>
        <xdr:cNvSpPr txBox="1"/>
      </xdr:nvSpPr>
      <xdr:spPr>
        <a:xfrm>
          <a:off x="8515428" y="6250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109347</xdr:rowOff>
    </xdr:from>
    <xdr:to>
      <xdr:col>41</xdr:col>
      <xdr:colOff>101600</xdr:colOff>
      <xdr:row>38</xdr:row>
      <xdr:rowOff>39497</xdr:rowOff>
    </xdr:to>
    <xdr:sp macro="" textlink="">
      <xdr:nvSpPr>
        <xdr:cNvPr id="316" name="楕円 315">
          <a:extLst>
            <a:ext uri="{FF2B5EF4-FFF2-40B4-BE49-F238E27FC236}">
              <a16:creationId xmlns="" xmlns:a16="http://schemas.microsoft.com/office/drawing/2014/main" id="{00000000-0008-0000-0700-00003C010000}"/>
            </a:ext>
          </a:extLst>
        </xdr:cNvPr>
        <xdr:cNvSpPr/>
      </xdr:nvSpPr>
      <xdr:spPr>
        <a:xfrm>
          <a:off x="7810500" y="645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30624</xdr:rowOff>
    </xdr:from>
    <xdr:ext cx="469744" cy="259045"/>
    <xdr:sp macro="" textlink="">
      <xdr:nvSpPr>
        <xdr:cNvPr id="317" name="テキスト ボックス 316">
          <a:extLst>
            <a:ext uri="{FF2B5EF4-FFF2-40B4-BE49-F238E27FC236}">
              <a16:creationId xmlns="" xmlns:a16="http://schemas.microsoft.com/office/drawing/2014/main" id="{00000000-0008-0000-0700-00003D010000}"/>
            </a:ext>
          </a:extLst>
        </xdr:cNvPr>
        <xdr:cNvSpPr txBox="1"/>
      </xdr:nvSpPr>
      <xdr:spPr>
        <a:xfrm>
          <a:off x="7626428" y="6545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30607</xdr:rowOff>
    </xdr:from>
    <xdr:to>
      <xdr:col>36</xdr:col>
      <xdr:colOff>165100</xdr:colOff>
      <xdr:row>37</xdr:row>
      <xdr:rowOff>132207</xdr:rowOff>
    </xdr:to>
    <xdr:sp macro="" textlink="">
      <xdr:nvSpPr>
        <xdr:cNvPr id="318" name="楕円 317">
          <a:extLst>
            <a:ext uri="{FF2B5EF4-FFF2-40B4-BE49-F238E27FC236}">
              <a16:creationId xmlns="" xmlns:a16="http://schemas.microsoft.com/office/drawing/2014/main" id="{00000000-0008-0000-0700-00003E010000}"/>
            </a:ext>
          </a:extLst>
        </xdr:cNvPr>
        <xdr:cNvSpPr/>
      </xdr:nvSpPr>
      <xdr:spPr>
        <a:xfrm>
          <a:off x="6921500" y="637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148734</xdr:rowOff>
    </xdr:from>
    <xdr:ext cx="469744" cy="259045"/>
    <xdr:sp macro="" textlink="">
      <xdr:nvSpPr>
        <xdr:cNvPr id="319" name="テキスト ボックス 318">
          <a:extLst>
            <a:ext uri="{FF2B5EF4-FFF2-40B4-BE49-F238E27FC236}">
              <a16:creationId xmlns="" xmlns:a16="http://schemas.microsoft.com/office/drawing/2014/main" id="{00000000-0008-0000-0700-00003F010000}"/>
            </a:ext>
          </a:extLst>
        </xdr:cNvPr>
        <xdr:cNvSpPr txBox="1"/>
      </xdr:nvSpPr>
      <xdr:spPr>
        <a:xfrm>
          <a:off x="6737428" y="614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3" name="テキスト ボックス 332">
          <a:extLst>
            <a:ext uri="{FF2B5EF4-FFF2-40B4-BE49-F238E27FC236}">
              <a16:creationId xmlns="" xmlns:a16="http://schemas.microsoft.com/office/drawing/2014/main" id="{00000000-0008-0000-0700-00004D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5" name="テキスト ボックス 334">
          <a:extLst>
            <a:ext uri="{FF2B5EF4-FFF2-40B4-BE49-F238E27FC236}">
              <a16:creationId xmlns="" xmlns:a16="http://schemas.microsoft.com/office/drawing/2014/main" id="{00000000-0008-0000-0700-00004F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7" name="テキスト ボックス 336">
          <a:extLst>
            <a:ext uri="{FF2B5EF4-FFF2-40B4-BE49-F238E27FC236}">
              <a16:creationId xmlns="" xmlns:a16="http://schemas.microsoft.com/office/drawing/2014/main" id="{00000000-0008-0000-0700-000051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9" name="テキスト ボックス 338">
          <a:extLst>
            <a:ext uri="{FF2B5EF4-FFF2-40B4-BE49-F238E27FC236}">
              <a16:creationId xmlns="" xmlns:a16="http://schemas.microsoft.com/office/drawing/2014/main" id="{00000000-0008-0000-0700-000053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 xmlns:a16="http://schemas.microsoft.com/office/drawing/2014/main" id="{00000000-0008-0000-07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143139</xdr:rowOff>
    </xdr:from>
    <xdr:to>
      <xdr:col>54</xdr:col>
      <xdr:colOff>189865</xdr:colOff>
      <xdr:row>59</xdr:row>
      <xdr:rowOff>38006</xdr:rowOff>
    </xdr:to>
    <xdr:cxnSp macro="">
      <xdr:nvCxnSpPr>
        <xdr:cNvPr id="343" name="直線コネクタ 342">
          <a:extLst>
            <a:ext uri="{FF2B5EF4-FFF2-40B4-BE49-F238E27FC236}">
              <a16:creationId xmlns="" xmlns:a16="http://schemas.microsoft.com/office/drawing/2014/main" id="{00000000-0008-0000-0700-000057010000}"/>
            </a:ext>
          </a:extLst>
        </xdr:cNvPr>
        <xdr:cNvCxnSpPr/>
      </xdr:nvCxnSpPr>
      <xdr:spPr>
        <a:xfrm flipV="1">
          <a:off x="10475595" y="8887089"/>
          <a:ext cx="1270" cy="1266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41833</xdr:rowOff>
    </xdr:from>
    <xdr:ext cx="469744" cy="259045"/>
    <xdr:sp macro="" textlink="">
      <xdr:nvSpPr>
        <xdr:cNvPr id="344" name="農林水産業費最小値テキスト">
          <a:extLst>
            <a:ext uri="{FF2B5EF4-FFF2-40B4-BE49-F238E27FC236}">
              <a16:creationId xmlns="" xmlns:a16="http://schemas.microsoft.com/office/drawing/2014/main" id="{00000000-0008-0000-0700-000058010000}"/>
            </a:ext>
          </a:extLst>
        </xdr:cNvPr>
        <xdr:cNvSpPr txBox="1"/>
      </xdr:nvSpPr>
      <xdr:spPr>
        <a:xfrm>
          <a:off x="10528300" y="1015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38006</xdr:rowOff>
    </xdr:from>
    <xdr:to>
      <xdr:col>55</xdr:col>
      <xdr:colOff>88900</xdr:colOff>
      <xdr:row>59</xdr:row>
      <xdr:rowOff>38006</xdr:rowOff>
    </xdr:to>
    <xdr:cxnSp macro="">
      <xdr:nvCxnSpPr>
        <xdr:cNvPr id="345" name="直線コネクタ 344">
          <a:extLst>
            <a:ext uri="{FF2B5EF4-FFF2-40B4-BE49-F238E27FC236}">
              <a16:creationId xmlns="" xmlns:a16="http://schemas.microsoft.com/office/drawing/2014/main" id="{00000000-0008-0000-0700-000059010000}"/>
            </a:ext>
          </a:extLst>
        </xdr:cNvPr>
        <xdr:cNvCxnSpPr/>
      </xdr:nvCxnSpPr>
      <xdr:spPr>
        <a:xfrm>
          <a:off x="10388600" y="10153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89816</xdr:rowOff>
    </xdr:from>
    <xdr:ext cx="690189" cy="259045"/>
    <xdr:sp macro="" textlink="">
      <xdr:nvSpPr>
        <xdr:cNvPr id="346" name="農林水産業費最大値テキスト">
          <a:extLst>
            <a:ext uri="{FF2B5EF4-FFF2-40B4-BE49-F238E27FC236}">
              <a16:creationId xmlns="" xmlns:a16="http://schemas.microsoft.com/office/drawing/2014/main" id="{00000000-0008-0000-0700-00005A010000}"/>
            </a:ext>
          </a:extLst>
        </xdr:cNvPr>
        <xdr:cNvSpPr txBox="1"/>
      </xdr:nvSpPr>
      <xdr:spPr>
        <a:xfrm>
          <a:off x="10528300" y="8662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1,670,487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143139</xdr:rowOff>
    </xdr:from>
    <xdr:to>
      <xdr:col>55</xdr:col>
      <xdr:colOff>88900</xdr:colOff>
      <xdr:row>51</xdr:row>
      <xdr:rowOff>143139</xdr:rowOff>
    </xdr:to>
    <xdr:cxnSp macro="">
      <xdr:nvCxnSpPr>
        <xdr:cNvPr id="347" name="直線コネクタ 346">
          <a:extLst>
            <a:ext uri="{FF2B5EF4-FFF2-40B4-BE49-F238E27FC236}">
              <a16:creationId xmlns="" xmlns:a16="http://schemas.microsoft.com/office/drawing/2014/main" id="{00000000-0008-0000-0700-00005B010000}"/>
            </a:ext>
          </a:extLst>
        </xdr:cNvPr>
        <xdr:cNvCxnSpPr/>
      </xdr:nvCxnSpPr>
      <xdr:spPr>
        <a:xfrm>
          <a:off x="10388600" y="888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149058</xdr:rowOff>
    </xdr:from>
    <xdr:to>
      <xdr:col>55</xdr:col>
      <xdr:colOff>0</xdr:colOff>
      <xdr:row>58</xdr:row>
      <xdr:rowOff>155065</xdr:rowOff>
    </xdr:to>
    <xdr:cxnSp macro="">
      <xdr:nvCxnSpPr>
        <xdr:cNvPr id="348" name="直線コネクタ 347">
          <a:extLst>
            <a:ext uri="{FF2B5EF4-FFF2-40B4-BE49-F238E27FC236}">
              <a16:creationId xmlns="" xmlns:a16="http://schemas.microsoft.com/office/drawing/2014/main" id="{00000000-0008-0000-0700-00005C010000}"/>
            </a:ext>
          </a:extLst>
        </xdr:cNvPr>
        <xdr:cNvCxnSpPr/>
      </xdr:nvCxnSpPr>
      <xdr:spPr>
        <a:xfrm flipV="1">
          <a:off x="9639300" y="10093158"/>
          <a:ext cx="838200" cy="6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106511</xdr:rowOff>
    </xdr:from>
    <xdr:ext cx="599010" cy="259045"/>
    <xdr:sp macro="" textlink="">
      <xdr:nvSpPr>
        <xdr:cNvPr id="349" name="農林水産業費平均値テキスト">
          <a:extLst>
            <a:ext uri="{FF2B5EF4-FFF2-40B4-BE49-F238E27FC236}">
              <a16:creationId xmlns="" xmlns:a16="http://schemas.microsoft.com/office/drawing/2014/main" id="{00000000-0008-0000-0700-00005D010000}"/>
            </a:ext>
          </a:extLst>
        </xdr:cNvPr>
        <xdr:cNvSpPr txBox="1"/>
      </xdr:nvSpPr>
      <xdr:spPr>
        <a:xfrm>
          <a:off x="10528300" y="98791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83634</xdr:rowOff>
    </xdr:from>
    <xdr:to>
      <xdr:col>55</xdr:col>
      <xdr:colOff>50800</xdr:colOff>
      <xdr:row>59</xdr:row>
      <xdr:rowOff>13784</xdr:rowOff>
    </xdr:to>
    <xdr:sp macro="" textlink="">
      <xdr:nvSpPr>
        <xdr:cNvPr id="350" name="フローチャート: 判断 349">
          <a:extLst>
            <a:ext uri="{FF2B5EF4-FFF2-40B4-BE49-F238E27FC236}">
              <a16:creationId xmlns="" xmlns:a16="http://schemas.microsoft.com/office/drawing/2014/main" id="{00000000-0008-0000-0700-00005E010000}"/>
            </a:ext>
          </a:extLst>
        </xdr:cNvPr>
        <xdr:cNvSpPr/>
      </xdr:nvSpPr>
      <xdr:spPr>
        <a:xfrm>
          <a:off x="10426700" y="1002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152642</xdr:rowOff>
    </xdr:from>
    <xdr:to>
      <xdr:col>50</xdr:col>
      <xdr:colOff>114300</xdr:colOff>
      <xdr:row>58</xdr:row>
      <xdr:rowOff>155065</xdr:rowOff>
    </xdr:to>
    <xdr:cxnSp macro="">
      <xdr:nvCxnSpPr>
        <xdr:cNvPr id="351" name="直線コネクタ 350">
          <a:extLst>
            <a:ext uri="{FF2B5EF4-FFF2-40B4-BE49-F238E27FC236}">
              <a16:creationId xmlns="" xmlns:a16="http://schemas.microsoft.com/office/drawing/2014/main" id="{00000000-0008-0000-0700-00005F010000}"/>
            </a:ext>
          </a:extLst>
        </xdr:cNvPr>
        <xdr:cNvCxnSpPr/>
      </xdr:nvCxnSpPr>
      <xdr:spPr>
        <a:xfrm>
          <a:off x="8750300" y="10096742"/>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81732</xdr:rowOff>
    </xdr:from>
    <xdr:to>
      <xdr:col>50</xdr:col>
      <xdr:colOff>165100</xdr:colOff>
      <xdr:row>59</xdr:row>
      <xdr:rowOff>11882</xdr:rowOff>
    </xdr:to>
    <xdr:sp macro="" textlink="">
      <xdr:nvSpPr>
        <xdr:cNvPr id="352" name="フローチャート: 判断 351">
          <a:extLst>
            <a:ext uri="{FF2B5EF4-FFF2-40B4-BE49-F238E27FC236}">
              <a16:creationId xmlns="" xmlns:a16="http://schemas.microsoft.com/office/drawing/2014/main" id="{00000000-0008-0000-0700-000060010000}"/>
            </a:ext>
          </a:extLst>
        </xdr:cNvPr>
        <xdr:cNvSpPr/>
      </xdr:nvSpPr>
      <xdr:spPr>
        <a:xfrm>
          <a:off x="9588500" y="1002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28409</xdr:rowOff>
    </xdr:from>
    <xdr:ext cx="599010" cy="259045"/>
    <xdr:sp macro="" textlink="">
      <xdr:nvSpPr>
        <xdr:cNvPr id="353" name="テキスト ボックス 352">
          <a:extLst>
            <a:ext uri="{FF2B5EF4-FFF2-40B4-BE49-F238E27FC236}">
              <a16:creationId xmlns="" xmlns:a16="http://schemas.microsoft.com/office/drawing/2014/main" id="{00000000-0008-0000-0700-000061010000}"/>
            </a:ext>
          </a:extLst>
        </xdr:cNvPr>
        <xdr:cNvSpPr txBox="1"/>
      </xdr:nvSpPr>
      <xdr:spPr>
        <a:xfrm>
          <a:off x="9339795" y="9801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150801</xdr:rowOff>
    </xdr:from>
    <xdr:to>
      <xdr:col>45</xdr:col>
      <xdr:colOff>177800</xdr:colOff>
      <xdr:row>58</xdr:row>
      <xdr:rowOff>152642</xdr:rowOff>
    </xdr:to>
    <xdr:cxnSp macro="">
      <xdr:nvCxnSpPr>
        <xdr:cNvPr id="354" name="直線コネクタ 353">
          <a:extLst>
            <a:ext uri="{FF2B5EF4-FFF2-40B4-BE49-F238E27FC236}">
              <a16:creationId xmlns="" xmlns:a16="http://schemas.microsoft.com/office/drawing/2014/main" id="{00000000-0008-0000-0700-000062010000}"/>
            </a:ext>
          </a:extLst>
        </xdr:cNvPr>
        <xdr:cNvCxnSpPr/>
      </xdr:nvCxnSpPr>
      <xdr:spPr>
        <a:xfrm>
          <a:off x="7861300" y="10094901"/>
          <a:ext cx="889000" cy="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86951</xdr:rowOff>
    </xdr:from>
    <xdr:to>
      <xdr:col>46</xdr:col>
      <xdr:colOff>38100</xdr:colOff>
      <xdr:row>59</xdr:row>
      <xdr:rowOff>17101</xdr:rowOff>
    </xdr:to>
    <xdr:sp macro="" textlink="">
      <xdr:nvSpPr>
        <xdr:cNvPr id="355" name="フローチャート: 判断 354">
          <a:extLst>
            <a:ext uri="{FF2B5EF4-FFF2-40B4-BE49-F238E27FC236}">
              <a16:creationId xmlns="" xmlns:a16="http://schemas.microsoft.com/office/drawing/2014/main" id="{00000000-0008-0000-0700-000063010000}"/>
            </a:ext>
          </a:extLst>
        </xdr:cNvPr>
        <xdr:cNvSpPr/>
      </xdr:nvSpPr>
      <xdr:spPr>
        <a:xfrm>
          <a:off x="8699500" y="10031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33628</xdr:rowOff>
    </xdr:from>
    <xdr:ext cx="599010" cy="259045"/>
    <xdr:sp macro="" textlink="">
      <xdr:nvSpPr>
        <xdr:cNvPr id="356" name="テキスト ボックス 355">
          <a:extLst>
            <a:ext uri="{FF2B5EF4-FFF2-40B4-BE49-F238E27FC236}">
              <a16:creationId xmlns="" xmlns:a16="http://schemas.microsoft.com/office/drawing/2014/main" id="{00000000-0008-0000-0700-000064010000}"/>
            </a:ext>
          </a:extLst>
        </xdr:cNvPr>
        <xdr:cNvSpPr txBox="1"/>
      </xdr:nvSpPr>
      <xdr:spPr>
        <a:xfrm>
          <a:off x="8450795" y="9806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150801</xdr:rowOff>
    </xdr:from>
    <xdr:to>
      <xdr:col>41</xdr:col>
      <xdr:colOff>50800</xdr:colOff>
      <xdr:row>58</xdr:row>
      <xdr:rowOff>170764</xdr:rowOff>
    </xdr:to>
    <xdr:cxnSp macro="">
      <xdr:nvCxnSpPr>
        <xdr:cNvPr id="357" name="直線コネクタ 356">
          <a:extLst>
            <a:ext uri="{FF2B5EF4-FFF2-40B4-BE49-F238E27FC236}">
              <a16:creationId xmlns="" xmlns:a16="http://schemas.microsoft.com/office/drawing/2014/main" id="{00000000-0008-0000-0700-000065010000}"/>
            </a:ext>
          </a:extLst>
        </xdr:cNvPr>
        <xdr:cNvCxnSpPr/>
      </xdr:nvCxnSpPr>
      <xdr:spPr>
        <a:xfrm flipV="1">
          <a:off x="6972300" y="10094901"/>
          <a:ext cx="889000" cy="19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87868</xdr:rowOff>
    </xdr:from>
    <xdr:to>
      <xdr:col>41</xdr:col>
      <xdr:colOff>101600</xdr:colOff>
      <xdr:row>59</xdr:row>
      <xdr:rowOff>18018</xdr:rowOff>
    </xdr:to>
    <xdr:sp macro="" textlink="">
      <xdr:nvSpPr>
        <xdr:cNvPr id="358" name="フローチャート: 判断 357">
          <a:extLst>
            <a:ext uri="{FF2B5EF4-FFF2-40B4-BE49-F238E27FC236}">
              <a16:creationId xmlns="" xmlns:a16="http://schemas.microsoft.com/office/drawing/2014/main" id="{00000000-0008-0000-0700-000066010000}"/>
            </a:ext>
          </a:extLst>
        </xdr:cNvPr>
        <xdr:cNvSpPr/>
      </xdr:nvSpPr>
      <xdr:spPr>
        <a:xfrm>
          <a:off x="7810500" y="1003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34545</xdr:rowOff>
    </xdr:from>
    <xdr:ext cx="599010" cy="259045"/>
    <xdr:sp macro="" textlink="">
      <xdr:nvSpPr>
        <xdr:cNvPr id="359" name="テキスト ボックス 358">
          <a:extLst>
            <a:ext uri="{FF2B5EF4-FFF2-40B4-BE49-F238E27FC236}">
              <a16:creationId xmlns="" xmlns:a16="http://schemas.microsoft.com/office/drawing/2014/main" id="{00000000-0008-0000-0700-000067010000}"/>
            </a:ext>
          </a:extLst>
        </xdr:cNvPr>
        <xdr:cNvSpPr txBox="1"/>
      </xdr:nvSpPr>
      <xdr:spPr>
        <a:xfrm>
          <a:off x="7561795" y="9807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126600</xdr:rowOff>
    </xdr:from>
    <xdr:to>
      <xdr:col>36</xdr:col>
      <xdr:colOff>165100</xdr:colOff>
      <xdr:row>59</xdr:row>
      <xdr:rowOff>56750</xdr:rowOff>
    </xdr:to>
    <xdr:sp macro="" textlink="">
      <xdr:nvSpPr>
        <xdr:cNvPr id="360" name="フローチャート: 判断 359">
          <a:extLst>
            <a:ext uri="{FF2B5EF4-FFF2-40B4-BE49-F238E27FC236}">
              <a16:creationId xmlns="" xmlns:a16="http://schemas.microsoft.com/office/drawing/2014/main" id="{00000000-0008-0000-0700-000068010000}"/>
            </a:ext>
          </a:extLst>
        </xdr:cNvPr>
        <xdr:cNvSpPr/>
      </xdr:nvSpPr>
      <xdr:spPr>
        <a:xfrm>
          <a:off x="6921500" y="1007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47877</xdr:rowOff>
    </xdr:from>
    <xdr:ext cx="534377" cy="259045"/>
    <xdr:sp macro="" textlink="">
      <xdr:nvSpPr>
        <xdr:cNvPr id="361" name="テキスト ボックス 360">
          <a:extLst>
            <a:ext uri="{FF2B5EF4-FFF2-40B4-BE49-F238E27FC236}">
              <a16:creationId xmlns="" xmlns:a16="http://schemas.microsoft.com/office/drawing/2014/main" id="{00000000-0008-0000-0700-000069010000}"/>
            </a:ext>
          </a:extLst>
        </xdr:cNvPr>
        <xdr:cNvSpPr txBox="1"/>
      </xdr:nvSpPr>
      <xdr:spPr>
        <a:xfrm>
          <a:off x="6705111" y="1016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98258</xdr:rowOff>
    </xdr:from>
    <xdr:to>
      <xdr:col>55</xdr:col>
      <xdr:colOff>50800</xdr:colOff>
      <xdr:row>59</xdr:row>
      <xdr:rowOff>28408</xdr:rowOff>
    </xdr:to>
    <xdr:sp macro="" textlink="">
      <xdr:nvSpPr>
        <xdr:cNvPr id="367" name="楕円 366">
          <a:extLst>
            <a:ext uri="{FF2B5EF4-FFF2-40B4-BE49-F238E27FC236}">
              <a16:creationId xmlns="" xmlns:a16="http://schemas.microsoft.com/office/drawing/2014/main" id="{00000000-0008-0000-0700-00006F010000}"/>
            </a:ext>
          </a:extLst>
        </xdr:cNvPr>
        <xdr:cNvSpPr/>
      </xdr:nvSpPr>
      <xdr:spPr>
        <a:xfrm>
          <a:off x="10426700" y="1004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62061</xdr:rowOff>
    </xdr:from>
    <xdr:ext cx="534377" cy="259045"/>
    <xdr:sp macro="" textlink="">
      <xdr:nvSpPr>
        <xdr:cNvPr id="368" name="農林水産業費該当値テキスト">
          <a:extLst>
            <a:ext uri="{FF2B5EF4-FFF2-40B4-BE49-F238E27FC236}">
              <a16:creationId xmlns="" xmlns:a16="http://schemas.microsoft.com/office/drawing/2014/main" id="{00000000-0008-0000-0700-000070010000}"/>
            </a:ext>
          </a:extLst>
        </xdr:cNvPr>
        <xdr:cNvSpPr txBox="1"/>
      </xdr:nvSpPr>
      <xdr:spPr>
        <a:xfrm>
          <a:off x="10528300" y="10006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104265</xdr:rowOff>
    </xdr:from>
    <xdr:to>
      <xdr:col>50</xdr:col>
      <xdr:colOff>165100</xdr:colOff>
      <xdr:row>59</xdr:row>
      <xdr:rowOff>34415</xdr:rowOff>
    </xdr:to>
    <xdr:sp macro="" textlink="">
      <xdr:nvSpPr>
        <xdr:cNvPr id="369" name="楕円 368">
          <a:extLst>
            <a:ext uri="{FF2B5EF4-FFF2-40B4-BE49-F238E27FC236}">
              <a16:creationId xmlns="" xmlns:a16="http://schemas.microsoft.com/office/drawing/2014/main" id="{00000000-0008-0000-0700-000071010000}"/>
            </a:ext>
          </a:extLst>
        </xdr:cNvPr>
        <xdr:cNvSpPr/>
      </xdr:nvSpPr>
      <xdr:spPr>
        <a:xfrm>
          <a:off x="9588500" y="10048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25542</xdr:rowOff>
    </xdr:from>
    <xdr:ext cx="534377" cy="259045"/>
    <xdr:sp macro="" textlink="">
      <xdr:nvSpPr>
        <xdr:cNvPr id="370" name="テキスト ボックス 369">
          <a:extLst>
            <a:ext uri="{FF2B5EF4-FFF2-40B4-BE49-F238E27FC236}">
              <a16:creationId xmlns="" xmlns:a16="http://schemas.microsoft.com/office/drawing/2014/main" id="{00000000-0008-0000-0700-000072010000}"/>
            </a:ext>
          </a:extLst>
        </xdr:cNvPr>
        <xdr:cNvSpPr txBox="1"/>
      </xdr:nvSpPr>
      <xdr:spPr>
        <a:xfrm>
          <a:off x="9372111" y="10141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101842</xdr:rowOff>
    </xdr:from>
    <xdr:to>
      <xdr:col>46</xdr:col>
      <xdr:colOff>38100</xdr:colOff>
      <xdr:row>59</xdr:row>
      <xdr:rowOff>31992</xdr:rowOff>
    </xdr:to>
    <xdr:sp macro="" textlink="">
      <xdr:nvSpPr>
        <xdr:cNvPr id="371" name="楕円 370">
          <a:extLst>
            <a:ext uri="{FF2B5EF4-FFF2-40B4-BE49-F238E27FC236}">
              <a16:creationId xmlns="" xmlns:a16="http://schemas.microsoft.com/office/drawing/2014/main" id="{00000000-0008-0000-0700-000073010000}"/>
            </a:ext>
          </a:extLst>
        </xdr:cNvPr>
        <xdr:cNvSpPr/>
      </xdr:nvSpPr>
      <xdr:spPr>
        <a:xfrm>
          <a:off x="8699500" y="1004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23119</xdr:rowOff>
    </xdr:from>
    <xdr:ext cx="534377" cy="259045"/>
    <xdr:sp macro="" textlink="">
      <xdr:nvSpPr>
        <xdr:cNvPr id="372" name="テキスト ボックス 371">
          <a:extLst>
            <a:ext uri="{FF2B5EF4-FFF2-40B4-BE49-F238E27FC236}">
              <a16:creationId xmlns="" xmlns:a16="http://schemas.microsoft.com/office/drawing/2014/main" id="{00000000-0008-0000-0700-000074010000}"/>
            </a:ext>
          </a:extLst>
        </xdr:cNvPr>
        <xdr:cNvSpPr txBox="1"/>
      </xdr:nvSpPr>
      <xdr:spPr>
        <a:xfrm>
          <a:off x="8483111" y="1013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100001</xdr:rowOff>
    </xdr:from>
    <xdr:to>
      <xdr:col>41</xdr:col>
      <xdr:colOff>101600</xdr:colOff>
      <xdr:row>59</xdr:row>
      <xdr:rowOff>30151</xdr:rowOff>
    </xdr:to>
    <xdr:sp macro="" textlink="">
      <xdr:nvSpPr>
        <xdr:cNvPr id="373" name="楕円 372">
          <a:extLst>
            <a:ext uri="{FF2B5EF4-FFF2-40B4-BE49-F238E27FC236}">
              <a16:creationId xmlns="" xmlns:a16="http://schemas.microsoft.com/office/drawing/2014/main" id="{00000000-0008-0000-0700-000075010000}"/>
            </a:ext>
          </a:extLst>
        </xdr:cNvPr>
        <xdr:cNvSpPr/>
      </xdr:nvSpPr>
      <xdr:spPr>
        <a:xfrm>
          <a:off x="7810500" y="1004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21278</xdr:rowOff>
    </xdr:from>
    <xdr:ext cx="534377" cy="259045"/>
    <xdr:sp macro="" textlink="">
      <xdr:nvSpPr>
        <xdr:cNvPr id="374" name="テキスト ボックス 373">
          <a:extLst>
            <a:ext uri="{FF2B5EF4-FFF2-40B4-BE49-F238E27FC236}">
              <a16:creationId xmlns="" xmlns:a16="http://schemas.microsoft.com/office/drawing/2014/main" id="{00000000-0008-0000-0700-000076010000}"/>
            </a:ext>
          </a:extLst>
        </xdr:cNvPr>
        <xdr:cNvSpPr txBox="1"/>
      </xdr:nvSpPr>
      <xdr:spPr>
        <a:xfrm>
          <a:off x="7594111" y="1013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119964</xdr:rowOff>
    </xdr:from>
    <xdr:to>
      <xdr:col>36</xdr:col>
      <xdr:colOff>165100</xdr:colOff>
      <xdr:row>59</xdr:row>
      <xdr:rowOff>50114</xdr:rowOff>
    </xdr:to>
    <xdr:sp macro="" textlink="">
      <xdr:nvSpPr>
        <xdr:cNvPr id="375" name="楕円 374">
          <a:extLst>
            <a:ext uri="{FF2B5EF4-FFF2-40B4-BE49-F238E27FC236}">
              <a16:creationId xmlns="" xmlns:a16="http://schemas.microsoft.com/office/drawing/2014/main" id="{00000000-0008-0000-0700-000077010000}"/>
            </a:ext>
          </a:extLst>
        </xdr:cNvPr>
        <xdr:cNvSpPr/>
      </xdr:nvSpPr>
      <xdr:spPr>
        <a:xfrm>
          <a:off x="6921500" y="1006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66641</xdr:rowOff>
    </xdr:from>
    <xdr:ext cx="534377" cy="259045"/>
    <xdr:sp macro="" textlink="">
      <xdr:nvSpPr>
        <xdr:cNvPr id="376" name="テキスト ボックス 375">
          <a:extLst>
            <a:ext uri="{FF2B5EF4-FFF2-40B4-BE49-F238E27FC236}">
              <a16:creationId xmlns="" xmlns:a16="http://schemas.microsoft.com/office/drawing/2014/main" id="{00000000-0008-0000-0700-000078010000}"/>
            </a:ext>
          </a:extLst>
        </xdr:cNvPr>
        <xdr:cNvSpPr txBox="1"/>
      </xdr:nvSpPr>
      <xdr:spPr>
        <a:xfrm>
          <a:off x="6705111" y="983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90" name="テキスト ボックス 389">
          <a:extLst>
            <a:ext uri="{FF2B5EF4-FFF2-40B4-BE49-F238E27FC236}">
              <a16:creationId xmlns="" xmlns:a16="http://schemas.microsoft.com/office/drawing/2014/main" id="{00000000-0008-0000-0700-000086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53331</xdr:rowOff>
    </xdr:from>
    <xdr:to>
      <xdr:col>54</xdr:col>
      <xdr:colOff>189865</xdr:colOff>
      <xdr:row>79</xdr:row>
      <xdr:rowOff>37181</xdr:rowOff>
    </xdr:to>
    <xdr:cxnSp macro="">
      <xdr:nvCxnSpPr>
        <xdr:cNvPr id="400" name="直線コネクタ 399">
          <a:extLst>
            <a:ext uri="{FF2B5EF4-FFF2-40B4-BE49-F238E27FC236}">
              <a16:creationId xmlns="" xmlns:a16="http://schemas.microsoft.com/office/drawing/2014/main" id="{00000000-0008-0000-0700-000090010000}"/>
            </a:ext>
          </a:extLst>
        </xdr:cNvPr>
        <xdr:cNvCxnSpPr/>
      </xdr:nvCxnSpPr>
      <xdr:spPr>
        <a:xfrm flipV="1">
          <a:off x="10475595" y="12226281"/>
          <a:ext cx="1270" cy="13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41008</xdr:rowOff>
    </xdr:from>
    <xdr:ext cx="469744" cy="259045"/>
    <xdr:sp macro="" textlink="">
      <xdr:nvSpPr>
        <xdr:cNvPr id="401" name="商工費最小値テキスト">
          <a:extLst>
            <a:ext uri="{FF2B5EF4-FFF2-40B4-BE49-F238E27FC236}">
              <a16:creationId xmlns="" xmlns:a16="http://schemas.microsoft.com/office/drawing/2014/main" id="{00000000-0008-0000-0700-000091010000}"/>
            </a:ext>
          </a:extLst>
        </xdr:cNvPr>
        <xdr:cNvSpPr txBox="1"/>
      </xdr:nvSpPr>
      <xdr:spPr>
        <a:xfrm>
          <a:off x="10528300" y="1358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37181</xdr:rowOff>
    </xdr:from>
    <xdr:to>
      <xdr:col>55</xdr:col>
      <xdr:colOff>88900</xdr:colOff>
      <xdr:row>79</xdr:row>
      <xdr:rowOff>37181</xdr:rowOff>
    </xdr:to>
    <xdr:cxnSp macro="">
      <xdr:nvCxnSpPr>
        <xdr:cNvPr id="402" name="直線コネクタ 401">
          <a:extLst>
            <a:ext uri="{FF2B5EF4-FFF2-40B4-BE49-F238E27FC236}">
              <a16:creationId xmlns="" xmlns:a16="http://schemas.microsoft.com/office/drawing/2014/main" id="{00000000-0008-0000-0700-000092010000}"/>
            </a:ext>
          </a:extLst>
        </xdr:cNvPr>
        <xdr:cNvCxnSpPr/>
      </xdr:nvCxnSpPr>
      <xdr:spPr>
        <a:xfrm>
          <a:off x="10388600" y="1358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xdr:rowOff>
    </xdr:from>
    <xdr:ext cx="599010" cy="259045"/>
    <xdr:sp macro="" textlink="">
      <xdr:nvSpPr>
        <xdr:cNvPr id="403" name="商工費最大値テキスト">
          <a:extLst>
            <a:ext uri="{FF2B5EF4-FFF2-40B4-BE49-F238E27FC236}">
              <a16:creationId xmlns="" xmlns:a16="http://schemas.microsoft.com/office/drawing/2014/main" id="{00000000-0008-0000-0700-000093010000}"/>
            </a:ext>
          </a:extLst>
        </xdr:cNvPr>
        <xdr:cNvSpPr txBox="1"/>
      </xdr:nvSpPr>
      <xdr:spPr>
        <a:xfrm>
          <a:off x="10528300" y="1200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357,669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53331</xdr:rowOff>
    </xdr:from>
    <xdr:to>
      <xdr:col>55</xdr:col>
      <xdr:colOff>88900</xdr:colOff>
      <xdr:row>71</xdr:row>
      <xdr:rowOff>53331</xdr:rowOff>
    </xdr:to>
    <xdr:cxnSp macro="">
      <xdr:nvCxnSpPr>
        <xdr:cNvPr id="404" name="直線コネクタ 403">
          <a:extLst>
            <a:ext uri="{FF2B5EF4-FFF2-40B4-BE49-F238E27FC236}">
              <a16:creationId xmlns="" xmlns:a16="http://schemas.microsoft.com/office/drawing/2014/main" id="{00000000-0008-0000-0700-000094010000}"/>
            </a:ext>
          </a:extLst>
        </xdr:cNvPr>
        <xdr:cNvCxnSpPr/>
      </xdr:nvCxnSpPr>
      <xdr:spPr>
        <a:xfrm>
          <a:off x="10388600" y="12226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22721</xdr:rowOff>
    </xdr:from>
    <xdr:to>
      <xdr:col>55</xdr:col>
      <xdr:colOff>0</xdr:colOff>
      <xdr:row>79</xdr:row>
      <xdr:rowOff>25256</xdr:rowOff>
    </xdr:to>
    <xdr:cxnSp macro="">
      <xdr:nvCxnSpPr>
        <xdr:cNvPr id="405" name="直線コネクタ 404">
          <a:extLst>
            <a:ext uri="{FF2B5EF4-FFF2-40B4-BE49-F238E27FC236}">
              <a16:creationId xmlns="" xmlns:a16="http://schemas.microsoft.com/office/drawing/2014/main" id="{00000000-0008-0000-0700-000095010000}"/>
            </a:ext>
          </a:extLst>
        </xdr:cNvPr>
        <xdr:cNvCxnSpPr/>
      </xdr:nvCxnSpPr>
      <xdr:spPr>
        <a:xfrm>
          <a:off x="9639300" y="13567271"/>
          <a:ext cx="838200" cy="2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2328</xdr:rowOff>
    </xdr:from>
    <xdr:ext cx="534377" cy="259045"/>
    <xdr:sp macro="" textlink="">
      <xdr:nvSpPr>
        <xdr:cNvPr id="406" name="商工費平均値テキスト">
          <a:extLst>
            <a:ext uri="{FF2B5EF4-FFF2-40B4-BE49-F238E27FC236}">
              <a16:creationId xmlns="" xmlns:a16="http://schemas.microsoft.com/office/drawing/2014/main" id="{00000000-0008-0000-0700-000096010000}"/>
            </a:ext>
          </a:extLst>
        </xdr:cNvPr>
        <xdr:cNvSpPr txBox="1"/>
      </xdr:nvSpPr>
      <xdr:spPr>
        <a:xfrm>
          <a:off x="10528300" y="13203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150901</xdr:rowOff>
    </xdr:from>
    <xdr:to>
      <xdr:col>55</xdr:col>
      <xdr:colOff>50800</xdr:colOff>
      <xdr:row>78</xdr:row>
      <xdr:rowOff>81051</xdr:rowOff>
    </xdr:to>
    <xdr:sp macro="" textlink="">
      <xdr:nvSpPr>
        <xdr:cNvPr id="407" name="フローチャート: 判断 406">
          <a:extLst>
            <a:ext uri="{FF2B5EF4-FFF2-40B4-BE49-F238E27FC236}">
              <a16:creationId xmlns="" xmlns:a16="http://schemas.microsoft.com/office/drawing/2014/main" id="{00000000-0008-0000-0700-000097010000}"/>
            </a:ext>
          </a:extLst>
        </xdr:cNvPr>
        <xdr:cNvSpPr/>
      </xdr:nvSpPr>
      <xdr:spPr>
        <a:xfrm>
          <a:off x="10426700" y="133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22721</xdr:rowOff>
    </xdr:from>
    <xdr:to>
      <xdr:col>50</xdr:col>
      <xdr:colOff>114300</xdr:colOff>
      <xdr:row>79</xdr:row>
      <xdr:rowOff>26281</xdr:rowOff>
    </xdr:to>
    <xdr:cxnSp macro="">
      <xdr:nvCxnSpPr>
        <xdr:cNvPr id="408" name="直線コネクタ 407">
          <a:extLst>
            <a:ext uri="{FF2B5EF4-FFF2-40B4-BE49-F238E27FC236}">
              <a16:creationId xmlns="" xmlns:a16="http://schemas.microsoft.com/office/drawing/2014/main" id="{00000000-0008-0000-0700-000098010000}"/>
            </a:ext>
          </a:extLst>
        </xdr:cNvPr>
        <xdr:cNvCxnSpPr/>
      </xdr:nvCxnSpPr>
      <xdr:spPr>
        <a:xfrm flipV="1">
          <a:off x="8750300" y="13567271"/>
          <a:ext cx="889000"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113615</xdr:rowOff>
    </xdr:from>
    <xdr:to>
      <xdr:col>50</xdr:col>
      <xdr:colOff>165100</xdr:colOff>
      <xdr:row>78</xdr:row>
      <xdr:rowOff>43765</xdr:rowOff>
    </xdr:to>
    <xdr:sp macro="" textlink="">
      <xdr:nvSpPr>
        <xdr:cNvPr id="409" name="フローチャート: 判断 408">
          <a:extLst>
            <a:ext uri="{FF2B5EF4-FFF2-40B4-BE49-F238E27FC236}">
              <a16:creationId xmlns="" xmlns:a16="http://schemas.microsoft.com/office/drawing/2014/main" id="{00000000-0008-0000-0700-000099010000}"/>
            </a:ext>
          </a:extLst>
        </xdr:cNvPr>
        <xdr:cNvSpPr/>
      </xdr:nvSpPr>
      <xdr:spPr>
        <a:xfrm>
          <a:off x="9588500" y="133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60292</xdr:rowOff>
    </xdr:from>
    <xdr:ext cx="534377" cy="259045"/>
    <xdr:sp macro="" textlink="">
      <xdr:nvSpPr>
        <xdr:cNvPr id="410" name="テキスト ボックス 409">
          <a:extLst>
            <a:ext uri="{FF2B5EF4-FFF2-40B4-BE49-F238E27FC236}">
              <a16:creationId xmlns="" xmlns:a16="http://schemas.microsoft.com/office/drawing/2014/main" id="{00000000-0008-0000-0700-00009A010000}"/>
            </a:ext>
          </a:extLst>
        </xdr:cNvPr>
        <xdr:cNvSpPr txBox="1"/>
      </xdr:nvSpPr>
      <xdr:spPr>
        <a:xfrm>
          <a:off x="9372111" y="13090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141590</xdr:rowOff>
    </xdr:from>
    <xdr:to>
      <xdr:col>45</xdr:col>
      <xdr:colOff>177800</xdr:colOff>
      <xdr:row>79</xdr:row>
      <xdr:rowOff>26281</xdr:rowOff>
    </xdr:to>
    <xdr:cxnSp macro="">
      <xdr:nvCxnSpPr>
        <xdr:cNvPr id="411" name="直線コネクタ 410">
          <a:extLst>
            <a:ext uri="{FF2B5EF4-FFF2-40B4-BE49-F238E27FC236}">
              <a16:creationId xmlns="" xmlns:a16="http://schemas.microsoft.com/office/drawing/2014/main" id="{00000000-0008-0000-0700-00009B010000}"/>
            </a:ext>
          </a:extLst>
        </xdr:cNvPr>
        <xdr:cNvCxnSpPr/>
      </xdr:nvCxnSpPr>
      <xdr:spPr>
        <a:xfrm>
          <a:off x="7861300" y="13514690"/>
          <a:ext cx="889000" cy="5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1560</xdr:rowOff>
    </xdr:from>
    <xdr:to>
      <xdr:col>46</xdr:col>
      <xdr:colOff>38100</xdr:colOff>
      <xdr:row>78</xdr:row>
      <xdr:rowOff>103160</xdr:rowOff>
    </xdr:to>
    <xdr:sp macro="" textlink="">
      <xdr:nvSpPr>
        <xdr:cNvPr id="412" name="フローチャート: 判断 411">
          <a:extLst>
            <a:ext uri="{FF2B5EF4-FFF2-40B4-BE49-F238E27FC236}">
              <a16:creationId xmlns="" xmlns:a16="http://schemas.microsoft.com/office/drawing/2014/main" id="{00000000-0008-0000-0700-00009C010000}"/>
            </a:ext>
          </a:extLst>
        </xdr:cNvPr>
        <xdr:cNvSpPr/>
      </xdr:nvSpPr>
      <xdr:spPr>
        <a:xfrm>
          <a:off x="8699500" y="1337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119687</xdr:rowOff>
    </xdr:from>
    <xdr:ext cx="534377" cy="259045"/>
    <xdr:sp macro="" textlink="">
      <xdr:nvSpPr>
        <xdr:cNvPr id="413" name="テキスト ボックス 412">
          <a:extLst>
            <a:ext uri="{FF2B5EF4-FFF2-40B4-BE49-F238E27FC236}">
              <a16:creationId xmlns="" xmlns:a16="http://schemas.microsoft.com/office/drawing/2014/main" id="{00000000-0008-0000-0700-00009D010000}"/>
            </a:ext>
          </a:extLst>
        </xdr:cNvPr>
        <xdr:cNvSpPr txBox="1"/>
      </xdr:nvSpPr>
      <xdr:spPr>
        <a:xfrm>
          <a:off x="8483111" y="1314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141590</xdr:rowOff>
    </xdr:from>
    <xdr:to>
      <xdr:col>41</xdr:col>
      <xdr:colOff>50800</xdr:colOff>
      <xdr:row>79</xdr:row>
      <xdr:rowOff>16526</xdr:rowOff>
    </xdr:to>
    <xdr:cxnSp macro="">
      <xdr:nvCxnSpPr>
        <xdr:cNvPr id="414" name="直線コネクタ 413">
          <a:extLst>
            <a:ext uri="{FF2B5EF4-FFF2-40B4-BE49-F238E27FC236}">
              <a16:creationId xmlns="" xmlns:a16="http://schemas.microsoft.com/office/drawing/2014/main" id="{00000000-0008-0000-0700-00009E010000}"/>
            </a:ext>
          </a:extLst>
        </xdr:cNvPr>
        <xdr:cNvCxnSpPr/>
      </xdr:nvCxnSpPr>
      <xdr:spPr>
        <a:xfrm flipV="1">
          <a:off x="6972300" y="13514690"/>
          <a:ext cx="889000" cy="46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6238</xdr:rowOff>
    </xdr:from>
    <xdr:to>
      <xdr:col>41</xdr:col>
      <xdr:colOff>101600</xdr:colOff>
      <xdr:row>78</xdr:row>
      <xdr:rowOff>107838</xdr:rowOff>
    </xdr:to>
    <xdr:sp macro="" textlink="">
      <xdr:nvSpPr>
        <xdr:cNvPr id="415" name="フローチャート: 判断 414">
          <a:extLst>
            <a:ext uri="{FF2B5EF4-FFF2-40B4-BE49-F238E27FC236}">
              <a16:creationId xmlns="" xmlns:a16="http://schemas.microsoft.com/office/drawing/2014/main" id="{00000000-0008-0000-0700-00009F010000}"/>
            </a:ext>
          </a:extLst>
        </xdr:cNvPr>
        <xdr:cNvSpPr/>
      </xdr:nvSpPr>
      <xdr:spPr>
        <a:xfrm>
          <a:off x="7810500" y="1337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124365</xdr:rowOff>
    </xdr:from>
    <xdr:ext cx="534377" cy="259045"/>
    <xdr:sp macro="" textlink="">
      <xdr:nvSpPr>
        <xdr:cNvPr id="416" name="テキスト ボックス 415">
          <a:extLst>
            <a:ext uri="{FF2B5EF4-FFF2-40B4-BE49-F238E27FC236}">
              <a16:creationId xmlns="" xmlns:a16="http://schemas.microsoft.com/office/drawing/2014/main" id="{00000000-0008-0000-0700-0000A0010000}"/>
            </a:ext>
          </a:extLst>
        </xdr:cNvPr>
        <xdr:cNvSpPr txBox="1"/>
      </xdr:nvSpPr>
      <xdr:spPr>
        <a:xfrm>
          <a:off x="7594111" y="13154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96593</xdr:rowOff>
    </xdr:from>
    <xdr:to>
      <xdr:col>36</xdr:col>
      <xdr:colOff>165100</xdr:colOff>
      <xdr:row>79</xdr:row>
      <xdr:rowOff>26743</xdr:rowOff>
    </xdr:to>
    <xdr:sp macro="" textlink="">
      <xdr:nvSpPr>
        <xdr:cNvPr id="417" name="フローチャート: 判断 416">
          <a:extLst>
            <a:ext uri="{FF2B5EF4-FFF2-40B4-BE49-F238E27FC236}">
              <a16:creationId xmlns="" xmlns:a16="http://schemas.microsoft.com/office/drawing/2014/main" id="{00000000-0008-0000-0700-0000A1010000}"/>
            </a:ext>
          </a:extLst>
        </xdr:cNvPr>
        <xdr:cNvSpPr/>
      </xdr:nvSpPr>
      <xdr:spPr>
        <a:xfrm>
          <a:off x="6921500" y="13469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43270</xdr:rowOff>
    </xdr:from>
    <xdr:ext cx="534377" cy="259045"/>
    <xdr:sp macro="" textlink="">
      <xdr:nvSpPr>
        <xdr:cNvPr id="418" name="テキスト ボックス 417">
          <a:extLst>
            <a:ext uri="{FF2B5EF4-FFF2-40B4-BE49-F238E27FC236}">
              <a16:creationId xmlns="" xmlns:a16="http://schemas.microsoft.com/office/drawing/2014/main" id="{00000000-0008-0000-0700-0000A2010000}"/>
            </a:ext>
          </a:extLst>
        </xdr:cNvPr>
        <xdr:cNvSpPr txBox="1"/>
      </xdr:nvSpPr>
      <xdr:spPr>
        <a:xfrm>
          <a:off x="6705111" y="1324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145906</xdr:rowOff>
    </xdr:from>
    <xdr:to>
      <xdr:col>55</xdr:col>
      <xdr:colOff>50800</xdr:colOff>
      <xdr:row>79</xdr:row>
      <xdr:rowOff>76056</xdr:rowOff>
    </xdr:to>
    <xdr:sp macro="" textlink="">
      <xdr:nvSpPr>
        <xdr:cNvPr id="424" name="楕円 423">
          <a:extLst>
            <a:ext uri="{FF2B5EF4-FFF2-40B4-BE49-F238E27FC236}">
              <a16:creationId xmlns="" xmlns:a16="http://schemas.microsoft.com/office/drawing/2014/main" id="{00000000-0008-0000-0700-0000A8010000}"/>
            </a:ext>
          </a:extLst>
        </xdr:cNvPr>
        <xdr:cNvSpPr/>
      </xdr:nvSpPr>
      <xdr:spPr>
        <a:xfrm>
          <a:off x="10426700" y="13519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60833</xdr:rowOff>
    </xdr:from>
    <xdr:ext cx="469744" cy="259045"/>
    <xdr:sp macro="" textlink="">
      <xdr:nvSpPr>
        <xdr:cNvPr id="425" name="商工費該当値テキスト">
          <a:extLst>
            <a:ext uri="{FF2B5EF4-FFF2-40B4-BE49-F238E27FC236}">
              <a16:creationId xmlns="" xmlns:a16="http://schemas.microsoft.com/office/drawing/2014/main" id="{00000000-0008-0000-0700-0000A9010000}"/>
            </a:ext>
          </a:extLst>
        </xdr:cNvPr>
        <xdr:cNvSpPr txBox="1"/>
      </xdr:nvSpPr>
      <xdr:spPr>
        <a:xfrm>
          <a:off x="10528300" y="1343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143371</xdr:rowOff>
    </xdr:from>
    <xdr:to>
      <xdr:col>50</xdr:col>
      <xdr:colOff>165100</xdr:colOff>
      <xdr:row>79</xdr:row>
      <xdr:rowOff>73521</xdr:rowOff>
    </xdr:to>
    <xdr:sp macro="" textlink="">
      <xdr:nvSpPr>
        <xdr:cNvPr id="426" name="楕円 425">
          <a:extLst>
            <a:ext uri="{FF2B5EF4-FFF2-40B4-BE49-F238E27FC236}">
              <a16:creationId xmlns="" xmlns:a16="http://schemas.microsoft.com/office/drawing/2014/main" id="{00000000-0008-0000-0700-0000AA010000}"/>
            </a:ext>
          </a:extLst>
        </xdr:cNvPr>
        <xdr:cNvSpPr/>
      </xdr:nvSpPr>
      <xdr:spPr>
        <a:xfrm>
          <a:off x="9588500" y="13516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64648</xdr:rowOff>
    </xdr:from>
    <xdr:ext cx="469744" cy="259045"/>
    <xdr:sp macro="" textlink="">
      <xdr:nvSpPr>
        <xdr:cNvPr id="427" name="テキスト ボックス 426">
          <a:extLst>
            <a:ext uri="{FF2B5EF4-FFF2-40B4-BE49-F238E27FC236}">
              <a16:creationId xmlns="" xmlns:a16="http://schemas.microsoft.com/office/drawing/2014/main" id="{00000000-0008-0000-0700-0000AB010000}"/>
            </a:ext>
          </a:extLst>
        </xdr:cNvPr>
        <xdr:cNvSpPr txBox="1"/>
      </xdr:nvSpPr>
      <xdr:spPr>
        <a:xfrm>
          <a:off x="9404428" y="1360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146931</xdr:rowOff>
    </xdr:from>
    <xdr:to>
      <xdr:col>46</xdr:col>
      <xdr:colOff>38100</xdr:colOff>
      <xdr:row>79</xdr:row>
      <xdr:rowOff>77081</xdr:rowOff>
    </xdr:to>
    <xdr:sp macro="" textlink="">
      <xdr:nvSpPr>
        <xdr:cNvPr id="428" name="楕円 427">
          <a:extLst>
            <a:ext uri="{FF2B5EF4-FFF2-40B4-BE49-F238E27FC236}">
              <a16:creationId xmlns="" xmlns:a16="http://schemas.microsoft.com/office/drawing/2014/main" id="{00000000-0008-0000-0700-0000AC010000}"/>
            </a:ext>
          </a:extLst>
        </xdr:cNvPr>
        <xdr:cNvSpPr/>
      </xdr:nvSpPr>
      <xdr:spPr>
        <a:xfrm>
          <a:off x="8699500" y="13520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68208</xdr:rowOff>
    </xdr:from>
    <xdr:ext cx="469744" cy="259045"/>
    <xdr:sp macro="" textlink="">
      <xdr:nvSpPr>
        <xdr:cNvPr id="429" name="テキスト ボックス 428">
          <a:extLst>
            <a:ext uri="{FF2B5EF4-FFF2-40B4-BE49-F238E27FC236}">
              <a16:creationId xmlns="" xmlns:a16="http://schemas.microsoft.com/office/drawing/2014/main" id="{00000000-0008-0000-0700-0000AD010000}"/>
            </a:ext>
          </a:extLst>
        </xdr:cNvPr>
        <xdr:cNvSpPr txBox="1"/>
      </xdr:nvSpPr>
      <xdr:spPr>
        <a:xfrm>
          <a:off x="8515428" y="1361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90790</xdr:rowOff>
    </xdr:from>
    <xdr:to>
      <xdr:col>41</xdr:col>
      <xdr:colOff>101600</xdr:colOff>
      <xdr:row>79</xdr:row>
      <xdr:rowOff>20940</xdr:rowOff>
    </xdr:to>
    <xdr:sp macro="" textlink="">
      <xdr:nvSpPr>
        <xdr:cNvPr id="430" name="楕円 429">
          <a:extLst>
            <a:ext uri="{FF2B5EF4-FFF2-40B4-BE49-F238E27FC236}">
              <a16:creationId xmlns="" xmlns:a16="http://schemas.microsoft.com/office/drawing/2014/main" id="{00000000-0008-0000-0700-0000AE010000}"/>
            </a:ext>
          </a:extLst>
        </xdr:cNvPr>
        <xdr:cNvSpPr/>
      </xdr:nvSpPr>
      <xdr:spPr>
        <a:xfrm>
          <a:off x="7810500" y="1346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12067</xdr:rowOff>
    </xdr:from>
    <xdr:ext cx="534377" cy="259045"/>
    <xdr:sp macro="" textlink="">
      <xdr:nvSpPr>
        <xdr:cNvPr id="431" name="テキスト ボックス 430">
          <a:extLst>
            <a:ext uri="{FF2B5EF4-FFF2-40B4-BE49-F238E27FC236}">
              <a16:creationId xmlns="" xmlns:a16="http://schemas.microsoft.com/office/drawing/2014/main" id="{00000000-0008-0000-0700-0000AF010000}"/>
            </a:ext>
          </a:extLst>
        </xdr:cNvPr>
        <xdr:cNvSpPr txBox="1"/>
      </xdr:nvSpPr>
      <xdr:spPr>
        <a:xfrm>
          <a:off x="7594111" y="1355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137176</xdr:rowOff>
    </xdr:from>
    <xdr:to>
      <xdr:col>36</xdr:col>
      <xdr:colOff>165100</xdr:colOff>
      <xdr:row>79</xdr:row>
      <xdr:rowOff>67326</xdr:rowOff>
    </xdr:to>
    <xdr:sp macro="" textlink="">
      <xdr:nvSpPr>
        <xdr:cNvPr id="432" name="楕円 431">
          <a:extLst>
            <a:ext uri="{FF2B5EF4-FFF2-40B4-BE49-F238E27FC236}">
              <a16:creationId xmlns="" xmlns:a16="http://schemas.microsoft.com/office/drawing/2014/main" id="{00000000-0008-0000-0700-0000B0010000}"/>
            </a:ext>
          </a:extLst>
        </xdr:cNvPr>
        <xdr:cNvSpPr/>
      </xdr:nvSpPr>
      <xdr:spPr>
        <a:xfrm>
          <a:off x="6921500" y="1351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58453</xdr:rowOff>
    </xdr:from>
    <xdr:ext cx="469744" cy="259045"/>
    <xdr:sp macro="" textlink="">
      <xdr:nvSpPr>
        <xdr:cNvPr id="433" name="テキスト ボックス 432">
          <a:extLst>
            <a:ext uri="{FF2B5EF4-FFF2-40B4-BE49-F238E27FC236}">
              <a16:creationId xmlns="" xmlns:a16="http://schemas.microsoft.com/office/drawing/2014/main" id="{00000000-0008-0000-0700-0000B1010000}"/>
            </a:ext>
          </a:extLst>
        </xdr:cNvPr>
        <xdr:cNvSpPr txBox="1"/>
      </xdr:nvSpPr>
      <xdr:spPr>
        <a:xfrm>
          <a:off x="6737428" y="1360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7" name="テキスト ボックス 446">
          <a:extLst>
            <a:ext uri="{FF2B5EF4-FFF2-40B4-BE49-F238E27FC236}">
              <a16:creationId xmlns="" xmlns:a16="http://schemas.microsoft.com/office/drawing/2014/main" id="{00000000-0008-0000-0700-0000BF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 xmlns:a16="http://schemas.microsoft.com/office/drawing/2014/main" id="{00000000-0008-0000-07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 xmlns:a16="http://schemas.microsoft.com/office/drawing/2014/main" id="{00000000-0008-0000-07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41760</xdr:rowOff>
    </xdr:from>
    <xdr:to>
      <xdr:col>54</xdr:col>
      <xdr:colOff>189865</xdr:colOff>
      <xdr:row>98</xdr:row>
      <xdr:rowOff>154215</xdr:rowOff>
    </xdr:to>
    <xdr:cxnSp macro="">
      <xdr:nvCxnSpPr>
        <xdr:cNvPr id="457" name="直線コネクタ 456">
          <a:extLst>
            <a:ext uri="{FF2B5EF4-FFF2-40B4-BE49-F238E27FC236}">
              <a16:creationId xmlns="" xmlns:a16="http://schemas.microsoft.com/office/drawing/2014/main" id="{00000000-0008-0000-0700-0000C9010000}"/>
            </a:ext>
          </a:extLst>
        </xdr:cNvPr>
        <xdr:cNvCxnSpPr/>
      </xdr:nvCxnSpPr>
      <xdr:spPr>
        <a:xfrm flipV="1">
          <a:off x="10475595" y="15472260"/>
          <a:ext cx="1270" cy="1484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158042</xdr:rowOff>
    </xdr:from>
    <xdr:ext cx="534377" cy="259045"/>
    <xdr:sp macro="" textlink="">
      <xdr:nvSpPr>
        <xdr:cNvPr id="458" name="土木費最小値テキスト">
          <a:extLst>
            <a:ext uri="{FF2B5EF4-FFF2-40B4-BE49-F238E27FC236}">
              <a16:creationId xmlns="" xmlns:a16="http://schemas.microsoft.com/office/drawing/2014/main" id="{00000000-0008-0000-0700-0000CA010000}"/>
            </a:ext>
          </a:extLst>
        </xdr:cNvPr>
        <xdr:cNvSpPr txBox="1"/>
      </xdr:nvSpPr>
      <xdr:spPr>
        <a:xfrm>
          <a:off x="10528300" y="1696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154215</xdr:rowOff>
    </xdr:from>
    <xdr:to>
      <xdr:col>55</xdr:col>
      <xdr:colOff>88900</xdr:colOff>
      <xdr:row>98</xdr:row>
      <xdr:rowOff>154215</xdr:rowOff>
    </xdr:to>
    <xdr:cxnSp macro="">
      <xdr:nvCxnSpPr>
        <xdr:cNvPr id="459" name="直線コネクタ 458">
          <a:extLst>
            <a:ext uri="{FF2B5EF4-FFF2-40B4-BE49-F238E27FC236}">
              <a16:creationId xmlns="" xmlns:a16="http://schemas.microsoft.com/office/drawing/2014/main" id="{00000000-0008-0000-0700-0000CB010000}"/>
            </a:ext>
          </a:extLst>
        </xdr:cNvPr>
        <xdr:cNvCxnSpPr/>
      </xdr:nvCxnSpPr>
      <xdr:spPr>
        <a:xfrm>
          <a:off x="10388600" y="16956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159887</xdr:rowOff>
    </xdr:from>
    <xdr:ext cx="599010" cy="259045"/>
    <xdr:sp macro="" textlink="">
      <xdr:nvSpPr>
        <xdr:cNvPr id="460" name="土木費最大値テキスト">
          <a:extLst>
            <a:ext uri="{FF2B5EF4-FFF2-40B4-BE49-F238E27FC236}">
              <a16:creationId xmlns="" xmlns:a16="http://schemas.microsoft.com/office/drawing/2014/main" id="{00000000-0008-0000-0700-0000CC010000}"/>
            </a:ext>
          </a:extLst>
        </xdr:cNvPr>
        <xdr:cNvSpPr txBox="1"/>
      </xdr:nvSpPr>
      <xdr:spPr>
        <a:xfrm>
          <a:off x="10528300" y="15247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405,706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41760</xdr:rowOff>
    </xdr:from>
    <xdr:to>
      <xdr:col>55</xdr:col>
      <xdr:colOff>88900</xdr:colOff>
      <xdr:row>90</xdr:row>
      <xdr:rowOff>41760</xdr:rowOff>
    </xdr:to>
    <xdr:cxnSp macro="">
      <xdr:nvCxnSpPr>
        <xdr:cNvPr id="461" name="直線コネクタ 460">
          <a:extLst>
            <a:ext uri="{FF2B5EF4-FFF2-40B4-BE49-F238E27FC236}">
              <a16:creationId xmlns="" xmlns:a16="http://schemas.microsoft.com/office/drawing/2014/main" id="{00000000-0008-0000-0700-0000CD010000}"/>
            </a:ext>
          </a:extLst>
        </xdr:cNvPr>
        <xdr:cNvCxnSpPr/>
      </xdr:nvCxnSpPr>
      <xdr:spPr>
        <a:xfrm>
          <a:off x="10388600" y="15472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161730</xdr:rowOff>
    </xdr:from>
    <xdr:to>
      <xdr:col>55</xdr:col>
      <xdr:colOff>0</xdr:colOff>
      <xdr:row>97</xdr:row>
      <xdr:rowOff>14911</xdr:rowOff>
    </xdr:to>
    <xdr:cxnSp macro="">
      <xdr:nvCxnSpPr>
        <xdr:cNvPr id="462" name="直線コネクタ 461">
          <a:extLst>
            <a:ext uri="{FF2B5EF4-FFF2-40B4-BE49-F238E27FC236}">
              <a16:creationId xmlns="" xmlns:a16="http://schemas.microsoft.com/office/drawing/2014/main" id="{00000000-0008-0000-0700-0000CE010000}"/>
            </a:ext>
          </a:extLst>
        </xdr:cNvPr>
        <xdr:cNvCxnSpPr/>
      </xdr:nvCxnSpPr>
      <xdr:spPr>
        <a:xfrm>
          <a:off x="9639300" y="16620930"/>
          <a:ext cx="838200" cy="2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47220</xdr:rowOff>
    </xdr:from>
    <xdr:ext cx="599010" cy="259045"/>
    <xdr:sp macro="" textlink="">
      <xdr:nvSpPr>
        <xdr:cNvPr id="463" name="土木費平均値テキスト">
          <a:extLst>
            <a:ext uri="{FF2B5EF4-FFF2-40B4-BE49-F238E27FC236}">
              <a16:creationId xmlns="" xmlns:a16="http://schemas.microsoft.com/office/drawing/2014/main" id="{00000000-0008-0000-0700-0000CF010000}"/>
            </a:ext>
          </a:extLst>
        </xdr:cNvPr>
        <xdr:cNvSpPr txBox="1"/>
      </xdr:nvSpPr>
      <xdr:spPr>
        <a:xfrm>
          <a:off x="10528300" y="163349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24343</xdr:rowOff>
    </xdr:from>
    <xdr:to>
      <xdr:col>55</xdr:col>
      <xdr:colOff>50800</xdr:colOff>
      <xdr:row>96</xdr:row>
      <xdr:rowOff>125943</xdr:rowOff>
    </xdr:to>
    <xdr:sp macro="" textlink="">
      <xdr:nvSpPr>
        <xdr:cNvPr id="464" name="フローチャート: 判断 463">
          <a:extLst>
            <a:ext uri="{FF2B5EF4-FFF2-40B4-BE49-F238E27FC236}">
              <a16:creationId xmlns="" xmlns:a16="http://schemas.microsoft.com/office/drawing/2014/main" id="{00000000-0008-0000-0700-0000D0010000}"/>
            </a:ext>
          </a:extLst>
        </xdr:cNvPr>
        <xdr:cNvSpPr/>
      </xdr:nvSpPr>
      <xdr:spPr>
        <a:xfrm>
          <a:off x="10426700" y="1648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161730</xdr:rowOff>
    </xdr:from>
    <xdr:to>
      <xdr:col>50</xdr:col>
      <xdr:colOff>114300</xdr:colOff>
      <xdr:row>97</xdr:row>
      <xdr:rowOff>24661</xdr:rowOff>
    </xdr:to>
    <xdr:cxnSp macro="">
      <xdr:nvCxnSpPr>
        <xdr:cNvPr id="465" name="直線コネクタ 464">
          <a:extLst>
            <a:ext uri="{FF2B5EF4-FFF2-40B4-BE49-F238E27FC236}">
              <a16:creationId xmlns="" xmlns:a16="http://schemas.microsoft.com/office/drawing/2014/main" id="{00000000-0008-0000-0700-0000D1010000}"/>
            </a:ext>
          </a:extLst>
        </xdr:cNvPr>
        <xdr:cNvCxnSpPr/>
      </xdr:nvCxnSpPr>
      <xdr:spPr>
        <a:xfrm flipV="1">
          <a:off x="8750300" y="16620930"/>
          <a:ext cx="889000" cy="3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106311</xdr:rowOff>
    </xdr:from>
    <xdr:to>
      <xdr:col>50</xdr:col>
      <xdr:colOff>165100</xdr:colOff>
      <xdr:row>96</xdr:row>
      <xdr:rowOff>36461</xdr:rowOff>
    </xdr:to>
    <xdr:sp macro="" textlink="">
      <xdr:nvSpPr>
        <xdr:cNvPr id="466" name="フローチャート: 判断 465">
          <a:extLst>
            <a:ext uri="{FF2B5EF4-FFF2-40B4-BE49-F238E27FC236}">
              <a16:creationId xmlns="" xmlns:a16="http://schemas.microsoft.com/office/drawing/2014/main" id="{00000000-0008-0000-0700-0000D2010000}"/>
            </a:ext>
          </a:extLst>
        </xdr:cNvPr>
        <xdr:cNvSpPr/>
      </xdr:nvSpPr>
      <xdr:spPr>
        <a:xfrm>
          <a:off x="9588500" y="16394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52988</xdr:rowOff>
    </xdr:from>
    <xdr:ext cx="599010" cy="259045"/>
    <xdr:sp macro="" textlink="">
      <xdr:nvSpPr>
        <xdr:cNvPr id="467" name="テキスト ボックス 466">
          <a:extLst>
            <a:ext uri="{FF2B5EF4-FFF2-40B4-BE49-F238E27FC236}">
              <a16:creationId xmlns="" xmlns:a16="http://schemas.microsoft.com/office/drawing/2014/main" id="{00000000-0008-0000-0700-0000D3010000}"/>
            </a:ext>
          </a:extLst>
        </xdr:cNvPr>
        <xdr:cNvSpPr txBox="1"/>
      </xdr:nvSpPr>
      <xdr:spPr>
        <a:xfrm>
          <a:off x="9339795" y="16169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18732</xdr:rowOff>
    </xdr:from>
    <xdr:to>
      <xdr:col>45</xdr:col>
      <xdr:colOff>177800</xdr:colOff>
      <xdr:row>97</xdr:row>
      <xdr:rowOff>24661</xdr:rowOff>
    </xdr:to>
    <xdr:cxnSp macro="">
      <xdr:nvCxnSpPr>
        <xdr:cNvPr id="468" name="直線コネクタ 467">
          <a:extLst>
            <a:ext uri="{FF2B5EF4-FFF2-40B4-BE49-F238E27FC236}">
              <a16:creationId xmlns="" xmlns:a16="http://schemas.microsoft.com/office/drawing/2014/main" id="{00000000-0008-0000-0700-0000D4010000}"/>
            </a:ext>
          </a:extLst>
        </xdr:cNvPr>
        <xdr:cNvCxnSpPr/>
      </xdr:nvCxnSpPr>
      <xdr:spPr>
        <a:xfrm>
          <a:off x="7861300" y="16649382"/>
          <a:ext cx="889000" cy="5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9705</xdr:rowOff>
    </xdr:from>
    <xdr:to>
      <xdr:col>46</xdr:col>
      <xdr:colOff>38100</xdr:colOff>
      <xdr:row>96</xdr:row>
      <xdr:rowOff>111305</xdr:rowOff>
    </xdr:to>
    <xdr:sp macro="" textlink="">
      <xdr:nvSpPr>
        <xdr:cNvPr id="469" name="フローチャート: 判断 468">
          <a:extLst>
            <a:ext uri="{FF2B5EF4-FFF2-40B4-BE49-F238E27FC236}">
              <a16:creationId xmlns="" xmlns:a16="http://schemas.microsoft.com/office/drawing/2014/main" id="{00000000-0008-0000-0700-0000D5010000}"/>
            </a:ext>
          </a:extLst>
        </xdr:cNvPr>
        <xdr:cNvSpPr/>
      </xdr:nvSpPr>
      <xdr:spPr>
        <a:xfrm>
          <a:off x="8699500" y="1646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127832</xdr:rowOff>
    </xdr:from>
    <xdr:ext cx="599010" cy="259045"/>
    <xdr:sp macro="" textlink="">
      <xdr:nvSpPr>
        <xdr:cNvPr id="470" name="テキスト ボックス 469">
          <a:extLst>
            <a:ext uri="{FF2B5EF4-FFF2-40B4-BE49-F238E27FC236}">
              <a16:creationId xmlns="" xmlns:a16="http://schemas.microsoft.com/office/drawing/2014/main" id="{00000000-0008-0000-0700-0000D6010000}"/>
            </a:ext>
          </a:extLst>
        </xdr:cNvPr>
        <xdr:cNvSpPr txBox="1"/>
      </xdr:nvSpPr>
      <xdr:spPr>
        <a:xfrm>
          <a:off x="8450795" y="1624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157877</xdr:rowOff>
    </xdr:from>
    <xdr:to>
      <xdr:col>41</xdr:col>
      <xdr:colOff>50800</xdr:colOff>
      <xdr:row>97</xdr:row>
      <xdr:rowOff>18732</xdr:rowOff>
    </xdr:to>
    <xdr:cxnSp macro="">
      <xdr:nvCxnSpPr>
        <xdr:cNvPr id="471" name="直線コネクタ 470">
          <a:extLst>
            <a:ext uri="{FF2B5EF4-FFF2-40B4-BE49-F238E27FC236}">
              <a16:creationId xmlns="" xmlns:a16="http://schemas.microsoft.com/office/drawing/2014/main" id="{00000000-0008-0000-0700-0000D7010000}"/>
            </a:ext>
          </a:extLst>
        </xdr:cNvPr>
        <xdr:cNvCxnSpPr/>
      </xdr:nvCxnSpPr>
      <xdr:spPr>
        <a:xfrm>
          <a:off x="6972300" y="16617077"/>
          <a:ext cx="889000" cy="3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145836</xdr:rowOff>
    </xdr:from>
    <xdr:to>
      <xdr:col>41</xdr:col>
      <xdr:colOff>101600</xdr:colOff>
      <xdr:row>96</xdr:row>
      <xdr:rowOff>75986</xdr:rowOff>
    </xdr:to>
    <xdr:sp macro="" textlink="">
      <xdr:nvSpPr>
        <xdr:cNvPr id="472" name="フローチャート: 判断 471">
          <a:extLst>
            <a:ext uri="{FF2B5EF4-FFF2-40B4-BE49-F238E27FC236}">
              <a16:creationId xmlns="" xmlns:a16="http://schemas.microsoft.com/office/drawing/2014/main" id="{00000000-0008-0000-0700-0000D8010000}"/>
            </a:ext>
          </a:extLst>
        </xdr:cNvPr>
        <xdr:cNvSpPr/>
      </xdr:nvSpPr>
      <xdr:spPr>
        <a:xfrm>
          <a:off x="7810500" y="1643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92513</xdr:rowOff>
    </xdr:from>
    <xdr:ext cx="599010" cy="259045"/>
    <xdr:sp macro="" textlink="">
      <xdr:nvSpPr>
        <xdr:cNvPr id="473" name="テキスト ボックス 472">
          <a:extLst>
            <a:ext uri="{FF2B5EF4-FFF2-40B4-BE49-F238E27FC236}">
              <a16:creationId xmlns="" xmlns:a16="http://schemas.microsoft.com/office/drawing/2014/main" id="{00000000-0008-0000-0700-0000D9010000}"/>
            </a:ext>
          </a:extLst>
        </xdr:cNvPr>
        <xdr:cNvSpPr txBox="1"/>
      </xdr:nvSpPr>
      <xdr:spPr>
        <a:xfrm>
          <a:off x="7561795" y="16208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30440</xdr:rowOff>
    </xdr:from>
    <xdr:to>
      <xdr:col>36</xdr:col>
      <xdr:colOff>165100</xdr:colOff>
      <xdr:row>97</xdr:row>
      <xdr:rowOff>132040</xdr:rowOff>
    </xdr:to>
    <xdr:sp macro="" textlink="">
      <xdr:nvSpPr>
        <xdr:cNvPr id="474" name="フローチャート: 判断 473">
          <a:extLst>
            <a:ext uri="{FF2B5EF4-FFF2-40B4-BE49-F238E27FC236}">
              <a16:creationId xmlns="" xmlns:a16="http://schemas.microsoft.com/office/drawing/2014/main" id="{00000000-0008-0000-0700-0000DA010000}"/>
            </a:ext>
          </a:extLst>
        </xdr:cNvPr>
        <xdr:cNvSpPr/>
      </xdr:nvSpPr>
      <xdr:spPr>
        <a:xfrm>
          <a:off x="6921500" y="1666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123167</xdr:rowOff>
    </xdr:from>
    <xdr:ext cx="534377" cy="259045"/>
    <xdr:sp macro="" textlink="">
      <xdr:nvSpPr>
        <xdr:cNvPr id="475" name="テキスト ボックス 474">
          <a:extLst>
            <a:ext uri="{FF2B5EF4-FFF2-40B4-BE49-F238E27FC236}">
              <a16:creationId xmlns="" xmlns:a16="http://schemas.microsoft.com/office/drawing/2014/main" id="{00000000-0008-0000-0700-0000DB010000}"/>
            </a:ext>
          </a:extLst>
        </xdr:cNvPr>
        <xdr:cNvSpPr txBox="1"/>
      </xdr:nvSpPr>
      <xdr:spPr>
        <a:xfrm>
          <a:off x="6705111" y="1675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135561</xdr:rowOff>
    </xdr:from>
    <xdr:to>
      <xdr:col>55</xdr:col>
      <xdr:colOff>50800</xdr:colOff>
      <xdr:row>97</xdr:row>
      <xdr:rowOff>65711</xdr:rowOff>
    </xdr:to>
    <xdr:sp macro="" textlink="">
      <xdr:nvSpPr>
        <xdr:cNvPr id="481" name="楕円 480">
          <a:extLst>
            <a:ext uri="{FF2B5EF4-FFF2-40B4-BE49-F238E27FC236}">
              <a16:creationId xmlns="" xmlns:a16="http://schemas.microsoft.com/office/drawing/2014/main" id="{00000000-0008-0000-0700-0000E1010000}"/>
            </a:ext>
          </a:extLst>
        </xdr:cNvPr>
        <xdr:cNvSpPr/>
      </xdr:nvSpPr>
      <xdr:spPr>
        <a:xfrm>
          <a:off x="10426700" y="1659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113988</xdr:rowOff>
    </xdr:from>
    <xdr:ext cx="534377" cy="259045"/>
    <xdr:sp macro="" textlink="">
      <xdr:nvSpPr>
        <xdr:cNvPr id="482" name="土木費該当値テキスト">
          <a:extLst>
            <a:ext uri="{FF2B5EF4-FFF2-40B4-BE49-F238E27FC236}">
              <a16:creationId xmlns="" xmlns:a16="http://schemas.microsoft.com/office/drawing/2014/main" id="{00000000-0008-0000-0700-0000E2010000}"/>
            </a:ext>
          </a:extLst>
        </xdr:cNvPr>
        <xdr:cNvSpPr txBox="1"/>
      </xdr:nvSpPr>
      <xdr:spPr>
        <a:xfrm>
          <a:off x="10528300" y="16573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110930</xdr:rowOff>
    </xdr:from>
    <xdr:to>
      <xdr:col>50</xdr:col>
      <xdr:colOff>165100</xdr:colOff>
      <xdr:row>97</xdr:row>
      <xdr:rowOff>41080</xdr:rowOff>
    </xdr:to>
    <xdr:sp macro="" textlink="">
      <xdr:nvSpPr>
        <xdr:cNvPr id="483" name="楕円 482">
          <a:extLst>
            <a:ext uri="{FF2B5EF4-FFF2-40B4-BE49-F238E27FC236}">
              <a16:creationId xmlns="" xmlns:a16="http://schemas.microsoft.com/office/drawing/2014/main" id="{00000000-0008-0000-0700-0000E3010000}"/>
            </a:ext>
          </a:extLst>
        </xdr:cNvPr>
        <xdr:cNvSpPr/>
      </xdr:nvSpPr>
      <xdr:spPr>
        <a:xfrm>
          <a:off x="9588500" y="1657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32207</xdr:rowOff>
    </xdr:from>
    <xdr:ext cx="599010" cy="259045"/>
    <xdr:sp macro="" textlink="">
      <xdr:nvSpPr>
        <xdr:cNvPr id="484" name="テキスト ボックス 483">
          <a:extLst>
            <a:ext uri="{FF2B5EF4-FFF2-40B4-BE49-F238E27FC236}">
              <a16:creationId xmlns="" xmlns:a16="http://schemas.microsoft.com/office/drawing/2014/main" id="{00000000-0008-0000-0700-0000E4010000}"/>
            </a:ext>
          </a:extLst>
        </xdr:cNvPr>
        <xdr:cNvSpPr txBox="1"/>
      </xdr:nvSpPr>
      <xdr:spPr>
        <a:xfrm>
          <a:off x="9339795" y="16662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145311</xdr:rowOff>
    </xdr:from>
    <xdr:to>
      <xdr:col>46</xdr:col>
      <xdr:colOff>38100</xdr:colOff>
      <xdr:row>97</xdr:row>
      <xdr:rowOff>75461</xdr:rowOff>
    </xdr:to>
    <xdr:sp macro="" textlink="">
      <xdr:nvSpPr>
        <xdr:cNvPr id="485" name="楕円 484">
          <a:extLst>
            <a:ext uri="{FF2B5EF4-FFF2-40B4-BE49-F238E27FC236}">
              <a16:creationId xmlns="" xmlns:a16="http://schemas.microsoft.com/office/drawing/2014/main" id="{00000000-0008-0000-0700-0000E5010000}"/>
            </a:ext>
          </a:extLst>
        </xdr:cNvPr>
        <xdr:cNvSpPr/>
      </xdr:nvSpPr>
      <xdr:spPr>
        <a:xfrm>
          <a:off x="8699500" y="1660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66588</xdr:rowOff>
    </xdr:from>
    <xdr:ext cx="534377" cy="259045"/>
    <xdr:sp macro="" textlink="">
      <xdr:nvSpPr>
        <xdr:cNvPr id="486" name="テキスト ボックス 485">
          <a:extLst>
            <a:ext uri="{FF2B5EF4-FFF2-40B4-BE49-F238E27FC236}">
              <a16:creationId xmlns="" xmlns:a16="http://schemas.microsoft.com/office/drawing/2014/main" id="{00000000-0008-0000-0700-0000E6010000}"/>
            </a:ext>
          </a:extLst>
        </xdr:cNvPr>
        <xdr:cNvSpPr txBox="1"/>
      </xdr:nvSpPr>
      <xdr:spPr>
        <a:xfrm>
          <a:off x="8483111" y="1669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139382</xdr:rowOff>
    </xdr:from>
    <xdr:to>
      <xdr:col>41</xdr:col>
      <xdr:colOff>101600</xdr:colOff>
      <xdr:row>97</xdr:row>
      <xdr:rowOff>69532</xdr:rowOff>
    </xdr:to>
    <xdr:sp macro="" textlink="">
      <xdr:nvSpPr>
        <xdr:cNvPr id="487" name="楕円 486">
          <a:extLst>
            <a:ext uri="{FF2B5EF4-FFF2-40B4-BE49-F238E27FC236}">
              <a16:creationId xmlns="" xmlns:a16="http://schemas.microsoft.com/office/drawing/2014/main" id="{00000000-0008-0000-0700-0000E7010000}"/>
            </a:ext>
          </a:extLst>
        </xdr:cNvPr>
        <xdr:cNvSpPr/>
      </xdr:nvSpPr>
      <xdr:spPr>
        <a:xfrm>
          <a:off x="7810500" y="16598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60659</xdr:rowOff>
    </xdr:from>
    <xdr:ext cx="534377" cy="259045"/>
    <xdr:sp macro="" textlink="">
      <xdr:nvSpPr>
        <xdr:cNvPr id="488" name="テキスト ボックス 487">
          <a:extLst>
            <a:ext uri="{FF2B5EF4-FFF2-40B4-BE49-F238E27FC236}">
              <a16:creationId xmlns="" xmlns:a16="http://schemas.microsoft.com/office/drawing/2014/main" id="{00000000-0008-0000-0700-0000E8010000}"/>
            </a:ext>
          </a:extLst>
        </xdr:cNvPr>
        <xdr:cNvSpPr txBox="1"/>
      </xdr:nvSpPr>
      <xdr:spPr>
        <a:xfrm>
          <a:off x="7594111" y="1669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107077</xdr:rowOff>
    </xdr:from>
    <xdr:to>
      <xdr:col>36</xdr:col>
      <xdr:colOff>165100</xdr:colOff>
      <xdr:row>97</xdr:row>
      <xdr:rowOff>37227</xdr:rowOff>
    </xdr:to>
    <xdr:sp macro="" textlink="">
      <xdr:nvSpPr>
        <xdr:cNvPr id="489" name="楕円 488">
          <a:extLst>
            <a:ext uri="{FF2B5EF4-FFF2-40B4-BE49-F238E27FC236}">
              <a16:creationId xmlns="" xmlns:a16="http://schemas.microsoft.com/office/drawing/2014/main" id="{00000000-0008-0000-0700-0000E9010000}"/>
            </a:ext>
          </a:extLst>
        </xdr:cNvPr>
        <xdr:cNvSpPr/>
      </xdr:nvSpPr>
      <xdr:spPr>
        <a:xfrm>
          <a:off x="6921500" y="16566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53754</xdr:rowOff>
    </xdr:from>
    <xdr:ext cx="599010" cy="259045"/>
    <xdr:sp macro="" textlink="">
      <xdr:nvSpPr>
        <xdr:cNvPr id="490" name="テキスト ボックス 489">
          <a:extLst>
            <a:ext uri="{FF2B5EF4-FFF2-40B4-BE49-F238E27FC236}">
              <a16:creationId xmlns="" xmlns:a16="http://schemas.microsoft.com/office/drawing/2014/main" id="{00000000-0008-0000-0700-0000EA010000}"/>
            </a:ext>
          </a:extLst>
        </xdr:cNvPr>
        <xdr:cNvSpPr txBox="1"/>
      </xdr:nvSpPr>
      <xdr:spPr>
        <a:xfrm>
          <a:off x="6672795" y="16341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 xmlns:a16="http://schemas.microsoft.com/office/drawing/2014/main" id="{00000000-0008-0000-07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0" name="テキスト ボックス 509">
          <a:extLst>
            <a:ext uri="{FF2B5EF4-FFF2-40B4-BE49-F238E27FC236}">
              <a16:creationId xmlns="" xmlns:a16="http://schemas.microsoft.com/office/drawing/2014/main" id="{00000000-0008-0000-0700-0000FE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 xmlns:a16="http://schemas.microsoft.com/office/drawing/2014/main" id="{00000000-0008-0000-07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 xmlns:a16="http://schemas.microsoft.com/office/drawing/2014/main" id="{00000000-0008-0000-07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151642</xdr:rowOff>
    </xdr:from>
    <xdr:to>
      <xdr:col>85</xdr:col>
      <xdr:colOff>126364</xdr:colOff>
      <xdr:row>39</xdr:row>
      <xdr:rowOff>505</xdr:rowOff>
    </xdr:to>
    <xdr:cxnSp macro="">
      <xdr:nvCxnSpPr>
        <xdr:cNvPr id="516" name="直線コネクタ 515">
          <a:extLst>
            <a:ext uri="{FF2B5EF4-FFF2-40B4-BE49-F238E27FC236}">
              <a16:creationId xmlns="" xmlns:a16="http://schemas.microsoft.com/office/drawing/2014/main" id="{00000000-0008-0000-0700-000004020000}"/>
            </a:ext>
          </a:extLst>
        </xdr:cNvPr>
        <xdr:cNvCxnSpPr/>
      </xdr:nvCxnSpPr>
      <xdr:spPr>
        <a:xfrm flipV="1">
          <a:off x="16317595" y="5295142"/>
          <a:ext cx="1269" cy="1391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4332</xdr:rowOff>
    </xdr:from>
    <xdr:ext cx="469744" cy="259045"/>
    <xdr:sp macro="" textlink="">
      <xdr:nvSpPr>
        <xdr:cNvPr id="517" name="消防費最小値テキスト">
          <a:extLst>
            <a:ext uri="{FF2B5EF4-FFF2-40B4-BE49-F238E27FC236}">
              <a16:creationId xmlns="" xmlns:a16="http://schemas.microsoft.com/office/drawing/2014/main" id="{00000000-0008-0000-0700-000005020000}"/>
            </a:ext>
          </a:extLst>
        </xdr:cNvPr>
        <xdr:cNvSpPr txBox="1"/>
      </xdr:nvSpPr>
      <xdr:spPr>
        <a:xfrm>
          <a:off x="16370300" y="669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505</xdr:rowOff>
    </xdr:from>
    <xdr:to>
      <xdr:col>86</xdr:col>
      <xdr:colOff>25400</xdr:colOff>
      <xdr:row>39</xdr:row>
      <xdr:rowOff>505</xdr:rowOff>
    </xdr:to>
    <xdr:cxnSp macro="">
      <xdr:nvCxnSpPr>
        <xdr:cNvPr id="518" name="直線コネクタ 517">
          <a:extLst>
            <a:ext uri="{FF2B5EF4-FFF2-40B4-BE49-F238E27FC236}">
              <a16:creationId xmlns="" xmlns:a16="http://schemas.microsoft.com/office/drawing/2014/main" id="{00000000-0008-0000-0700-000006020000}"/>
            </a:ext>
          </a:extLst>
        </xdr:cNvPr>
        <xdr:cNvCxnSpPr/>
      </xdr:nvCxnSpPr>
      <xdr:spPr>
        <a:xfrm>
          <a:off x="16230600" y="6687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98319</xdr:rowOff>
    </xdr:from>
    <xdr:ext cx="599010" cy="259045"/>
    <xdr:sp macro="" textlink="">
      <xdr:nvSpPr>
        <xdr:cNvPr id="519" name="消防費最大値テキスト">
          <a:extLst>
            <a:ext uri="{FF2B5EF4-FFF2-40B4-BE49-F238E27FC236}">
              <a16:creationId xmlns="" xmlns:a16="http://schemas.microsoft.com/office/drawing/2014/main" id="{00000000-0008-0000-0700-000007020000}"/>
            </a:ext>
          </a:extLst>
        </xdr:cNvPr>
        <xdr:cNvSpPr txBox="1"/>
      </xdr:nvSpPr>
      <xdr:spPr>
        <a:xfrm>
          <a:off x="16370300" y="5070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136,903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151642</xdr:rowOff>
    </xdr:from>
    <xdr:to>
      <xdr:col>86</xdr:col>
      <xdr:colOff>25400</xdr:colOff>
      <xdr:row>30</xdr:row>
      <xdr:rowOff>151642</xdr:rowOff>
    </xdr:to>
    <xdr:cxnSp macro="">
      <xdr:nvCxnSpPr>
        <xdr:cNvPr id="520" name="直線コネクタ 519">
          <a:extLst>
            <a:ext uri="{FF2B5EF4-FFF2-40B4-BE49-F238E27FC236}">
              <a16:creationId xmlns="" xmlns:a16="http://schemas.microsoft.com/office/drawing/2014/main" id="{00000000-0008-0000-0700-000008020000}"/>
            </a:ext>
          </a:extLst>
        </xdr:cNvPr>
        <xdr:cNvCxnSpPr/>
      </xdr:nvCxnSpPr>
      <xdr:spPr>
        <a:xfrm>
          <a:off x="16230600" y="529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94481</xdr:rowOff>
    </xdr:from>
    <xdr:to>
      <xdr:col>85</xdr:col>
      <xdr:colOff>127000</xdr:colOff>
      <xdr:row>37</xdr:row>
      <xdr:rowOff>122805</xdr:rowOff>
    </xdr:to>
    <xdr:cxnSp macro="">
      <xdr:nvCxnSpPr>
        <xdr:cNvPr id="521" name="直線コネクタ 520">
          <a:extLst>
            <a:ext uri="{FF2B5EF4-FFF2-40B4-BE49-F238E27FC236}">
              <a16:creationId xmlns="" xmlns:a16="http://schemas.microsoft.com/office/drawing/2014/main" id="{00000000-0008-0000-0700-000009020000}"/>
            </a:ext>
          </a:extLst>
        </xdr:cNvPr>
        <xdr:cNvCxnSpPr/>
      </xdr:nvCxnSpPr>
      <xdr:spPr>
        <a:xfrm flipV="1">
          <a:off x="15481300" y="6438131"/>
          <a:ext cx="838200" cy="2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160817</xdr:rowOff>
    </xdr:from>
    <xdr:ext cx="534377" cy="259045"/>
    <xdr:sp macro="" textlink="">
      <xdr:nvSpPr>
        <xdr:cNvPr id="522" name="消防費平均値テキスト">
          <a:extLst>
            <a:ext uri="{FF2B5EF4-FFF2-40B4-BE49-F238E27FC236}">
              <a16:creationId xmlns="" xmlns:a16="http://schemas.microsoft.com/office/drawing/2014/main" id="{00000000-0008-0000-0700-00000A020000}"/>
            </a:ext>
          </a:extLst>
        </xdr:cNvPr>
        <xdr:cNvSpPr txBox="1"/>
      </xdr:nvSpPr>
      <xdr:spPr>
        <a:xfrm>
          <a:off x="16370300" y="59901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137940</xdr:rowOff>
    </xdr:from>
    <xdr:to>
      <xdr:col>85</xdr:col>
      <xdr:colOff>177800</xdr:colOff>
      <xdr:row>36</xdr:row>
      <xdr:rowOff>68090</xdr:rowOff>
    </xdr:to>
    <xdr:sp macro="" textlink="">
      <xdr:nvSpPr>
        <xdr:cNvPr id="523" name="フローチャート: 判断 522">
          <a:extLst>
            <a:ext uri="{FF2B5EF4-FFF2-40B4-BE49-F238E27FC236}">
              <a16:creationId xmlns="" xmlns:a16="http://schemas.microsoft.com/office/drawing/2014/main" id="{00000000-0008-0000-0700-00000B020000}"/>
            </a:ext>
          </a:extLst>
        </xdr:cNvPr>
        <xdr:cNvSpPr/>
      </xdr:nvSpPr>
      <xdr:spPr>
        <a:xfrm>
          <a:off x="16268700" y="613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55368</xdr:rowOff>
    </xdr:from>
    <xdr:to>
      <xdr:col>81</xdr:col>
      <xdr:colOff>50800</xdr:colOff>
      <xdr:row>37</xdr:row>
      <xdr:rowOff>122805</xdr:rowOff>
    </xdr:to>
    <xdr:cxnSp macro="">
      <xdr:nvCxnSpPr>
        <xdr:cNvPr id="524" name="直線コネクタ 523">
          <a:extLst>
            <a:ext uri="{FF2B5EF4-FFF2-40B4-BE49-F238E27FC236}">
              <a16:creationId xmlns="" xmlns:a16="http://schemas.microsoft.com/office/drawing/2014/main" id="{00000000-0008-0000-0700-00000C020000}"/>
            </a:ext>
          </a:extLst>
        </xdr:cNvPr>
        <xdr:cNvCxnSpPr/>
      </xdr:nvCxnSpPr>
      <xdr:spPr>
        <a:xfrm>
          <a:off x="14592300" y="6399018"/>
          <a:ext cx="8890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87844</xdr:rowOff>
    </xdr:from>
    <xdr:to>
      <xdr:col>81</xdr:col>
      <xdr:colOff>101600</xdr:colOff>
      <xdr:row>37</xdr:row>
      <xdr:rowOff>17994</xdr:rowOff>
    </xdr:to>
    <xdr:sp macro="" textlink="">
      <xdr:nvSpPr>
        <xdr:cNvPr id="525" name="フローチャート: 判断 524">
          <a:extLst>
            <a:ext uri="{FF2B5EF4-FFF2-40B4-BE49-F238E27FC236}">
              <a16:creationId xmlns="" xmlns:a16="http://schemas.microsoft.com/office/drawing/2014/main" id="{00000000-0008-0000-0700-00000D020000}"/>
            </a:ext>
          </a:extLst>
        </xdr:cNvPr>
        <xdr:cNvSpPr/>
      </xdr:nvSpPr>
      <xdr:spPr>
        <a:xfrm>
          <a:off x="15430500" y="626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34521</xdr:rowOff>
    </xdr:from>
    <xdr:ext cx="534377" cy="259045"/>
    <xdr:sp macro="" textlink="">
      <xdr:nvSpPr>
        <xdr:cNvPr id="526" name="テキスト ボックス 525">
          <a:extLst>
            <a:ext uri="{FF2B5EF4-FFF2-40B4-BE49-F238E27FC236}">
              <a16:creationId xmlns="" xmlns:a16="http://schemas.microsoft.com/office/drawing/2014/main" id="{00000000-0008-0000-0700-00000E020000}"/>
            </a:ext>
          </a:extLst>
        </xdr:cNvPr>
        <xdr:cNvSpPr txBox="1"/>
      </xdr:nvSpPr>
      <xdr:spPr>
        <a:xfrm>
          <a:off x="15214111" y="6035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55368</xdr:rowOff>
    </xdr:from>
    <xdr:to>
      <xdr:col>76</xdr:col>
      <xdr:colOff>114300</xdr:colOff>
      <xdr:row>37</xdr:row>
      <xdr:rowOff>157248</xdr:rowOff>
    </xdr:to>
    <xdr:cxnSp macro="">
      <xdr:nvCxnSpPr>
        <xdr:cNvPr id="527" name="直線コネクタ 526">
          <a:extLst>
            <a:ext uri="{FF2B5EF4-FFF2-40B4-BE49-F238E27FC236}">
              <a16:creationId xmlns="" xmlns:a16="http://schemas.microsoft.com/office/drawing/2014/main" id="{00000000-0008-0000-0700-00000F020000}"/>
            </a:ext>
          </a:extLst>
        </xdr:cNvPr>
        <xdr:cNvCxnSpPr/>
      </xdr:nvCxnSpPr>
      <xdr:spPr>
        <a:xfrm flipV="1">
          <a:off x="13703300" y="6399018"/>
          <a:ext cx="889000" cy="101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31587</xdr:rowOff>
    </xdr:from>
    <xdr:to>
      <xdr:col>76</xdr:col>
      <xdr:colOff>165100</xdr:colOff>
      <xdr:row>36</xdr:row>
      <xdr:rowOff>133187</xdr:rowOff>
    </xdr:to>
    <xdr:sp macro="" textlink="">
      <xdr:nvSpPr>
        <xdr:cNvPr id="528" name="フローチャート: 判断 527">
          <a:extLst>
            <a:ext uri="{FF2B5EF4-FFF2-40B4-BE49-F238E27FC236}">
              <a16:creationId xmlns="" xmlns:a16="http://schemas.microsoft.com/office/drawing/2014/main" id="{00000000-0008-0000-0700-000010020000}"/>
            </a:ext>
          </a:extLst>
        </xdr:cNvPr>
        <xdr:cNvSpPr/>
      </xdr:nvSpPr>
      <xdr:spPr>
        <a:xfrm>
          <a:off x="14541500" y="620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149714</xdr:rowOff>
    </xdr:from>
    <xdr:ext cx="534377" cy="259045"/>
    <xdr:sp macro="" textlink="">
      <xdr:nvSpPr>
        <xdr:cNvPr id="529" name="テキスト ボックス 528">
          <a:extLst>
            <a:ext uri="{FF2B5EF4-FFF2-40B4-BE49-F238E27FC236}">
              <a16:creationId xmlns="" xmlns:a16="http://schemas.microsoft.com/office/drawing/2014/main" id="{00000000-0008-0000-0700-000011020000}"/>
            </a:ext>
          </a:extLst>
        </xdr:cNvPr>
        <xdr:cNvSpPr txBox="1"/>
      </xdr:nvSpPr>
      <xdr:spPr>
        <a:xfrm>
          <a:off x="14325111" y="597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149465</xdr:rowOff>
    </xdr:from>
    <xdr:to>
      <xdr:col>71</xdr:col>
      <xdr:colOff>177800</xdr:colOff>
      <xdr:row>37</xdr:row>
      <xdr:rowOff>157248</xdr:rowOff>
    </xdr:to>
    <xdr:cxnSp macro="">
      <xdr:nvCxnSpPr>
        <xdr:cNvPr id="530" name="直線コネクタ 529">
          <a:extLst>
            <a:ext uri="{FF2B5EF4-FFF2-40B4-BE49-F238E27FC236}">
              <a16:creationId xmlns="" xmlns:a16="http://schemas.microsoft.com/office/drawing/2014/main" id="{00000000-0008-0000-0700-000012020000}"/>
            </a:ext>
          </a:extLst>
        </xdr:cNvPr>
        <xdr:cNvCxnSpPr/>
      </xdr:nvCxnSpPr>
      <xdr:spPr>
        <a:xfrm>
          <a:off x="12814300" y="6321665"/>
          <a:ext cx="889000" cy="17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57353</xdr:rowOff>
    </xdr:from>
    <xdr:to>
      <xdr:col>72</xdr:col>
      <xdr:colOff>38100</xdr:colOff>
      <xdr:row>35</xdr:row>
      <xdr:rowOff>158953</xdr:rowOff>
    </xdr:to>
    <xdr:sp macro="" textlink="">
      <xdr:nvSpPr>
        <xdr:cNvPr id="531" name="フローチャート: 判断 530">
          <a:extLst>
            <a:ext uri="{FF2B5EF4-FFF2-40B4-BE49-F238E27FC236}">
              <a16:creationId xmlns="" xmlns:a16="http://schemas.microsoft.com/office/drawing/2014/main" id="{00000000-0008-0000-0700-000013020000}"/>
            </a:ext>
          </a:extLst>
        </xdr:cNvPr>
        <xdr:cNvSpPr/>
      </xdr:nvSpPr>
      <xdr:spPr>
        <a:xfrm>
          <a:off x="13652500" y="6058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4030</xdr:rowOff>
    </xdr:from>
    <xdr:ext cx="534377" cy="259045"/>
    <xdr:sp macro="" textlink="">
      <xdr:nvSpPr>
        <xdr:cNvPr id="532" name="テキスト ボックス 531">
          <a:extLst>
            <a:ext uri="{FF2B5EF4-FFF2-40B4-BE49-F238E27FC236}">
              <a16:creationId xmlns="" xmlns:a16="http://schemas.microsoft.com/office/drawing/2014/main" id="{00000000-0008-0000-0700-000014020000}"/>
            </a:ext>
          </a:extLst>
        </xdr:cNvPr>
        <xdr:cNvSpPr txBox="1"/>
      </xdr:nvSpPr>
      <xdr:spPr>
        <a:xfrm>
          <a:off x="13436111" y="5833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13386</xdr:rowOff>
    </xdr:from>
    <xdr:to>
      <xdr:col>67</xdr:col>
      <xdr:colOff>101600</xdr:colOff>
      <xdr:row>37</xdr:row>
      <xdr:rowOff>114986</xdr:rowOff>
    </xdr:to>
    <xdr:sp macro="" textlink="">
      <xdr:nvSpPr>
        <xdr:cNvPr id="533" name="フローチャート: 判断 532">
          <a:extLst>
            <a:ext uri="{FF2B5EF4-FFF2-40B4-BE49-F238E27FC236}">
              <a16:creationId xmlns="" xmlns:a16="http://schemas.microsoft.com/office/drawing/2014/main" id="{00000000-0008-0000-0700-000015020000}"/>
            </a:ext>
          </a:extLst>
        </xdr:cNvPr>
        <xdr:cNvSpPr/>
      </xdr:nvSpPr>
      <xdr:spPr>
        <a:xfrm>
          <a:off x="12763500" y="63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106113</xdr:rowOff>
    </xdr:from>
    <xdr:ext cx="534377" cy="259045"/>
    <xdr:sp macro="" textlink="">
      <xdr:nvSpPr>
        <xdr:cNvPr id="534" name="テキスト ボックス 533">
          <a:extLst>
            <a:ext uri="{FF2B5EF4-FFF2-40B4-BE49-F238E27FC236}">
              <a16:creationId xmlns="" xmlns:a16="http://schemas.microsoft.com/office/drawing/2014/main" id="{00000000-0008-0000-0700-000016020000}"/>
            </a:ext>
          </a:extLst>
        </xdr:cNvPr>
        <xdr:cNvSpPr txBox="1"/>
      </xdr:nvSpPr>
      <xdr:spPr>
        <a:xfrm>
          <a:off x="12547111" y="6449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43681</xdr:rowOff>
    </xdr:from>
    <xdr:to>
      <xdr:col>85</xdr:col>
      <xdr:colOff>177800</xdr:colOff>
      <xdr:row>37</xdr:row>
      <xdr:rowOff>145281</xdr:rowOff>
    </xdr:to>
    <xdr:sp macro="" textlink="">
      <xdr:nvSpPr>
        <xdr:cNvPr id="540" name="楕円 539">
          <a:extLst>
            <a:ext uri="{FF2B5EF4-FFF2-40B4-BE49-F238E27FC236}">
              <a16:creationId xmlns="" xmlns:a16="http://schemas.microsoft.com/office/drawing/2014/main" id="{00000000-0008-0000-0700-00001C020000}"/>
            </a:ext>
          </a:extLst>
        </xdr:cNvPr>
        <xdr:cNvSpPr/>
      </xdr:nvSpPr>
      <xdr:spPr>
        <a:xfrm>
          <a:off x="16268700" y="638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22108</xdr:rowOff>
    </xdr:from>
    <xdr:ext cx="534377" cy="259045"/>
    <xdr:sp macro="" textlink="">
      <xdr:nvSpPr>
        <xdr:cNvPr id="541" name="消防費該当値テキスト">
          <a:extLst>
            <a:ext uri="{FF2B5EF4-FFF2-40B4-BE49-F238E27FC236}">
              <a16:creationId xmlns="" xmlns:a16="http://schemas.microsoft.com/office/drawing/2014/main" id="{00000000-0008-0000-0700-00001D020000}"/>
            </a:ext>
          </a:extLst>
        </xdr:cNvPr>
        <xdr:cNvSpPr txBox="1"/>
      </xdr:nvSpPr>
      <xdr:spPr>
        <a:xfrm>
          <a:off x="16370300" y="636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72005</xdr:rowOff>
    </xdr:from>
    <xdr:to>
      <xdr:col>81</xdr:col>
      <xdr:colOff>101600</xdr:colOff>
      <xdr:row>38</xdr:row>
      <xdr:rowOff>2155</xdr:rowOff>
    </xdr:to>
    <xdr:sp macro="" textlink="">
      <xdr:nvSpPr>
        <xdr:cNvPr id="542" name="楕円 541">
          <a:extLst>
            <a:ext uri="{FF2B5EF4-FFF2-40B4-BE49-F238E27FC236}">
              <a16:creationId xmlns="" xmlns:a16="http://schemas.microsoft.com/office/drawing/2014/main" id="{00000000-0008-0000-0700-00001E020000}"/>
            </a:ext>
          </a:extLst>
        </xdr:cNvPr>
        <xdr:cNvSpPr/>
      </xdr:nvSpPr>
      <xdr:spPr>
        <a:xfrm>
          <a:off x="15430500" y="641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164733</xdr:rowOff>
    </xdr:from>
    <xdr:ext cx="534377" cy="259045"/>
    <xdr:sp macro="" textlink="">
      <xdr:nvSpPr>
        <xdr:cNvPr id="543" name="テキスト ボックス 542">
          <a:extLst>
            <a:ext uri="{FF2B5EF4-FFF2-40B4-BE49-F238E27FC236}">
              <a16:creationId xmlns="" xmlns:a16="http://schemas.microsoft.com/office/drawing/2014/main" id="{00000000-0008-0000-0700-00001F020000}"/>
            </a:ext>
          </a:extLst>
        </xdr:cNvPr>
        <xdr:cNvSpPr txBox="1"/>
      </xdr:nvSpPr>
      <xdr:spPr>
        <a:xfrm>
          <a:off x="15214111" y="6508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4568</xdr:rowOff>
    </xdr:from>
    <xdr:to>
      <xdr:col>76</xdr:col>
      <xdr:colOff>165100</xdr:colOff>
      <xdr:row>37</xdr:row>
      <xdr:rowOff>106168</xdr:rowOff>
    </xdr:to>
    <xdr:sp macro="" textlink="">
      <xdr:nvSpPr>
        <xdr:cNvPr id="544" name="楕円 543">
          <a:extLst>
            <a:ext uri="{FF2B5EF4-FFF2-40B4-BE49-F238E27FC236}">
              <a16:creationId xmlns="" xmlns:a16="http://schemas.microsoft.com/office/drawing/2014/main" id="{00000000-0008-0000-0700-000020020000}"/>
            </a:ext>
          </a:extLst>
        </xdr:cNvPr>
        <xdr:cNvSpPr/>
      </xdr:nvSpPr>
      <xdr:spPr>
        <a:xfrm>
          <a:off x="14541500" y="634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97295</xdr:rowOff>
    </xdr:from>
    <xdr:ext cx="534377" cy="259045"/>
    <xdr:sp macro="" textlink="">
      <xdr:nvSpPr>
        <xdr:cNvPr id="545" name="テキスト ボックス 544">
          <a:extLst>
            <a:ext uri="{FF2B5EF4-FFF2-40B4-BE49-F238E27FC236}">
              <a16:creationId xmlns="" xmlns:a16="http://schemas.microsoft.com/office/drawing/2014/main" id="{00000000-0008-0000-0700-000021020000}"/>
            </a:ext>
          </a:extLst>
        </xdr:cNvPr>
        <xdr:cNvSpPr txBox="1"/>
      </xdr:nvSpPr>
      <xdr:spPr>
        <a:xfrm>
          <a:off x="14325111" y="644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106448</xdr:rowOff>
    </xdr:from>
    <xdr:to>
      <xdr:col>72</xdr:col>
      <xdr:colOff>38100</xdr:colOff>
      <xdr:row>38</xdr:row>
      <xdr:rowOff>36598</xdr:rowOff>
    </xdr:to>
    <xdr:sp macro="" textlink="">
      <xdr:nvSpPr>
        <xdr:cNvPr id="546" name="楕円 545">
          <a:extLst>
            <a:ext uri="{FF2B5EF4-FFF2-40B4-BE49-F238E27FC236}">
              <a16:creationId xmlns="" xmlns:a16="http://schemas.microsoft.com/office/drawing/2014/main" id="{00000000-0008-0000-0700-000022020000}"/>
            </a:ext>
          </a:extLst>
        </xdr:cNvPr>
        <xdr:cNvSpPr/>
      </xdr:nvSpPr>
      <xdr:spPr>
        <a:xfrm>
          <a:off x="13652500" y="6450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27725</xdr:rowOff>
    </xdr:from>
    <xdr:ext cx="534377" cy="259045"/>
    <xdr:sp macro="" textlink="">
      <xdr:nvSpPr>
        <xdr:cNvPr id="547" name="テキスト ボックス 546">
          <a:extLst>
            <a:ext uri="{FF2B5EF4-FFF2-40B4-BE49-F238E27FC236}">
              <a16:creationId xmlns="" xmlns:a16="http://schemas.microsoft.com/office/drawing/2014/main" id="{00000000-0008-0000-0700-000023020000}"/>
            </a:ext>
          </a:extLst>
        </xdr:cNvPr>
        <xdr:cNvSpPr txBox="1"/>
      </xdr:nvSpPr>
      <xdr:spPr>
        <a:xfrm>
          <a:off x="13436111" y="6542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98665</xdr:rowOff>
    </xdr:from>
    <xdr:to>
      <xdr:col>67</xdr:col>
      <xdr:colOff>101600</xdr:colOff>
      <xdr:row>37</xdr:row>
      <xdr:rowOff>28815</xdr:rowOff>
    </xdr:to>
    <xdr:sp macro="" textlink="">
      <xdr:nvSpPr>
        <xdr:cNvPr id="548" name="楕円 547">
          <a:extLst>
            <a:ext uri="{FF2B5EF4-FFF2-40B4-BE49-F238E27FC236}">
              <a16:creationId xmlns="" xmlns:a16="http://schemas.microsoft.com/office/drawing/2014/main" id="{00000000-0008-0000-0700-000024020000}"/>
            </a:ext>
          </a:extLst>
        </xdr:cNvPr>
        <xdr:cNvSpPr/>
      </xdr:nvSpPr>
      <xdr:spPr>
        <a:xfrm>
          <a:off x="12763500" y="627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45342</xdr:rowOff>
    </xdr:from>
    <xdr:ext cx="534377" cy="259045"/>
    <xdr:sp macro="" textlink="">
      <xdr:nvSpPr>
        <xdr:cNvPr id="549" name="テキスト ボックス 548">
          <a:extLst>
            <a:ext uri="{FF2B5EF4-FFF2-40B4-BE49-F238E27FC236}">
              <a16:creationId xmlns="" xmlns:a16="http://schemas.microsoft.com/office/drawing/2014/main" id="{00000000-0008-0000-0700-000025020000}"/>
            </a:ext>
          </a:extLst>
        </xdr:cNvPr>
        <xdr:cNvSpPr txBox="1"/>
      </xdr:nvSpPr>
      <xdr:spPr>
        <a:xfrm>
          <a:off x="12547111" y="604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1" name="テキスト ボックス 560">
          <a:extLst>
            <a:ext uri="{FF2B5EF4-FFF2-40B4-BE49-F238E27FC236}">
              <a16:creationId xmlns="" xmlns:a16="http://schemas.microsoft.com/office/drawing/2014/main" id="{00000000-0008-0000-0700-000031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3" name="テキスト ボックス 562">
          <a:extLst>
            <a:ext uri="{FF2B5EF4-FFF2-40B4-BE49-F238E27FC236}">
              <a16:creationId xmlns="" xmlns:a16="http://schemas.microsoft.com/office/drawing/2014/main" id="{00000000-0008-0000-0700-000033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5" name="テキスト ボックス 564">
          <a:extLst>
            <a:ext uri="{FF2B5EF4-FFF2-40B4-BE49-F238E27FC236}">
              <a16:creationId xmlns="" xmlns:a16="http://schemas.microsoft.com/office/drawing/2014/main" id="{00000000-0008-0000-0700-000035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7" name="テキスト ボックス 566">
          <a:extLst>
            <a:ext uri="{FF2B5EF4-FFF2-40B4-BE49-F238E27FC236}">
              <a16:creationId xmlns="" xmlns:a16="http://schemas.microsoft.com/office/drawing/2014/main" id="{00000000-0008-0000-0700-000037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105683</xdr:rowOff>
    </xdr:from>
    <xdr:to>
      <xdr:col>85</xdr:col>
      <xdr:colOff>126364</xdr:colOff>
      <xdr:row>58</xdr:row>
      <xdr:rowOff>120867</xdr:rowOff>
    </xdr:to>
    <xdr:cxnSp macro="">
      <xdr:nvCxnSpPr>
        <xdr:cNvPr id="573" name="直線コネクタ 572">
          <a:extLst>
            <a:ext uri="{FF2B5EF4-FFF2-40B4-BE49-F238E27FC236}">
              <a16:creationId xmlns="" xmlns:a16="http://schemas.microsoft.com/office/drawing/2014/main" id="{00000000-0008-0000-0700-00003D020000}"/>
            </a:ext>
          </a:extLst>
        </xdr:cNvPr>
        <xdr:cNvCxnSpPr/>
      </xdr:nvCxnSpPr>
      <xdr:spPr>
        <a:xfrm flipV="1">
          <a:off x="16317595" y="8678183"/>
          <a:ext cx="1269" cy="1386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124694</xdr:rowOff>
    </xdr:from>
    <xdr:ext cx="534377" cy="259045"/>
    <xdr:sp macro="" textlink="">
      <xdr:nvSpPr>
        <xdr:cNvPr id="574" name="教育費最小値テキスト">
          <a:extLst>
            <a:ext uri="{FF2B5EF4-FFF2-40B4-BE49-F238E27FC236}">
              <a16:creationId xmlns="" xmlns:a16="http://schemas.microsoft.com/office/drawing/2014/main" id="{00000000-0008-0000-0700-00003E020000}"/>
            </a:ext>
          </a:extLst>
        </xdr:cNvPr>
        <xdr:cNvSpPr txBox="1"/>
      </xdr:nvSpPr>
      <xdr:spPr>
        <a:xfrm>
          <a:off x="16370300" y="10068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120867</xdr:rowOff>
    </xdr:from>
    <xdr:to>
      <xdr:col>86</xdr:col>
      <xdr:colOff>25400</xdr:colOff>
      <xdr:row>58</xdr:row>
      <xdr:rowOff>120867</xdr:rowOff>
    </xdr:to>
    <xdr:cxnSp macro="">
      <xdr:nvCxnSpPr>
        <xdr:cNvPr id="575" name="直線コネクタ 574">
          <a:extLst>
            <a:ext uri="{FF2B5EF4-FFF2-40B4-BE49-F238E27FC236}">
              <a16:creationId xmlns="" xmlns:a16="http://schemas.microsoft.com/office/drawing/2014/main" id="{00000000-0008-0000-0700-00003F020000}"/>
            </a:ext>
          </a:extLst>
        </xdr:cNvPr>
        <xdr:cNvCxnSpPr/>
      </xdr:nvCxnSpPr>
      <xdr:spPr>
        <a:xfrm>
          <a:off x="16230600" y="1006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52360</xdr:rowOff>
    </xdr:from>
    <xdr:ext cx="599010" cy="259045"/>
    <xdr:sp macro="" textlink="">
      <xdr:nvSpPr>
        <xdr:cNvPr id="576" name="教育費最大値テキスト">
          <a:extLst>
            <a:ext uri="{FF2B5EF4-FFF2-40B4-BE49-F238E27FC236}">
              <a16:creationId xmlns="" xmlns:a16="http://schemas.microsoft.com/office/drawing/2014/main" id="{00000000-0008-0000-0700-000040020000}"/>
            </a:ext>
          </a:extLst>
        </xdr:cNvPr>
        <xdr:cNvSpPr txBox="1"/>
      </xdr:nvSpPr>
      <xdr:spPr>
        <a:xfrm>
          <a:off x="16370300" y="8453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777,857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105683</xdr:rowOff>
    </xdr:from>
    <xdr:to>
      <xdr:col>86</xdr:col>
      <xdr:colOff>25400</xdr:colOff>
      <xdr:row>50</xdr:row>
      <xdr:rowOff>105683</xdr:rowOff>
    </xdr:to>
    <xdr:cxnSp macro="">
      <xdr:nvCxnSpPr>
        <xdr:cNvPr id="577" name="直線コネクタ 576">
          <a:extLst>
            <a:ext uri="{FF2B5EF4-FFF2-40B4-BE49-F238E27FC236}">
              <a16:creationId xmlns="" xmlns:a16="http://schemas.microsoft.com/office/drawing/2014/main" id="{00000000-0008-0000-0700-000041020000}"/>
            </a:ext>
          </a:extLst>
        </xdr:cNvPr>
        <xdr:cNvCxnSpPr/>
      </xdr:nvCxnSpPr>
      <xdr:spPr>
        <a:xfrm>
          <a:off x="16230600" y="8678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37695</xdr:rowOff>
    </xdr:from>
    <xdr:to>
      <xdr:col>85</xdr:col>
      <xdr:colOff>127000</xdr:colOff>
      <xdr:row>58</xdr:row>
      <xdr:rowOff>41572</xdr:rowOff>
    </xdr:to>
    <xdr:cxnSp macro="">
      <xdr:nvCxnSpPr>
        <xdr:cNvPr id="578" name="直線コネクタ 577">
          <a:extLst>
            <a:ext uri="{FF2B5EF4-FFF2-40B4-BE49-F238E27FC236}">
              <a16:creationId xmlns="" xmlns:a16="http://schemas.microsoft.com/office/drawing/2014/main" id="{00000000-0008-0000-0700-000042020000}"/>
            </a:ext>
          </a:extLst>
        </xdr:cNvPr>
        <xdr:cNvCxnSpPr/>
      </xdr:nvCxnSpPr>
      <xdr:spPr>
        <a:xfrm flipV="1">
          <a:off x="15481300" y="9981795"/>
          <a:ext cx="838200" cy="3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149968</xdr:rowOff>
    </xdr:from>
    <xdr:ext cx="599010" cy="259045"/>
    <xdr:sp macro="" textlink="">
      <xdr:nvSpPr>
        <xdr:cNvPr id="579" name="教育費平均値テキスト">
          <a:extLst>
            <a:ext uri="{FF2B5EF4-FFF2-40B4-BE49-F238E27FC236}">
              <a16:creationId xmlns="" xmlns:a16="http://schemas.microsoft.com/office/drawing/2014/main" id="{00000000-0008-0000-0700-000043020000}"/>
            </a:ext>
          </a:extLst>
        </xdr:cNvPr>
        <xdr:cNvSpPr txBox="1"/>
      </xdr:nvSpPr>
      <xdr:spPr>
        <a:xfrm>
          <a:off x="16370300" y="97511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127091</xdr:rowOff>
    </xdr:from>
    <xdr:to>
      <xdr:col>85</xdr:col>
      <xdr:colOff>177800</xdr:colOff>
      <xdr:row>58</xdr:row>
      <xdr:rowOff>57241</xdr:rowOff>
    </xdr:to>
    <xdr:sp macro="" textlink="">
      <xdr:nvSpPr>
        <xdr:cNvPr id="580" name="フローチャート: 判断 579">
          <a:extLst>
            <a:ext uri="{FF2B5EF4-FFF2-40B4-BE49-F238E27FC236}">
              <a16:creationId xmlns="" xmlns:a16="http://schemas.microsoft.com/office/drawing/2014/main" id="{00000000-0008-0000-0700-000044020000}"/>
            </a:ext>
          </a:extLst>
        </xdr:cNvPr>
        <xdr:cNvSpPr/>
      </xdr:nvSpPr>
      <xdr:spPr>
        <a:xfrm>
          <a:off x="16268700" y="989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154927</xdr:rowOff>
    </xdr:from>
    <xdr:to>
      <xdr:col>81</xdr:col>
      <xdr:colOff>50800</xdr:colOff>
      <xdr:row>58</xdr:row>
      <xdr:rowOff>41572</xdr:rowOff>
    </xdr:to>
    <xdr:cxnSp macro="">
      <xdr:nvCxnSpPr>
        <xdr:cNvPr id="581" name="直線コネクタ 580">
          <a:extLst>
            <a:ext uri="{FF2B5EF4-FFF2-40B4-BE49-F238E27FC236}">
              <a16:creationId xmlns="" xmlns:a16="http://schemas.microsoft.com/office/drawing/2014/main" id="{00000000-0008-0000-0700-000045020000}"/>
            </a:ext>
          </a:extLst>
        </xdr:cNvPr>
        <xdr:cNvCxnSpPr/>
      </xdr:nvCxnSpPr>
      <xdr:spPr>
        <a:xfrm>
          <a:off x="14592300" y="9756127"/>
          <a:ext cx="889000" cy="22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102967</xdr:rowOff>
    </xdr:from>
    <xdr:to>
      <xdr:col>81</xdr:col>
      <xdr:colOff>101600</xdr:colOff>
      <xdr:row>58</xdr:row>
      <xdr:rowOff>33117</xdr:rowOff>
    </xdr:to>
    <xdr:sp macro="" textlink="">
      <xdr:nvSpPr>
        <xdr:cNvPr id="582" name="フローチャート: 判断 581">
          <a:extLst>
            <a:ext uri="{FF2B5EF4-FFF2-40B4-BE49-F238E27FC236}">
              <a16:creationId xmlns="" xmlns:a16="http://schemas.microsoft.com/office/drawing/2014/main" id="{00000000-0008-0000-0700-000046020000}"/>
            </a:ext>
          </a:extLst>
        </xdr:cNvPr>
        <xdr:cNvSpPr/>
      </xdr:nvSpPr>
      <xdr:spPr>
        <a:xfrm>
          <a:off x="15430500" y="987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49644</xdr:rowOff>
    </xdr:from>
    <xdr:ext cx="599010" cy="259045"/>
    <xdr:sp macro="" textlink="">
      <xdr:nvSpPr>
        <xdr:cNvPr id="583" name="テキスト ボックス 582">
          <a:extLst>
            <a:ext uri="{FF2B5EF4-FFF2-40B4-BE49-F238E27FC236}">
              <a16:creationId xmlns="" xmlns:a16="http://schemas.microsoft.com/office/drawing/2014/main" id="{00000000-0008-0000-0700-000047020000}"/>
            </a:ext>
          </a:extLst>
        </xdr:cNvPr>
        <xdr:cNvSpPr txBox="1"/>
      </xdr:nvSpPr>
      <xdr:spPr>
        <a:xfrm>
          <a:off x="15181795" y="9650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154927</xdr:rowOff>
    </xdr:from>
    <xdr:to>
      <xdr:col>76</xdr:col>
      <xdr:colOff>114300</xdr:colOff>
      <xdr:row>57</xdr:row>
      <xdr:rowOff>149949</xdr:rowOff>
    </xdr:to>
    <xdr:cxnSp macro="">
      <xdr:nvCxnSpPr>
        <xdr:cNvPr id="584" name="直線コネクタ 583">
          <a:extLst>
            <a:ext uri="{FF2B5EF4-FFF2-40B4-BE49-F238E27FC236}">
              <a16:creationId xmlns="" xmlns:a16="http://schemas.microsoft.com/office/drawing/2014/main" id="{00000000-0008-0000-0700-000048020000}"/>
            </a:ext>
          </a:extLst>
        </xdr:cNvPr>
        <xdr:cNvCxnSpPr/>
      </xdr:nvCxnSpPr>
      <xdr:spPr>
        <a:xfrm flipV="1">
          <a:off x="13703300" y="9756127"/>
          <a:ext cx="889000" cy="16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133071</xdr:rowOff>
    </xdr:from>
    <xdr:to>
      <xdr:col>76</xdr:col>
      <xdr:colOff>165100</xdr:colOff>
      <xdr:row>58</xdr:row>
      <xdr:rowOff>63221</xdr:rowOff>
    </xdr:to>
    <xdr:sp macro="" textlink="">
      <xdr:nvSpPr>
        <xdr:cNvPr id="585" name="フローチャート: 判断 584">
          <a:extLst>
            <a:ext uri="{FF2B5EF4-FFF2-40B4-BE49-F238E27FC236}">
              <a16:creationId xmlns="" xmlns:a16="http://schemas.microsoft.com/office/drawing/2014/main" id="{00000000-0008-0000-0700-000049020000}"/>
            </a:ext>
          </a:extLst>
        </xdr:cNvPr>
        <xdr:cNvSpPr/>
      </xdr:nvSpPr>
      <xdr:spPr>
        <a:xfrm>
          <a:off x="14541500" y="9905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54348</xdr:rowOff>
    </xdr:from>
    <xdr:ext cx="599010" cy="259045"/>
    <xdr:sp macro="" textlink="">
      <xdr:nvSpPr>
        <xdr:cNvPr id="586" name="テキスト ボックス 585">
          <a:extLst>
            <a:ext uri="{FF2B5EF4-FFF2-40B4-BE49-F238E27FC236}">
              <a16:creationId xmlns="" xmlns:a16="http://schemas.microsoft.com/office/drawing/2014/main" id="{00000000-0008-0000-0700-00004A020000}"/>
            </a:ext>
          </a:extLst>
        </xdr:cNvPr>
        <xdr:cNvSpPr txBox="1"/>
      </xdr:nvSpPr>
      <xdr:spPr>
        <a:xfrm>
          <a:off x="14292795" y="999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149949</xdr:rowOff>
    </xdr:from>
    <xdr:to>
      <xdr:col>71</xdr:col>
      <xdr:colOff>177800</xdr:colOff>
      <xdr:row>58</xdr:row>
      <xdr:rowOff>65476</xdr:rowOff>
    </xdr:to>
    <xdr:cxnSp macro="">
      <xdr:nvCxnSpPr>
        <xdr:cNvPr id="587" name="直線コネクタ 586">
          <a:extLst>
            <a:ext uri="{FF2B5EF4-FFF2-40B4-BE49-F238E27FC236}">
              <a16:creationId xmlns="" xmlns:a16="http://schemas.microsoft.com/office/drawing/2014/main" id="{00000000-0008-0000-0700-00004B020000}"/>
            </a:ext>
          </a:extLst>
        </xdr:cNvPr>
        <xdr:cNvCxnSpPr/>
      </xdr:nvCxnSpPr>
      <xdr:spPr>
        <a:xfrm flipV="1">
          <a:off x="12814300" y="9922599"/>
          <a:ext cx="889000" cy="8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152860</xdr:rowOff>
    </xdr:from>
    <xdr:to>
      <xdr:col>72</xdr:col>
      <xdr:colOff>38100</xdr:colOff>
      <xdr:row>58</xdr:row>
      <xdr:rowOff>83010</xdr:rowOff>
    </xdr:to>
    <xdr:sp macro="" textlink="">
      <xdr:nvSpPr>
        <xdr:cNvPr id="588" name="フローチャート: 判断 587">
          <a:extLst>
            <a:ext uri="{FF2B5EF4-FFF2-40B4-BE49-F238E27FC236}">
              <a16:creationId xmlns="" xmlns:a16="http://schemas.microsoft.com/office/drawing/2014/main" id="{00000000-0008-0000-0700-00004C020000}"/>
            </a:ext>
          </a:extLst>
        </xdr:cNvPr>
        <xdr:cNvSpPr/>
      </xdr:nvSpPr>
      <xdr:spPr>
        <a:xfrm>
          <a:off x="13652500" y="992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74137</xdr:rowOff>
    </xdr:from>
    <xdr:ext cx="534377" cy="259045"/>
    <xdr:sp macro="" textlink="">
      <xdr:nvSpPr>
        <xdr:cNvPr id="589" name="テキスト ボックス 588">
          <a:extLst>
            <a:ext uri="{FF2B5EF4-FFF2-40B4-BE49-F238E27FC236}">
              <a16:creationId xmlns="" xmlns:a16="http://schemas.microsoft.com/office/drawing/2014/main" id="{00000000-0008-0000-0700-00004D020000}"/>
            </a:ext>
          </a:extLst>
        </xdr:cNvPr>
        <xdr:cNvSpPr txBox="1"/>
      </xdr:nvSpPr>
      <xdr:spPr>
        <a:xfrm>
          <a:off x="13436111" y="100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14864</xdr:rowOff>
    </xdr:from>
    <xdr:to>
      <xdr:col>67</xdr:col>
      <xdr:colOff>101600</xdr:colOff>
      <xdr:row>58</xdr:row>
      <xdr:rowOff>116464</xdr:rowOff>
    </xdr:to>
    <xdr:sp macro="" textlink="">
      <xdr:nvSpPr>
        <xdr:cNvPr id="590" name="フローチャート: 判断 589">
          <a:extLst>
            <a:ext uri="{FF2B5EF4-FFF2-40B4-BE49-F238E27FC236}">
              <a16:creationId xmlns="" xmlns:a16="http://schemas.microsoft.com/office/drawing/2014/main" id="{00000000-0008-0000-0700-00004E020000}"/>
            </a:ext>
          </a:extLst>
        </xdr:cNvPr>
        <xdr:cNvSpPr/>
      </xdr:nvSpPr>
      <xdr:spPr>
        <a:xfrm>
          <a:off x="12763500" y="99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107591</xdr:rowOff>
    </xdr:from>
    <xdr:ext cx="534377" cy="259045"/>
    <xdr:sp macro="" textlink="">
      <xdr:nvSpPr>
        <xdr:cNvPr id="591" name="テキスト ボックス 590">
          <a:extLst>
            <a:ext uri="{FF2B5EF4-FFF2-40B4-BE49-F238E27FC236}">
              <a16:creationId xmlns="" xmlns:a16="http://schemas.microsoft.com/office/drawing/2014/main" id="{00000000-0008-0000-0700-00004F020000}"/>
            </a:ext>
          </a:extLst>
        </xdr:cNvPr>
        <xdr:cNvSpPr txBox="1"/>
      </xdr:nvSpPr>
      <xdr:spPr>
        <a:xfrm>
          <a:off x="12547111" y="1005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158345</xdr:rowOff>
    </xdr:from>
    <xdr:to>
      <xdr:col>85</xdr:col>
      <xdr:colOff>177800</xdr:colOff>
      <xdr:row>58</xdr:row>
      <xdr:rowOff>88495</xdr:rowOff>
    </xdr:to>
    <xdr:sp macro="" textlink="">
      <xdr:nvSpPr>
        <xdr:cNvPr id="597" name="楕円 596">
          <a:extLst>
            <a:ext uri="{FF2B5EF4-FFF2-40B4-BE49-F238E27FC236}">
              <a16:creationId xmlns="" xmlns:a16="http://schemas.microsoft.com/office/drawing/2014/main" id="{00000000-0008-0000-0700-000055020000}"/>
            </a:ext>
          </a:extLst>
        </xdr:cNvPr>
        <xdr:cNvSpPr/>
      </xdr:nvSpPr>
      <xdr:spPr>
        <a:xfrm>
          <a:off x="16268700" y="993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105519</xdr:rowOff>
    </xdr:from>
    <xdr:ext cx="534377" cy="259045"/>
    <xdr:sp macro="" textlink="">
      <xdr:nvSpPr>
        <xdr:cNvPr id="598" name="教育費該当値テキスト">
          <a:extLst>
            <a:ext uri="{FF2B5EF4-FFF2-40B4-BE49-F238E27FC236}">
              <a16:creationId xmlns="" xmlns:a16="http://schemas.microsoft.com/office/drawing/2014/main" id="{00000000-0008-0000-0700-000056020000}"/>
            </a:ext>
          </a:extLst>
        </xdr:cNvPr>
        <xdr:cNvSpPr txBox="1"/>
      </xdr:nvSpPr>
      <xdr:spPr>
        <a:xfrm>
          <a:off x="16370300" y="987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162222</xdr:rowOff>
    </xdr:from>
    <xdr:to>
      <xdr:col>81</xdr:col>
      <xdr:colOff>101600</xdr:colOff>
      <xdr:row>58</xdr:row>
      <xdr:rowOff>92372</xdr:rowOff>
    </xdr:to>
    <xdr:sp macro="" textlink="">
      <xdr:nvSpPr>
        <xdr:cNvPr id="599" name="楕円 598">
          <a:extLst>
            <a:ext uri="{FF2B5EF4-FFF2-40B4-BE49-F238E27FC236}">
              <a16:creationId xmlns="" xmlns:a16="http://schemas.microsoft.com/office/drawing/2014/main" id="{00000000-0008-0000-0700-000057020000}"/>
            </a:ext>
          </a:extLst>
        </xdr:cNvPr>
        <xdr:cNvSpPr/>
      </xdr:nvSpPr>
      <xdr:spPr>
        <a:xfrm>
          <a:off x="15430500" y="993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83499</xdr:rowOff>
    </xdr:from>
    <xdr:ext cx="534377" cy="259045"/>
    <xdr:sp macro="" textlink="">
      <xdr:nvSpPr>
        <xdr:cNvPr id="600" name="テキスト ボックス 599">
          <a:extLst>
            <a:ext uri="{FF2B5EF4-FFF2-40B4-BE49-F238E27FC236}">
              <a16:creationId xmlns="" xmlns:a16="http://schemas.microsoft.com/office/drawing/2014/main" id="{00000000-0008-0000-0700-000058020000}"/>
            </a:ext>
          </a:extLst>
        </xdr:cNvPr>
        <xdr:cNvSpPr txBox="1"/>
      </xdr:nvSpPr>
      <xdr:spPr>
        <a:xfrm>
          <a:off x="15214111" y="1002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104127</xdr:rowOff>
    </xdr:from>
    <xdr:to>
      <xdr:col>76</xdr:col>
      <xdr:colOff>165100</xdr:colOff>
      <xdr:row>57</xdr:row>
      <xdr:rowOff>34277</xdr:rowOff>
    </xdr:to>
    <xdr:sp macro="" textlink="">
      <xdr:nvSpPr>
        <xdr:cNvPr id="601" name="楕円 600">
          <a:extLst>
            <a:ext uri="{FF2B5EF4-FFF2-40B4-BE49-F238E27FC236}">
              <a16:creationId xmlns="" xmlns:a16="http://schemas.microsoft.com/office/drawing/2014/main" id="{00000000-0008-0000-0700-000059020000}"/>
            </a:ext>
          </a:extLst>
        </xdr:cNvPr>
        <xdr:cNvSpPr/>
      </xdr:nvSpPr>
      <xdr:spPr>
        <a:xfrm>
          <a:off x="14541500" y="970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50804</xdr:rowOff>
    </xdr:from>
    <xdr:ext cx="599010" cy="259045"/>
    <xdr:sp macro="" textlink="">
      <xdr:nvSpPr>
        <xdr:cNvPr id="602" name="テキスト ボックス 601">
          <a:extLst>
            <a:ext uri="{FF2B5EF4-FFF2-40B4-BE49-F238E27FC236}">
              <a16:creationId xmlns="" xmlns:a16="http://schemas.microsoft.com/office/drawing/2014/main" id="{00000000-0008-0000-0700-00005A020000}"/>
            </a:ext>
          </a:extLst>
        </xdr:cNvPr>
        <xdr:cNvSpPr txBox="1"/>
      </xdr:nvSpPr>
      <xdr:spPr>
        <a:xfrm>
          <a:off x="14292795" y="9480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99149</xdr:rowOff>
    </xdr:from>
    <xdr:to>
      <xdr:col>72</xdr:col>
      <xdr:colOff>38100</xdr:colOff>
      <xdr:row>58</xdr:row>
      <xdr:rowOff>29299</xdr:rowOff>
    </xdr:to>
    <xdr:sp macro="" textlink="">
      <xdr:nvSpPr>
        <xdr:cNvPr id="603" name="楕円 602">
          <a:extLst>
            <a:ext uri="{FF2B5EF4-FFF2-40B4-BE49-F238E27FC236}">
              <a16:creationId xmlns="" xmlns:a16="http://schemas.microsoft.com/office/drawing/2014/main" id="{00000000-0008-0000-0700-00005B020000}"/>
            </a:ext>
          </a:extLst>
        </xdr:cNvPr>
        <xdr:cNvSpPr/>
      </xdr:nvSpPr>
      <xdr:spPr>
        <a:xfrm>
          <a:off x="13652500" y="9871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45826</xdr:rowOff>
    </xdr:from>
    <xdr:ext cx="599010" cy="259045"/>
    <xdr:sp macro="" textlink="">
      <xdr:nvSpPr>
        <xdr:cNvPr id="604" name="テキスト ボックス 603">
          <a:extLst>
            <a:ext uri="{FF2B5EF4-FFF2-40B4-BE49-F238E27FC236}">
              <a16:creationId xmlns="" xmlns:a16="http://schemas.microsoft.com/office/drawing/2014/main" id="{00000000-0008-0000-0700-00005C020000}"/>
            </a:ext>
          </a:extLst>
        </xdr:cNvPr>
        <xdr:cNvSpPr txBox="1"/>
      </xdr:nvSpPr>
      <xdr:spPr>
        <a:xfrm>
          <a:off x="13403795" y="9647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14676</xdr:rowOff>
    </xdr:from>
    <xdr:to>
      <xdr:col>67</xdr:col>
      <xdr:colOff>101600</xdr:colOff>
      <xdr:row>58</xdr:row>
      <xdr:rowOff>116276</xdr:rowOff>
    </xdr:to>
    <xdr:sp macro="" textlink="">
      <xdr:nvSpPr>
        <xdr:cNvPr id="605" name="楕円 604">
          <a:extLst>
            <a:ext uri="{FF2B5EF4-FFF2-40B4-BE49-F238E27FC236}">
              <a16:creationId xmlns="" xmlns:a16="http://schemas.microsoft.com/office/drawing/2014/main" id="{00000000-0008-0000-0700-00005D020000}"/>
            </a:ext>
          </a:extLst>
        </xdr:cNvPr>
        <xdr:cNvSpPr/>
      </xdr:nvSpPr>
      <xdr:spPr>
        <a:xfrm>
          <a:off x="12763500" y="995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132803</xdr:rowOff>
    </xdr:from>
    <xdr:ext cx="534377" cy="259045"/>
    <xdr:sp macro="" textlink="">
      <xdr:nvSpPr>
        <xdr:cNvPr id="606" name="テキスト ボックス 605">
          <a:extLst>
            <a:ext uri="{FF2B5EF4-FFF2-40B4-BE49-F238E27FC236}">
              <a16:creationId xmlns="" xmlns:a16="http://schemas.microsoft.com/office/drawing/2014/main" id="{00000000-0008-0000-0700-00005E020000}"/>
            </a:ext>
          </a:extLst>
        </xdr:cNvPr>
        <xdr:cNvSpPr txBox="1"/>
      </xdr:nvSpPr>
      <xdr:spPr>
        <a:xfrm>
          <a:off x="12547111" y="973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7" name="直線コネクタ 616">
          <a:extLst>
            <a:ext uri="{FF2B5EF4-FFF2-40B4-BE49-F238E27FC236}">
              <a16:creationId xmlns="" xmlns:a16="http://schemas.microsoft.com/office/drawing/2014/main" id="{00000000-0008-0000-0700-000069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8" name="テキスト ボックス 617">
          <a:extLst>
            <a:ext uri="{FF2B5EF4-FFF2-40B4-BE49-F238E27FC236}">
              <a16:creationId xmlns="" xmlns:a16="http://schemas.microsoft.com/office/drawing/2014/main" id="{00000000-0008-0000-0700-00006A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9" name="直線コネクタ 618">
          <a:extLst>
            <a:ext uri="{FF2B5EF4-FFF2-40B4-BE49-F238E27FC236}">
              <a16:creationId xmlns="" xmlns:a16="http://schemas.microsoft.com/office/drawing/2014/main" id="{00000000-0008-0000-0700-00006B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0" name="テキスト ボックス 619">
          <a:extLst>
            <a:ext uri="{FF2B5EF4-FFF2-40B4-BE49-F238E27FC236}">
              <a16:creationId xmlns="" xmlns:a16="http://schemas.microsoft.com/office/drawing/2014/main" id="{00000000-0008-0000-0700-00006C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1" name="直線コネクタ 620">
          <a:extLst>
            <a:ext uri="{FF2B5EF4-FFF2-40B4-BE49-F238E27FC236}">
              <a16:creationId xmlns="" xmlns:a16="http://schemas.microsoft.com/office/drawing/2014/main" id="{00000000-0008-0000-0700-00006D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2" name="テキスト ボックス 621">
          <a:extLst>
            <a:ext uri="{FF2B5EF4-FFF2-40B4-BE49-F238E27FC236}">
              <a16:creationId xmlns="" xmlns:a16="http://schemas.microsoft.com/office/drawing/2014/main" id="{00000000-0008-0000-0700-00006E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3" name="直線コネクタ 622">
          <a:extLst>
            <a:ext uri="{FF2B5EF4-FFF2-40B4-BE49-F238E27FC236}">
              <a16:creationId xmlns="" xmlns:a16="http://schemas.microsoft.com/office/drawing/2014/main" id="{00000000-0008-0000-0700-00006F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4" name="テキスト ボックス 623">
          <a:extLst>
            <a:ext uri="{FF2B5EF4-FFF2-40B4-BE49-F238E27FC236}">
              <a16:creationId xmlns="" xmlns:a16="http://schemas.microsoft.com/office/drawing/2014/main" id="{00000000-0008-0000-0700-000070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5" name="直線コネクタ 624">
          <a:extLst>
            <a:ext uri="{FF2B5EF4-FFF2-40B4-BE49-F238E27FC236}">
              <a16:creationId xmlns="" xmlns:a16="http://schemas.microsoft.com/office/drawing/2014/main" id="{00000000-0008-0000-0700-000071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6" name="テキスト ボックス 625">
          <a:extLst>
            <a:ext uri="{FF2B5EF4-FFF2-40B4-BE49-F238E27FC236}">
              <a16:creationId xmlns="" xmlns:a16="http://schemas.microsoft.com/office/drawing/2014/main" id="{00000000-0008-0000-0700-000072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7" name="直線コネクタ 626">
          <a:extLst>
            <a:ext uri="{FF2B5EF4-FFF2-40B4-BE49-F238E27FC236}">
              <a16:creationId xmlns="" xmlns:a16="http://schemas.microsoft.com/office/drawing/2014/main" id="{00000000-0008-0000-0700-000073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38299</xdr:rowOff>
    </xdr:from>
    <xdr:ext cx="685572" cy="259045"/>
    <xdr:sp macro="" textlink="">
      <xdr:nvSpPr>
        <xdr:cNvPr id="628" name="テキスト ボックス 627">
          <a:extLst>
            <a:ext uri="{FF2B5EF4-FFF2-40B4-BE49-F238E27FC236}">
              <a16:creationId xmlns="" xmlns:a16="http://schemas.microsoft.com/office/drawing/2014/main" id="{00000000-0008-0000-0700-000074020000}"/>
            </a:ext>
          </a:extLst>
        </xdr:cNvPr>
        <xdr:cNvSpPr txBox="1"/>
      </xdr:nvSpPr>
      <xdr:spPr>
        <a:xfrm>
          <a:off x="11760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30" name="テキスト ボックス 629">
          <a:extLst>
            <a:ext uri="{FF2B5EF4-FFF2-40B4-BE49-F238E27FC236}">
              <a16:creationId xmlns="" xmlns:a16="http://schemas.microsoft.com/office/drawing/2014/main" id="{00000000-0008-0000-0700-000076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13764</xdr:rowOff>
    </xdr:from>
    <xdr:to>
      <xdr:col>85</xdr:col>
      <xdr:colOff>126364</xdr:colOff>
      <xdr:row>79</xdr:row>
      <xdr:rowOff>98879</xdr:rowOff>
    </xdr:to>
    <xdr:cxnSp macro="">
      <xdr:nvCxnSpPr>
        <xdr:cNvPr id="632" name="直線コネクタ 631">
          <a:extLst>
            <a:ext uri="{FF2B5EF4-FFF2-40B4-BE49-F238E27FC236}">
              <a16:creationId xmlns="" xmlns:a16="http://schemas.microsoft.com/office/drawing/2014/main" id="{00000000-0008-0000-0700-000078020000}"/>
            </a:ext>
          </a:extLst>
        </xdr:cNvPr>
        <xdr:cNvCxnSpPr/>
      </xdr:nvCxnSpPr>
      <xdr:spPr>
        <a:xfrm flipV="1">
          <a:off x="16317595" y="12186714"/>
          <a:ext cx="1269" cy="14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133350</xdr:rowOff>
    </xdr:from>
    <xdr:ext cx="249299" cy="259045"/>
    <xdr:sp macro="" textlink="">
      <xdr:nvSpPr>
        <xdr:cNvPr id="633" name="災害復旧費最小値テキスト">
          <a:extLst>
            <a:ext uri="{FF2B5EF4-FFF2-40B4-BE49-F238E27FC236}">
              <a16:creationId xmlns="" xmlns:a16="http://schemas.microsoft.com/office/drawing/2014/main" id="{00000000-0008-0000-0700-000079020000}"/>
            </a:ext>
          </a:extLst>
        </xdr:cNvPr>
        <xdr:cNvSpPr txBox="1"/>
      </xdr:nvSpPr>
      <xdr:spPr>
        <a:xfrm>
          <a:off x="16370300" y="136779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4" name="直線コネクタ 633">
          <a:extLst>
            <a:ext uri="{FF2B5EF4-FFF2-40B4-BE49-F238E27FC236}">
              <a16:creationId xmlns="" xmlns:a16="http://schemas.microsoft.com/office/drawing/2014/main" id="{00000000-0008-0000-0700-00007A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131891</xdr:rowOff>
    </xdr:from>
    <xdr:ext cx="599010" cy="259045"/>
    <xdr:sp macro="" textlink="">
      <xdr:nvSpPr>
        <xdr:cNvPr id="635" name="災害復旧費最大値テキスト">
          <a:extLst>
            <a:ext uri="{FF2B5EF4-FFF2-40B4-BE49-F238E27FC236}">
              <a16:creationId xmlns="" xmlns:a16="http://schemas.microsoft.com/office/drawing/2014/main" id="{00000000-0008-0000-0700-00007B020000}"/>
            </a:ext>
          </a:extLst>
        </xdr:cNvPr>
        <xdr:cNvSpPr txBox="1"/>
      </xdr:nvSpPr>
      <xdr:spPr>
        <a:xfrm>
          <a:off x="16370300" y="11961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892,126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13764</xdr:rowOff>
    </xdr:from>
    <xdr:to>
      <xdr:col>86</xdr:col>
      <xdr:colOff>25400</xdr:colOff>
      <xdr:row>71</xdr:row>
      <xdr:rowOff>13764</xdr:rowOff>
    </xdr:to>
    <xdr:cxnSp macro="">
      <xdr:nvCxnSpPr>
        <xdr:cNvPr id="636" name="直線コネクタ 635">
          <a:extLst>
            <a:ext uri="{FF2B5EF4-FFF2-40B4-BE49-F238E27FC236}">
              <a16:creationId xmlns="" xmlns:a16="http://schemas.microsoft.com/office/drawing/2014/main" id="{00000000-0008-0000-0700-00007C020000}"/>
            </a:ext>
          </a:extLst>
        </xdr:cNvPr>
        <xdr:cNvCxnSpPr/>
      </xdr:nvCxnSpPr>
      <xdr:spPr>
        <a:xfrm>
          <a:off x="16230600" y="12186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3330</xdr:rowOff>
    </xdr:from>
    <xdr:to>
      <xdr:col>85</xdr:col>
      <xdr:colOff>127000</xdr:colOff>
      <xdr:row>79</xdr:row>
      <xdr:rowOff>98879</xdr:rowOff>
    </xdr:to>
    <xdr:cxnSp macro="">
      <xdr:nvCxnSpPr>
        <xdr:cNvPr id="637" name="直線コネクタ 636">
          <a:extLst>
            <a:ext uri="{FF2B5EF4-FFF2-40B4-BE49-F238E27FC236}">
              <a16:creationId xmlns="" xmlns:a16="http://schemas.microsoft.com/office/drawing/2014/main" id="{00000000-0008-0000-0700-00007D020000}"/>
            </a:ext>
          </a:extLst>
        </xdr:cNvPr>
        <xdr:cNvCxnSpPr/>
      </xdr:nvCxnSpPr>
      <xdr:spPr>
        <a:xfrm flipV="1">
          <a:off x="15481300" y="13547880"/>
          <a:ext cx="838200" cy="95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6349</xdr:rowOff>
    </xdr:from>
    <xdr:ext cx="534377" cy="259045"/>
    <xdr:sp macro="" textlink="">
      <xdr:nvSpPr>
        <xdr:cNvPr id="638" name="災害復旧費平均値テキスト">
          <a:extLst>
            <a:ext uri="{FF2B5EF4-FFF2-40B4-BE49-F238E27FC236}">
              <a16:creationId xmlns="" xmlns:a16="http://schemas.microsoft.com/office/drawing/2014/main" id="{00000000-0008-0000-0700-00007E020000}"/>
            </a:ext>
          </a:extLst>
        </xdr:cNvPr>
        <xdr:cNvSpPr txBox="1"/>
      </xdr:nvSpPr>
      <xdr:spPr>
        <a:xfrm>
          <a:off x="16370300" y="1355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27922</xdr:rowOff>
    </xdr:from>
    <xdr:to>
      <xdr:col>85</xdr:col>
      <xdr:colOff>177800</xdr:colOff>
      <xdr:row>79</xdr:row>
      <xdr:rowOff>129522</xdr:rowOff>
    </xdr:to>
    <xdr:sp macro="" textlink="">
      <xdr:nvSpPr>
        <xdr:cNvPr id="639" name="フローチャート: 判断 638">
          <a:extLst>
            <a:ext uri="{FF2B5EF4-FFF2-40B4-BE49-F238E27FC236}">
              <a16:creationId xmlns="" xmlns:a16="http://schemas.microsoft.com/office/drawing/2014/main" id="{00000000-0008-0000-0700-00007F020000}"/>
            </a:ext>
          </a:extLst>
        </xdr:cNvPr>
        <xdr:cNvSpPr/>
      </xdr:nvSpPr>
      <xdr:spPr>
        <a:xfrm>
          <a:off x="16268700" y="1357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96836</xdr:rowOff>
    </xdr:from>
    <xdr:to>
      <xdr:col>81</xdr:col>
      <xdr:colOff>50800</xdr:colOff>
      <xdr:row>79</xdr:row>
      <xdr:rowOff>98879</xdr:rowOff>
    </xdr:to>
    <xdr:cxnSp macro="">
      <xdr:nvCxnSpPr>
        <xdr:cNvPr id="640" name="直線コネクタ 639">
          <a:extLst>
            <a:ext uri="{FF2B5EF4-FFF2-40B4-BE49-F238E27FC236}">
              <a16:creationId xmlns="" xmlns:a16="http://schemas.microsoft.com/office/drawing/2014/main" id="{00000000-0008-0000-0700-000080020000}"/>
            </a:ext>
          </a:extLst>
        </xdr:cNvPr>
        <xdr:cNvCxnSpPr/>
      </xdr:nvCxnSpPr>
      <xdr:spPr>
        <a:xfrm>
          <a:off x="14592300" y="13641386"/>
          <a:ext cx="889000" cy="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30029</xdr:rowOff>
    </xdr:from>
    <xdr:to>
      <xdr:col>81</xdr:col>
      <xdr:colOff>101600</xdr:colOff>
      <xdr:row>79</xdr:row>
      <xdr:rowOff>131629</xdr:rowOff>
    </xdr:to>
    <xdr:sp macro="" textlink="">
      <xdr:nvSpPr>
        <xdr:cNvPr id="641" name="フローチャート: 判断 640">
          <a:extLst>
            <a:ext uri="{FF2B5EF4-FFF2-40B4-BE49-F238E27FC236}">
              <a16:creationId xmlns="" xmlns:a16="http://schemas.microsoft.com/office/drawing/2014/main" id="{00000000-0008-0000-0700-000081020000}"/>
            </a:ext>
          </a:extLst>
        </xdr:cNvPr>
        <xdr:cNvSpPr/>
      </xdr:nvSpPr>
      <xdr:spPr>
        <a:xfrm>
          <a:off x="15430500" y="13574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148156</xdr:rowOff>
    </xdr:from>
    <xdr:ext cx="534377" cy="259045"/>
    <xdr:sp macro="" textlink="">
      <xdr:nvSpPr>
        <xdr:cNvPr id="642" name="テキスト ボックス 641">
          <a:extLst>
            <a:ext uri="{FF2B5EF4-FFF2-40B4-BE49-F238E27FC236}">
              <a16:creationId xmlns="" xmlns:a16="http://schemas.microsoft.com/office/drawing/2014/main" id="{00000000-0008-0000-0700-000082020000}"/>
            </a:ext>
          </a:extLst>
        </xdr:cNvPr>
        <xdr:cNvSpPr txBox="1"/>
      </xdr:nvSpPr>
      <xdr:spPr>
        <a:xfrm>
          <a:off x="15214111" y="13349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96836</xdr:rowOff>
    </xdr:from>
    <xdr:to>
      <xdr:col>76</xdr:col>
      <xdr:colOff>114300</xdr:colOff>
      <xdr:row>79</xdr:row>
      <xdr:rowOff>98879</xdr:rowOff>
    </xdr:to>
    <xdr:cxnSp macro="">
      <xdr:nvCxnSpPr>
        <xdr:cNvPr id="643" name="直線コネクタ 642">
          <a:extLst>
            <a:ext uri="{FF2B5EF4-FFF2-40B4-BE49-F238E27FC236}">
              <a16:creationId xmlns="" xmlns:a16="http://schemas.microsoft.com/office/drawing/2014/main" id="{00000000-0008-0000-0700-000083020000}"/>
            </a:ext>
          </a:extLst>
        </xdr:cNvPr>
        <xdr:cNvCxnSpPr/>
      </xdr:nvCxnSpPr>
      <xdr:spPr>
        <a:xfrm flipV="1">
          <a:off x="13703300" y="13641386"/>
          <a:ext cx="889000" cy="2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33778</xdr:rowOff>
    </xdr:from>
    <xdr:to>
      <xdr:col>76</xdr:col>
      <xdr:colOff>165100</xdr:colOff>
      <xdr:row>79</xdr:row>
      <xdr:rowOff>135378</xdr:rowOff>
    </xdr:to>
    <xdr:sp macro="" textlink="">
      <xdr:nvSpPr>
        <xdr:cNvPr id="644" name="フローチャート: 判断 643">
          <a:extLst>
            <a:ext uri="{FF2B5EF4-FFF2-40B4-BE49-F238E27FC236}">
              <a16:creationId xmlns="" xmlns:a16="http://schemas.microsoft.com/office/drawing/2014/main" id="{00000000-0008-0000-0700-000084020000}"/>
            </a:ext>
          </a:extLst>
        </xdr:cNvPr>
        <xdr:cNvSpPr/>
      </xdr:nvSpPr>
      <xdr:spPr>
        <a:xfrm>
          <a:off x="14541500" y="1357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151905</xdr:rowOff>
    </xdr:from>
    <xdr:ext cx="469744" cy="259045"/>
    <xdr:sp macro="" textlink="">
      <xdr:nvSpPr>
        <xdr:cNvPr id="645" name="テキスト ボックス 644">
          <a:extLst>
            <a:ext uri="{FF2B5EF4-FFF2-40B4-BE49-F238E27FC236}">
              <a16:creationId xmlns="" xmlns:a16="http://schemas.microsoft.com/office/drawing/2014/main" id="{00000000-0008-0000-0700-000085020000}"/>
            </a:ext>
          </a:extLst>
        </xdr:cNvPr>
        <xdr:cNvSpPr txBox="1"/>
      </xdr:nvSpPr>
      <xdr:spPr>
        <a:xfrm>
          <a:off x="14357428" y="13353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6" name="直線コネクタ 645">
          <a:extLst>
            <a:ext uri="{FF2B5EF4-FFF2-40B4-BE49-F238E27FC236}">
              <a16:creationId xmlns="" xmlns:a16="http://schemas.microsoft.com/office/drawing/2014/main" id="{00000000-0008-0000-0700-000086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28330</xdr:rowOff>
    </xdr:from>
    <xdr:to>
      <xdr:col>72</xdr:col>
      <xdr:colOff>38100</xdr:colOff>
      <xdr:row>79</xdr:row>
      <xdr:rowOff>129930</xdr:rowOff>
    </xdr:to>
    <xdr:sp macro="" textlink="">
      <xdr:nvSpPr>
        <xdr:cNvPr id="647" name="フローチャート: 判断 646">
          <a:extLst>
            <a:ext uri="{FF2B5EF4-FFF2-40B4-BE49-F238E27FC236}">
              <a16:creationId xmlns="" xmlns:a16="http://schemas.microsoft.com/office/drawing/2014/main" id="{00000000-0008-0000-0700-000087020000}"/>
            </a:ext>
          </a:extLst>
        </xdr:cNvPr>
        <xdr:cNvSpPr/>
      </xdr:nvSpPr>
      <xdr:spPr>
        <a:xfrm>
          <a:off x="13652500" y="1357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146457</xdr:rowOff>
    </xdr:from>
    <xdr:ext cx="534377" cy="259045"/>
    <xdr:sp macro="" textlink="">
      <xdr:nvSpPr>
        <xdr:cNvPr id="648" name="テキスト ボックス 647">
          <a:extLst>
            <a:ext uri="{FF2B5EF4-FFF2-40B4-BE49-F238E27FC236}">
              <a16:creationId xmlns="" xmlns:a16="http://schemas.microsoft.com/office/drawing/2014/main" id="{00000000-0008-0000-0700-000088020000}"/>
            </a:ext>
          </a:extLst>
        </xdr:cNvPr>
        <xdr:cNvSpPr txBox="1"/>
      </xdr:nvSpPr>
      <xdr:spPr>
        <a:xfrm>
          <a:off x="13436111" y="1334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38494</xdr:rowOff>
    </xdr:from>
    <xdr:to>
      <xdr:col>67</xdr:col>
      <xdr:colOff>101600</xdr:colOff>
      <xdr:row>79</xdr:row>
      <xdr:rowOff>140094</xdr:rowOff>
    </xdr:to>
    <xdr:sp macro="" textlink="">
      <xdr:nvSpPr>
        <xdr:cNvPr id="649" name="フローチャート: 判断 648">
          <a:extLst>
            <a:ext uri="{FF2B5EF4-FFF2-40B4-BE49-F238E27FC236}">
              <a16:creationId xmlns="" xmlns:a16="http://schemas.microsoft.com/office/drawing/2014/main" id="{00000000-0008-0000-0700-000089020000}"/>
            </a:ext>
          </a:extLst>
        </xdr:cNvPr>
        <xdr:cNvSpPr/>
      </xdr:nvSpPr>
      <xdr:spPr>
        <a:xfrm>
          <a:off x="12763500" y="135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156621</xdr:rowOff>
    </xdr:from>
    <xdr:ext cx="469744" cy="259045"/>
    <xdr:sp macro="" textlink="">
      <xdr:nvSpPr>
        <xdr:cNvPr id="650" name="テキスト ボックス 649">
          <a:extLst>
            <a:ext uri="{FF2B5EF4-FFF2-40B4-BE49-F238E27FC236}">
              <a16:creationId xmlns="" xmlns:a16="http://schemas.microsoft.com/office/drawing/2014/main" id="{00000000-0008-0000-0700-00008A020000}"/>
            </a:ext>
          </a:extLst>
        </xdr:cNvPr>
        <xdr:cNvSpPr txBox="1"/>
      </xdr:nvSpPr>
      <xdr:spPr>
        <a:xfrm>
          <a:off x="12579428" y="1335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123980</xdr:rowOff>
    </xdr:from>
    <xdr:to>
      <xdr:col>85</xdr:col>
      <xdr:colOff>177800</xdr:colOff>
      <xdr:row>79</xdr:row>
      <xdr:rowOff>54130</xdr:rowOff>
    </xdr:to>
    <xdr:sp macro="" textlink="">
      <xdr:nvSpPr>
        <xdr:cNvPr id="656" name="楕円 655">
          <a:extLst>
            <a:ext uri="{FF2B5EF4-FFF2-40B4-BE49-F238E27FC236}">
              <a16:creationId xmlns="" xmlns:a16="http://schemas.microsoft.com/office/drawing/2014/main" id="{00000000-0008-0000-0700-000090020000}"/>
            </a:ext>
          </a:extLst>
        </xdr:cNvPr>
        <xdr:cNvSpPr/>
      </xdr:nvSpPr>
      <xdr:spPr>
        <a:xfrm>
          <a:off x="16268700" y="1349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83357</xdr:rowOff>
    </xdr:from>
    <xdr:ext cx="534377" cy="259045"/>
    <xdr:sp macro="" textlink="">
      <xdr:nvSpPr>
        <xdr:cNvPr id="657" name="災害復旧費該当値テキスト">
          <a:extLst>
            <a:ext uri="{FF2B5EF4-FFF2-40B4-BE49-F238E27FC236}">
              <a16:creationId xmlns="" xmlns:a16="http://schemas.microsoft.com/office/drawing/2014/main" id="{00000000-0008-0000-0700-000091020000}"/>
            </a:ext>
          </a:extLst>
        </xdr:cNvPr>
        <xdr:cNvSpPr txBox="1"/>
      </xdr:nvSpPr>
      <xdr:spPr>
        <a:xfrm>
          <a:off x="16370300" y="1328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8" name="楕円 657">
          <a:extLst>
            <a:ext uri="{FF2B5EF4-FFF2-40B4-BE49-F238E27FC236}">
              <a16:creationId xmlns="" xmlns:a16="http://schemas.microsoft.com/office/drawing/2014/main" id="{00000000-0008-0000-0700-000092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9" name="テキスト ボックス 658">
          <a:extLst>
            <a:ext uri="{FF2B5EF4-FFF2-40B4-BE49-F238E27FC236}">
              <a16:creationId xmlns="" xmlns:a16="http://schemas.microsoft.com/office/drawing/2014/main" id="{00000000-0008-0000-0700-000093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46036</xdr:rowOff>
    </xdr:from>
    <xdr:to>
      <xdr:col>76</xdr:col>
      <xdr:colOff>165100</xdr:colOff>
      <xdr:row>79</xdr:row>
      <xdr:rowOff>147636</xdr:rowOff>
    </xdr:to>
    <xdr:sp macro="" textlink="">
      <xdr:nvSpPr>
        <xdr:cNvPr id="660" name="楕円 659">
          <a:extLst>
            <a:ext uri="{FF2B5EF4-FFF2-40B4-BE49-F238E27FC236}">
              <a16:creationId xmlns="" xmlns:a16="http://schemas.microsoft.com/office/drawing/2014/main" id="{00000000-0008-0000-0700-000094020000}"/>
            </a:ext>
          </a:extLst>
        </xdr:cNvPr>
        <xdr:cNvSpPr/>
      </xdr:nvSpPr>
      <xdr:spPr>
        <a:xfrm>
          <a:off x="14541500" y="1359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138763</xdr:rowOff>
    </xdr:from>
    <xdr:ext cx="469744" cy="259045"/>
    <xdr:sp macro="" textlink="">
      <xdr:nvSpPr>
        <xdr:cNvPr id="661" name="テキスト ボックス 660">
          <a:extLst>
            <a:ext uri="{FF2B5EF4-FFF2-40B4-BE49-F238E27FC236}">
              <a16:creationId xmlns="" xmlns:a16="http://schemas.microsoft.com/office/drawing/2014/main" id="{00000000-0008-0000-0700-000095020000}"/>
            </a:ext>
          </a:extLst>
        </xdr:cNvPr>
        <xdr:cNvSpPr txBox="1"/>
      </xdr:nvSpPr>
      <xdr:spPr>
        <a:xfrm>
          <a:off x="14357428" y="1368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2" name="楕円 661">
          <a:extLst>
            <a:ext uri="{FF2B5EF4-FFF2-40B4-BE49-F238E27FC236}">
              <a16:creationId xmlns="" xmlns:a16="http://schemas.microsoft.com/office/drawing/2014/main" id="{00000000-0008-0000-0700-000096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3" name="テキスト ボックス 662">
          <a:extLst>
            <a:ext uri="{FF2B5EF4-FFF2-40B4-BE49-F238E27FC236}">
              <a16:creationId xmlns="" xmlns:a16="http://schemas.microsoft.com/office/drawing/2014/main" id="{00000000-0008-0000-0700-000097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4" name="楕円 663">
          <a:extLst>
            <a:ext uri="{FF2B5EF4-FFF2-40B4-BE49-F238E27FC236}">
              <a16:creationId xmlns="" xmlns:a16="http://schemas.microsoft.com/office/drawing/2014/main" id="{00000000-0008-0000-0700-000098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5" name="テキスト ボックス 664">
          <a:extLst>
            <a:ext uri="{FF2B5EF4-FFF2-40B4-BE49-F238E27FC236}">
              <a16:creationId xmlns="" xmlns:a16="http://schemas.microsoft.com/office/drawing/2014/main" id="{00000000-0008-0000-0700-000099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6" name="直線コネクタ 675">
          <a:extLst>
            <a:ext uri="{FF2B5EF4-FFF2-40B4-BE49-F238E27FC236}">
              <a16:creationId xmlns="" xmlns:a16="http://schemas.microsoft.com/office/drawing/2014/main" id="{00000000-0008-0000-0700-0000A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7" name="テキスト ボックス 676">
          <a:extLst>
            <a:ext uri="{FF2B5EF4-FFF2-40B4-BE49-F238E27FC236}">
              <a16:creationId xmlns="" xmlns:a16="http://schemas.microsoft.com/office/drawing/2014/main" id="{00000000-0008-0000-0700-0000A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8" name="直線コネクタ 677">
          <a:extLst>
            <a:ext uri="{FF2B5EF4-FFF2-40B4-BE49-F238E27FC236}">
              <a16:creationId xmlns="" xmlns:a16="http://schemas.microsoft.com/office/drawing/2014/main" id="{00000000-0008-0000-0700-0000A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9" name="テキスト ボックス 678">
          <a:extLst>
            <a:ext uri="{FF2B5EF4-FFF2-40B4-BE49-F238E27FC236}">
              <a16:creationId xmlns="" xmlns:a16="http://schemas.microsoft.com/office/drawing/2014/main" id="{00000000-0008-0000-0700-0000A7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0" name="直線コネクタ 679">
          <a:extLst>
            <a:ext uri="{FF2B5EF4-FFF2-40B4-BE49-F238E27FC236}">
              <a16:creationId xmlns="" xmlns:a16="http://schemas.microsoft.com/office/drawing/2014/main" id="{00000000-0008-0000-0700-0000A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1" name="テキスト ボックス 680">
          <a:extLst>
            <a:ext uri="{FF2B5EF4-FFF2-40B4-BE49-F238E27FC236}">
              <a16:creationId xmlns="" xmlns:a16="http://schemas.microsoft.com/office/drawing/2014/main" id="{00000000-0008-0000-0700-0000A9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2" name="直線コネクタ 681">
          <a:extLst>
            <a:ext uri="{FF2B5EF4-FFF2-40B4-BE49-F238E27FC236}">
              <a16:creationId xmlns="" xmlns:a16="http://schemas.microsoft.com/office/drawing/2014/main" id="{00000000-0008-0000-0700-0000A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3" name="テキスト ボックス 682">
          <a:extLst>
            <a:ext uri="{FF2B5EF4-FFF2-40B4-BE49-F238E27FC236}">
              <a16:creationId xmlns="" xmlns:a16="http://schemas.microsoft.com/office/drawing/2014/main" id="{00000000-0008-0000-0700-0000AB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4" name="直線コネクタ 683">
          <a:extLst>
            <a:ext uri="{FF2B5EF4-FFF2-40B4-BE49-F238E27FC236}">
              <a16:creationId xmlns="" xmlns:a16="http://schemas.microsoft.com/office/drawing/2014/main" id="{00000000-0008-0000-0700-0000A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5" name="テキスト ボックス 684">
          <a:extLst>
            <a:ext uri="{FF2B5EF4-FFF2-40B4-BE49-F238E27FC236}">
              <a16:creationId xmlns="" xmlns:a16="http://schemas.microsoft.com/office/drawing/2014/main" id="{00000000-0008-0000-0700-0000A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121172</xdr:rowOff>
    </xdr:from>
    <xdr:to>
      <xdr:col>85</xdr:col>
      <xdr:colOff>126364</xdr:colOff>
      <xdr:row>99</xdr:row>
      <xdr:rowOff>41661</xdr:rowOff>
    </xdr:to>
    <xdr:cxnSp macro="">
      <xdr:nvCxnSpPr>
        <xdr:cNvPr id="689" name="直線コネクタ 688">
          <a:extLst>
            <a:ext uri="{FF2B5EF4-FFF2-40B4-BE49-F238E27FC236}">
              <a16:creationId xmlns="" xmlns:a16="http://schemas.microsoft.com/office/drawing/2014/main" id="{00000000-0008-0000-0700-0000B1020000}"/>
            </a:ext>
          </a:extLst>
        </xdr:cNvPr>
        <xdr:cNvCxnSpPr/>
      </xdr:nvCxnSpPr>
      <xdr:spPr>
        <a:xfrm flipV="1">
          <a:off x="16317595" y="15380222"/>
          <a:ext cx="1269" cy="16349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45488</xdr:rowOff>
    </xdr:from>
    <xdr:ext cx="378565" cy="259045"/>
    <xdr:sp macro="" textlink="">
      <xdr:nvSpPr>
        <xdr:cNvPr id="690" name="公債費最小値テキスト">
          <a:extLst>
            <a:ext uri="{FF2B5EF4-FFF2-40B4-BE49-F238E27FC236}">
              <a16:creationId xmlns="" xmlns:a16="http://schemas.microsoft.com/office/drawing/2014/main" id="{00000000-0008-0000-0700-0000B2020000}"/>
            </a:ext>
          </a:extLst>
        </xdr:cNvPr>
        <xdr:cNvSpPr txBox="1"/>
      </xdr:nvSpPr>
      <xdr:spPr>
        <a:xfrm>
          <a:off x="16370300" y="170190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41661</xdr:rowOff>
    </xdr:from>
    <xdr:to>
      <xdr:col>86</xdr:col>
      <xdr:colOff>25400</xdr:colOff>
      <xdr:row>99</xdr:row>
      <xdr:rowOff>41661</xdr:rowOff>
    </xdr:to>
    <xdr:cxnSp macro="">
      <xdr:nvCxnSpPr>
        <xdr:cNvPr id="691" name="直線コネクタ 690">
          <a:extLst>
            <a:ext uri="{FF2B5EF4-FFF2-40B4-BE49-F238E27FC236}">
              <a16:creationId xmlns="" xmlns:a16="http://schemas.microsoft.com/office/drawing/2014/main" id="{00000000-0008-0000-0700-0000B3020000}"/>
            </a:ext>
          </a:extLst>
        </xdr:cNvPr>
        <xdr:cNvCxnSpPr/>
      </xdr:nvCxnSpPr>
      <xdr:spPr>
        <a:xfrm>
          <a:off x="16230600" y="17015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67849</xdr:rowOff>
    </xdr:from>
    <xdr:ext cx="599010" cy="259045"/>
    <xdr:sp macro="" textlink="">
      <xdr:nvSpPr>
        <xdr:cNvPr id="692" name="公債費最大値テキスト">
          <a:extLst>
            <a:ext uri="{FF2B5EF4-FFF2-40B4-BE49-F238E27FC236}">
              <a16:creationId xmlns="" xmlns:a16="http://schemas.microsoft.com/office/drawing/2014/main" id="{00000000-0008-0000-0700-0000B4020000}"/>
            </a:ext>
          </a:extLst>
        </xdr:cNvPr>
        <xdr:cNvSpPr txBox="1"/>
      </xdr:nvSpPr>
      <xdr:spPr>
        <a:xfrm>
          <a:off x="16370300" y="15155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429,863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121172</xdr:rowOff>
    </xdr:from>
    <xdr:to>
      <xdr:col>86</xdr:col>
      <xdr:colOff>25400</xdr:colOff>
      <xdr:row>89</xdr:row>
      <xdr:rowOff>121172</xdr:rowOff>
    </xdr:to>
    <xdr:cxnSp macro="">
      <xdr:nvCxnSpPr>
        <xdr:cNvPr id="693" name="直線コネクタ 692">
          <a:extLst>
            <a:ext uri="{FF2B5EF4-FFF2-40B4-BE49-F238E27FC236}">
              <a16:creationId xmlns="" xmlns:a16="http://schemas.microsoft.com/office/drawing/2014/main" id="{00000000-0008-0000-0700-0000B5020000}"/>
            </a:ext>
          </a:extLst>
        </xdr:cNvPr>
        <xdr:cNvCxnSpPr/>
      </xdr:nvCxnSpPr>
      <xdr:spPr>
        <a:xfrm>
          <a:off x="16230600" y="15380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111353</xdr:rowOff>
    </xdr:from>
    <xdr:to>
      <xdr:col>85</xdr:col>
      <xdr:colOff>127000</xdr:colOff>
      <xdr:row>97</xdr:row>
      <xdr:rowOff>128205</xdr:rowOff>
    </xdr:to>
    <xdr:cxnSp macro="">
      <xdr:nvCxnSpPr>
        <xdr:cNvPr id="694" name="直線コネクタ 693">
          <a:extLst>
            <a:ext uri="{FF2B5EF4-FFF2-40B4-BE49-F238E27FC236}">
              <a16:creationId xmlns="" xmlns:a16="http://schemas.microsoft.com/office/drawing/2014/main" id="{00000000-0008-0000-0700-0000B6020000}"/>
            </a:ext>
          </a:extLst>
        </xdr:cNvPr>
        <xdr:cNvCxnSpPr/>
      </xdr:nvCxnSpPr>
      <xdr:spPr>
        <a:xfrm flipV="1">
          <a:off x="15481300" y="16742003"/>
          <a:ext cx="838200" cy="16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124826</xdr:rowOff>
    </xdr:from>
    <xdr:ext cx="599010" cy="259045"/>
    <xdr:sp macro="" textlink="">
      <xdr:nvSpPr>
        <xdr:cNvPr id="695" name="公債費平均値テキスト">
          <a:extLst>
            <a:ext uri="{FF2B5EF4-FFF2-40B4-BE49-F238E27FC236}">
              <a16:creationId xmlns="" xmlns:a16="http://schemas.microsoft.com/office/drawing/2014/main" id="{00000000-0008-0000-0700-0000B7020000}"/>
            </a:ext>
          </a:extLst>
        </xdr:cNvPr>
        <xdr:cNvSpPr txBox="1"/>
      </xdr:nvSpPr>
      <xdr:spPr>
        <a:xfrm>
          <a:off x="16370300" y="164125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101949</xdr:rowOff>
    </xdr:from>
    <xdr:to>
      <xdr:col>85</xdr:col>
      <xdr:colOff>177800</xdr:colOff>
      <xdr:row>97</xdr:row>
      <xdr:rowOff>32099</xdr:rowOff>
    </xdr:to>
    <xdr:sp macro="" textlink="">
      <xdr:nvSpPr>
        <xdr:cNvPr id="696" name="フローチャート: 判断 695">
          <a:extLst>
            <a:ext uri="{FF2B5EF4-FFF2-40B4-BE49-F238E27FC236}">
              <a16:creationId xmlns="" xmlns:a16="http://schemas.microsoft.com/office/drawing/2014/main" id="{00000000-0008-0000-0700-0000B8020000}"/>
            </a:ext>
          </a:extLst>
        </xdr:cNvPr>
        <xdr:cNvSpPr/>
      </xdr:nvSpPr>
      <xdr:spPr>
        <a:xfrm>
          <a:off x="16268700" y="1656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128205</xdr:rowOff>
    </xdr:from>
    <xdr:to>
      <xdr:col>81</xdr:col>
      <xdr:colOff>50800</xdr:colOff>
      <xdr:row>97</xdr:row>
      <xdr:rowOff>144821</xdr:rowOff>
    </xdr:to>
    <xdr:cxnSp macro="">
      <xdr:nvCxnSpPr>
        <xdr:cNvPr id="697" name="直線コネクタ 696">
          <a:extLst>
            <a:ext uri="{FF2B5EF4-FFF2-40B4-BE49-F238E27FC236}">
              <a16:creationId xmlns="" xmlns:a16="http://schemas.microsoft.com/office/drawing/2014/main" id="{00000000-0008-0000-0700-0000B9020000}"/>
            </a:ext>
          </a:extLst>
        </xdr:cNvPr>
        <xdr:cNvCxnSpPr/>
      </xdr:nvCxnSpPr>
      <xdr:spPr>
        <a:xfrm flipV="1">
          <a:off x="14592300" y="16758855"/>
          <a:ext cx="889000" cy="1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104259</xdr:rowOff>
    </xdr:from>
    <xdr:to>
      <xdr:col>81</xdr:col>
      <xdr:colOff>101600</xdr:colOff>
      <xdr:row>97</xdr:row>
      <xdr:rowOff>34409</xdr:rowOff>
    </xdr:to>
    <xdr:sp macro="" textlink="">
      <xdr:nvSpPr>
        <xdr:cNvPr id="698" name="フローチャート: 判断 697">
          <a:extLst>
            <a:ext uri="{FF2B5EF4-FFF2-40B4-BE49-F238E27FC236}">
              <a16:creationId xmlns="" xmlns:a16="http://schemas.microsoft.com/office/drawing/2014/main" id="{00000000-0008-0000-0700-0000BA020000}"/>
            </a:ext>
          </a:extLst>
        </xdr:cNvPr>
        <xdr:cNvSpPr/>
      </xdr:nvSpPr>
      <xdr:spPr>
        <a:xfrm>
          <a:off x="15430500" y="16563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50936</xdr:rowOff>
    </xdr:from>
    <xdr:ext cx="599010" cy="259045"/>
    <xdr:sp macro="" textlink="">
      <xdr:nvSpPr>
        <xdr:cNvPr id="699" name="テキスト ボックス 698">
          <a:extLst>
            <a:ext uri="{FF2B5EF4-FFF2-40B4-BE49-F238E27FC236}">
              <a16:creationId xmlns="" xmlns:a16="http://schemas.microsoft.com/office/drawing/2014/main" id="{00000000-0008-0000-0700-0000BB020000}"/>
            </a:ext>
          </a:extLst>
        </xdr:cNvPr>
        <xdr:cNvSpPr txBox="1"/>
      </xdr:nvSpPr>
      <xdr:spPr>
        <a:xfrm>
          <a:off x="15181795" y="1633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144821</xdr:rowOff>
    </xdr:from>
    <xdr:to>
      <xdr:col>76</xdr:col>
      <xdr:colOff>114300</xdr:colOff>
      <xdr:row>97</xdr:row>
      <xdr:rowOff>167052</xdr:rowOff>
    </xdr:to>
    <xdr:cxnSp macro="">
      <xdr:nvCxnSpPr>
        <xdr:cNvPr id="700" name="直線コネクタ 699">
          <a:extLst>
            <a:ext uri="{FF2B5EF4-FFF2-40B4-BE49-F238E27FC236}">
              <a16:creationId xmlns="" xmlns:a16="http://schemas.microsoft.com/office/drawing/2014/main" id="{00000000-0008-0000-0700-0000BC020000}"/>
            </a:ext>
          </a:extLst>
        </xdr:cNvPr>
        <xdr:cNvCxnSpPr/>
      </xdr:nvCxnSpPr>
      <xdr:spPr>
        <a:xfrm flipV="1">
          <a:off x="13703300" y="16775471"/>
          <a:ext cx="889000" cy="2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101988</xdr:rowOff>
    </xdr:from>
    <xdr:to>
      <xdr:col>76</xdr:col>
      <xdr:colOff>165100</xdr:colOff>
      <xdr:row>97</xdr:row>
      <xdr:rowOff>32138</xdr:rowOff>
    </xdr:to>
    <xdr:sp macro="" textlink="">
      <xdr:nvSpPr>
        <xdr:cNvPr id="701" name="フローチャート: 判断 700">
          <a:extLst>
            <a:ext uri="{FF2B5EF4-FFF2-40B4-BE49-F238E27FC236}">
              <a16:creationId xmlns="" xmlns:a16="http://schemas.microsoft.com/office/drawing/2014/main" id="{00000000-0008-0000-0700-0000BD020000}"/>
            </a:ext>
          </a:extLst>
        </xdr:cNvPr>
        <xdr:cNvSpPr/>
      </xdr:nvSpPr>
      <xdr:spPr>
        <a:xfrm>
          <a:off x="14541500" y="165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48665</xdr:rowOff>
    </xdr:from>
    <xdr:ext cx="599010" cy="259045"/>
    <xdr:sp macro="" textlink="">
      <xdr:nvSpPr>
        <xdr:cNvPr id="702" name="テキスト ボックス 701">
          <a:extLst>
            <a:ext uri="{FF2B5EF4-FFF2-40B4-BE49-F238E27FC236}">
              <a16:creationId xmlns="" xmlns:a16="http://schemas.microsoft.com/office/drawing/2014/main" id="{00000000-0008-0000-0700-0000BE020000}"/>
            </a:ext>
          </a:extLst>
        </xdr:cNvPr>
        <xdr:cNvSpPr txBox="1"/>
      </xdr:nvSpPr>
      <xdr:spPr>
        <a:xfrm>
          <a:off x="14292795" y="1633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156639</xdr:rowOff>
    </xdr:from>
    <xdr:to>
      <xdr:col>71</xdr:col>
      <xdr:colOff>177800</xdr:colOff>
      <xdr:row>97</xdr:row>
      <xdr:rowOff>167052</xdr:rowOff>
    </xdr:to>
    <xdr:cxnSp macro="">
      <xdr:nvCxnSpPr>
        <xdr:cNvPr id="703" name="直線コネクタ 702">
          <a:extLst>
            <a:ext uri="{FF2B5EF4-FFF2-40B4-BE49-F238E27FC236}">
              <a16:creationId xmlns="" xmlns:a16="http://schemas.microsoft.com/office/drawing/2014/main" id="{00000000-0008-0000-0700-0000BF020000}"/>
            </a:ext>
          </a:extLst>
        </xdr:cNvPr>
        <xdr:cNvCxnSpPr/>
      </xdr:nvCxnSpPr>
      <xdr:spPr>
        <a:xfrm>
          <a:off x="12814300" y="16787289"/>
          <a:ext cx="889000" cy="1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80727</xdr:rowOff>
    </xdr:from>
    <xdr:to>
      <xdr:col>72</xdr:col>
      <xdr:colOff>38100</xdr:colOff>
      <xdr:row>97</xdr:row>
      <xdr:rowOff>10877</xdr:rowOff>
    </xdr:to>
    <xdr:sp macro="" textlink="">
      <xdr:nvSpPr>
        <xdr:cNvPr id="704" name="フローチャート: 判断 703">
          <a:extLst>
            <a:ext uri="{FF2B5EF4-FFF2-40B4-BE49-F238E27FC236}">
              <a16:creationId xmlns="" xmlns:a16="http://schemas.microsoft.com/office/drawing/2014/main" id="{00000000-0008-0000-0700-0000C0020000}"/>
            </a:ext>
          </a:extLst>
        </xdr:cNvPr>
        <xdr:cNvSpPr/>
      </xdr:nvSpPr>
      <xdr:spPr>
        <a:xfrm>
          <a:off x="13652500" y="1653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27404</xdr:rowOff>
    </xdr:from>
    <xdr:ext cx="599010" cy="259045"/>
    <xdr:sp macro="" textlink="">
      <xdr:nvSpPr>
        <xdr:cNvPr id="705" name="テキスト ボックス 704">
          <a:extLst>
            <a:ext uri="{FF2B5EF4-FFF2-40B4-BE49-F238E27FC236}">
              <a16:creationId xmlns="" xmlns:a16="http://schemas.microsoft.com/office/drawing/2014/main" id="{00000000-0008-0000-0700-0000C1020000}"/>
            </a:ext>
          </a:extLst>
        </xdr:cNvPr>
        <xdr:cNvSpPr txBox="1"/>
      </xdr:nvSpPr>
      <xdr:spPr>
        <a:xfrm>
          <a:off x="13403795" y="1631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61240</xdr:rowOff>
    </xdr:from>
    <xdr:to>
      <xdr:col>67</xdr:col>
      <xdr:colOff>101600</xdr:colOff>
      <xdr:row>97</xdr:row>
      <xdr:rowOff>162840</xdr:rowOff>
    </xdr:to>
    <xdr:sp macro="" textlink="">
      <xdr:nvSpPr>
        <xdr:cNvPr id="706" name="フローチャート: 判断 705">
          <a:extLst>
            <a:ext uri="{FF2B5EF4-FFF2-40B4-BE49-F238E27FC236}">
              <a16:creationId xmlns="" xmlns:a16="http://schemas.microsoft.com/office/drawing/2014/main" id="{00000000-0008-0000-0700-0000C2020000}"/>
            </a:ext>
          </a:extLst>
        </xdr:cNvPr>
        <xdr:cNvSpPr/>
      </xdr:nvSpPr>
      <xdr:spPr>
        <a:xfrm>
          <a:off x="12763500" y="1669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7917</xdr:rowOff>
    </xdr:from>
    <xdr:ext cx="534377" cy="259045"/>
    <xdr:sp macro="" textlink="">
      <xdr:nvSpPr>
        <xdr:cNvPr id="707" name="テキスト ボックス 706">
          <a:extLst>
            <a:ext uri="{FF2B5EF4-FFF2-40B4-BE49-F238E27FC236}">
              <a16:creationId xmlns="" xmlns:a16="http://schemas.microsoft.com/office/drawing/2014/main" id="{00000000-0008-0000-0700-0000C3020000}"/>
            </a:ext>
          </a:extLst>
        </xdr:cNvPr>
        <xdr:cNvSpPr txBox="1"/>
      </xdr:nvSpPr>
      <xdr:spPr>
        <a:xfrm>
          <a:off x="12547111" y="16467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60553</xdr:rowOff>
    </xdr:from>
    <xdr:to>
      <xdr:col>85</xdr:col>
      <xdr:colOff>177800</xdr:colOff>
      <xdr:row>97</xdr:row>
      <xdr:rowOff>162153</xdr:rowOff>
    </xdr:to>
    <xdr:sp macro="" textlink="">
      <xdr:nvSpPr>
        <xdr:cNvPr id="713" name="楕円 712">
          <a:extLst>
            <a:ext uri="{FF2B5EF4-FFF2-40B4-BE49-F238E27FC236}">
              <a16:creationId xmlns="" xmlns:a16="http://schemas.microsoft.com/office/drawing/2014/main" id="{00000000-0008-0000-0700-0000C9020000}"/>
            </a:ext>
          </a:extLst>
        </xdr:cNvPr>
        <xdr:cNvSpPr/>
      </xdr:nvSpPr>
      <xdr:spPr>
        <a:xfrm>
          <a:off x="16268700" y="16691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38980</xdr:rowOff>
    </xdr:from>
    <xdr:ext cx="534377" cy="259045"/>
    <xdr:sp macro="" textlink="">
      <xdr:nvSpPr>
        <xdr:cNvPr id="714" name="公債費該当値テキスト">
          <a:extLst>
            <a:ext uri="{FF2B5EF4-FFF2-40B4-BE49-F238E27FC236}">
              <a16:creationId xmlns="" xmlns:a16="http://schemas.microsoft.com/office/drawing/2014/main" id="{00000000-0008-0000-0700-0000CA020000}"/>
            </a:ext>
          </a:extLst>
        </xdr:cNvPr>
        <xdr:cNvSpPr txBox="1"/>
      </xdr:nvSpPr>
      <xdr:spPr>
        <a:xfrm>
          <a:off x="16370300" y="1666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77405</xdr:rowOff>
    </xdr:from>
    <xdr:to>
      <xdr:col>81</xdr:col>
      <xdr:colOff>101600</xdr:colOff>
      <xdr:row>98</xdr:row>
      <xdr:rowOff>7555</xdr:rowOff>
    </xdr:to>
    <xdr:sp macro="" textlink="">
      <xdr:nvSpPr>
        <xdr:cNvPr id="715" name="楕円 714">
          <a:extLst>
            <a:ext uri="{FF2B5EF4-FFF2-40B4-BE49-F238E27FC236}">
              <a16:creationId xmlns="" xmlns:a16="http://schemas.microsoft.com/office/drawing/2014/main" id="{00000000-0008-0000-0700-0000CB020000}"/>
            </a:ext>
          </a:extLst>
        </xdr:cNvPr>
        <xdr:cNvSpPr/>
      </xdr:nvSpPr>
      <xdr:spPr>
        <a:xfrm>
          <a:off x="15430500" y="1670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170132</xdr:rowOff>
    </xdr:from>
    <xdr:ext cx="534377" cy="259045"/>
    <xdr:sp macro="" textlink="">
      <xdr:nvSpPr>
        <xdr:cNvPr id="716" name="テキスト ボックス 715">
          <a:extLst>
            <a:ext uri="{FF2B5EF4-FFF2-40B4-BE49-F238E27FC236}">
              <a16:creationId xmlns="" xmlns:a16="http://schemas.microsoft.com/office/drawing/2014/main" id="{00000000-0008-0000-0700-0000CC020000}"/>
            </a:ext>
          </a:extLst>
        </xdr:cNvPr>
        <xdr:cNvSpPr txBox="1"/>
      </xdr:nvSpPr>
      <xdr:spPr>
        <a:xfrm>
          <a:off x="15214111" y="16800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94021</xdr:rowOff>
    </xdr:from>
    <xdr:to>
      <xdr:col>76</xdr:col>
      <xdr:colOff>165100</xdr:colOff>
      <xdr:row>98</xdr:row>
      <xdr:rowOff>24171</xdr:rowOff>
    </xdr:to>
    <xdr:sp macro="" textlink="">
      <xdr:nvSpPr>
        <xdr:cNvPr id="717" name="楕円 716">
          <a:extLst>
            <a:ext uri="{FF2B5EF4-FFF2-40B4-BE49-F238E27FC236}">
              <a16:creationId xmlns="" xmlns:a16="http://schemas.microsoft.com/office/drawing/2014/main" id="{00000000-0008-0000-0700-0000CD020000}"/>
            </a:ext>
          </a:extLst>
        </xdr:cNvPr>
        <xdr:cNvSpPr/>
      </xdr:nvSpPr>
      <xdr:spPr>
        <a:xfrm>
          <a:off x="14541500" y="1672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15298</xdr:rowOff>
    </xdr:from>
    <xdr:ext cx="534377" cy="259045"/>
    <xdr:sp macro="" textlink="">
      <xdr:nvSpPr>
        <xdr:cNvPr id="718" name="テキスト ボックス 717">
          <a:extLst>
            <a:ext uri="{FF2B5EF4-FFF2-40B4-BE49-F238E27FC236}">
              <a16:creationId xmlns="" xmlns:a16="http://schemas.microsoft.com/office/drawing/2014/main" id="{00000000-0008-0000-0700-0000CE020000}"/>
            </a:ext>
          </a:extLst>
        </xdr:cNvPr>
        <xdr:cNvSpPr txBox="1"/>
      </xdr:nvSpPr>
      <xdr:spPr>
        <a:xfrm>
          <a:off x="14325111" y="1681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116252</xdr:rowOff>
    </xdr:from>
    <xdr:to>
      <xdr:col>72</xdr:col>
      <xdr:colOff>38100</xdr:colOff>
      <xdr:row>98</xdr:row>
      <xdr:rowOff>46402</xdr:rowOff>
    </xdr:to>
    <xdr:sp macro="" textlink="">
      <xdr:nvSpPr>
        <xdr:cNvPr id="719" name="楕円 718">
          <a:extLst>
            <a:ext uri="{FF2B5EF4-FFF2-40B4-BE49-F238E27FC236}">
              <a16:creationId xmlns="" xmlns:a16="http://schemas.microsoft.com/office/drawing/2014/main" id="{00000000-0008-0000-0700-0000CF020000}"/>
            </a:ext>
          </a:extLst>
        </xdr:cNvPr>
        <xdr:cNvSpPr/>
      </xdr:nvSpPr>
      <xdr:spPr>
        <a:xfrm>
          <a:off x="13652500" y="1674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37529</xdr:rowOff>
    </xdr:from>
    <xdr:ext cx="534377" cy="259045"/>
    <xdr:sp macro="" textlink="">
      <xdr:nvSpPr>
        <xdr:cNvPr id="720" name="テキスト ボックス 719">
          <a:extLst>
            <a:ext uri="{FF2B5EF4-FFF2-40B4-BE49-F238E27FC236}">
              <a16:creationId xmlns="" xmlns:a16="http://schemas.microsoft.com/office/drawing/2014/main" id="{00000000-0008-0000-0700-0000D0020000}"/>
            </a:ext>
          </a:extLst>
        </xdr:cNvPr>
        <xdr:cNvSpPr txBox="1"/>
      </xdr:nvSpPr>
      <xdr:spPr>
        <a:xfrm>
          <a:off x="13436111" y="1683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105839</xdr:rowOff>
    </xdr:from>
    <xdr:to>
      <xdr:col>67</xdr:col>
      <xdr:colOff>101600</xdr:colOff>
      <xdr:row>98</xdr:row>
      <xdr:rowOff>35989</xdr:rowOff>
    </xdr:to>
    <xdr:sp macro="" textlink="">
      <xdr:nvSpPr>
        <xdr:cNvPr id="721" name="楕円 720">
          <a:extLst>
            <a:ext uri="{FF2B5EF4-FFF2-40B4-BE49-F238E27FC236}">
              <a16:creationId xmlns="" xmlns:a16="http://schemas.microsoft.com/office/drawing/2014/main" id="{00000000-0008-0000-0700-0000D1020000}"/>
            </a:ext>
          </a:extLst>
        </xdr:cNvPr>
        <xdr:cNvSpPr/>
      </xdr:nvSpPr>
      <xdr:spPr>
        <a:xfrm>
          <a:off x="12763500" y="1673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27116</xdr:rowOff>
    </xdr:from>
    <xdr:ext cx="534377" cy="259045"/>
    <xdr:sp macro="" textlink="">
      <xdr:nvSpPr>
        <xdr:cNvPr id="722" name="テキスト ボックス 721">
          <a:extLst>
            <a:ext uri="{FF2B5EF4-FFF2-40B4-BE49-F238E27FC236}">
              <a16:creationId xmlns="" xmlns:a16="http://schemas.microsoft.com/office/drawing/2014/main" id="{00000000-0008-0000-0700-0000D2020000}"/>
            </a:ext>
          </a:extLst>
        </xdr:cNvPr>
        <xdr:cNvSpPr txBox="1"/>
      </xdr:nvSpPr>
      <xdr:spPr>
        <a:xfrm>
          <a:off x="12547111" y="16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3" name="直線コネクタ 732">
          <a:extLst>
            <a:ext uri="{FF2B5EF4-FFF2-40B4-BE49-F238E27FC236}">
              <a16:creationId xmlns="" xmlns:a16="http://schemas.microsoft.com/office/drawing/2014/main" id="{00000000-0008-0000-0700-0000DD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4" name="テキスト ボックス 733">
          <a:extLst>
            <a:ext uri="{FF2B5EF4-FFF2-40B4-BE49-F238E27FC236}">
              <a16:creationId xmlns="" xmlns:a16="http://schemas.microsoft.com/office/drawing/2014/main" id="{00000000-0008-0000-0700-0000DE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5" name="直線コネクタ 734">
          <a:extLst>
            <a:ext uri="{FF2B5EF4-FFF2-40B4-BE49-F238E27FC236}">
              <a16:creationId xmlns="" xmlns:a16="http://schemas.microsoft.com/office/drawing/2014/main" id="{00000000-0008-0000-0700-0000DF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6" name="テキスト ボックス 735">
          <a:extLst>
            <a:ext uri="{FF2B5EF4-FFF2-40B4-BE49-F238E27FC236}">
              <a16:creationId xmlns="" xmlns:a16="http://schemas.microsoft.com/office/drawing/2014/main" id="{00000000-0008-0000-0700-0000E0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7" name="直線コネクタ 736">
          <a:extLst>
            <a:ext uri="{FF2B5EF4-FFF2-40B4-BE49-F238E27FC236}">
              <a16:creationId xmlns="" xmlns:a16="http://schemas.microsoft.com/office/drawing/2014/main" id="{00000000-0008-0000-0700-0000E1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8" name="テキスト ボックス 737">
          <a:extLst>
            <a:ext uri="{FF2B5EF4-FFF2-40B4-BE49-F238E27FC236}">
              <a16:creationId xmlns="" xmlns:a16="http://schemas.microsoft.com/office/drawing/2014/main" id="{00000000-0008-0000-0700-0000E2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9" name="直線コネクタ 738">
          <a:extLst>
            <a:ext uri="{FF2B5EF4-FFF2-40B4-BE49-F238E27FC236}">
              <a16:creationId xmlns="" xmlns:a16="http://schemas.microsoft.com/office/drawing/2014/main" id="{00000000-0008-0000-0700-0000E3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0" name="テキスト ボックス 739">
          <a:extLst>
            <a:ext uri="{FF2B5EF4-FFF2-40B4-BE49-F238E27FC236}">
              <a16:creationId xmlns="" xmlns:a16="http://schemas.microsoft.com/office/drawing/2014/main" id="{00000000-0008-0000-0700-0000E4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1" name="直線コネクタ 740">
          <a:extLst>
            <a:ext uri="{FF2B5EF4-FFF2-40B4-BE49-F238E27FC236}">
              <a16:creationId xmlns="" xmlns:a16="http://schemas.microsoft.com/office/drawing/2014/main" id="{00000000-0008-0000-0700-0000E5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2" name="テキスト ボックス 741">
          <a:extLst>
            <a:ext uri="{FF2B5EF4-FFF2-40B4-BE49-F238E27FC236}">
              <a16:creationId xmlns="" xmlns:a16="http://schemas.microsoft.com/office/drawing/2014/main" id="{00000000-0008-0000-0700-0000E6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3" name="直線コネクタ 742">
          <a:extLst>
            <a:ext uri="{FF2B5EF4-FFF2-40B4-BE49-F238E27FC236}">
              <a16:creationId xmlns="" xmlns:a16="http://schemas.microsoft.com/office/drawing/2014/main" id="{00000000-0008-0000-0700-0000E7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4" name="テキスト ボックス 743">
          <a:extLst>
            <a:ext uri="{FF2B5EF4-FFF2-40B4-BE49-F238E27FC236}">
              <a16:creationId xmlns="" xmlns:a16="http://schemas.microsoft.com/office/drawing/2014/main" id="{00000000-0008-0000-0700-0000E8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6" name="テキスト ボックス 745">
          <a:extLst>
            <a:ext uri="{FF2B5EF4-FFF2-40B4-BE49-F238E27FC236}">
              <a16:creationId xmlns="" xmlns:a16="http://schemas.microsoft.com/office/drawing/2014/main" id="{00000000-0008-0000-0700-0000EA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38681</xdr:rowOff>
    </xdr:from>
    <xdr:to>
      <xdr:col>116</xdr:col>
      <xdr:colOff>62864</xdr:colOff>
      <xdr:row>39</xdr:row>
      <xdr:rowOff>98878</xdr:rowOff>
    </xdr:to>
    <xdr:cxnSp macro="">
      <xdr:nvCxnSpPr>
        <xdr:cNvPr id="748" name="直線コネクタ 747">
          <a:extLst>
            <a:ext uri="{FF2B5EF4-FFF2-40B4-BE49-F238E27FC236}">
              <a16:creationId xmlns="" xmlns:a16="http://schemas.microsoft.com/office/drawing/2014/main" id="{00000000-0008-0000-0700-0000EC020000}"/>
            </a:ext>
          </a:extLst>
        </xdr:cNvPr>
        <xdr:cNvCxnSpPr/>
      </xdr:nvCxnSpPr>
      <xdr:spPr>
        <a:xfrm flipV="1">
          <a:off x="22159595" y="5353631"/>
          <a:ext cx="1269" cy="1431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119542</xdr:rowOff>
    </xdr:from>
    <xdr:ext cx="249299" cy="259045"/>
    <xdr:sp macro="" textlink="">
      <xdr:nvSpPr>
        <xdr:cNvPr id="749" name="諸支出金最小値テキスト">
          <a:extLst>
            <a:ext uri="{FF2B5EF4-FFF2-40B4-BE49-F238E27FC236}">
              <a16:creationId xmlns="" xmlns:a16="http://schemas.microsoft.com/office/drawing/2014/main" id="{00000000-0008-0000-0700-0000ED020000}"/>
            </a:ext>
          </a:extLst>
        </xdr:cNvPr>
        <xdr:cNvSpPr txBox="1"/>
      </xdr:nvSpPr>
      <xdr:spPr>
        <a:xfrm>
          <a:off x="22212300" y="68060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0" name="直線コネクタ 749">
          <a:extLst>
            <a:ext uri="{FF2B5EF4-FFF2-40B4-BE49-F238E27FC236}">
              <a16:creationId xmlns="" xmlns:a16="http://schemas.microsoft.com/office/drawing/2014/main" id="{00000000-0008-0000-0700-0000EE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156808</xdr:rowOff>
    </xdr:from>
    <xdr:ext cx="534377" cy="259045"/>
    <xdr:sp macro="" textlink="">
      <xdr:nvSpPr>
        <xdr:cNvPr id="751" name="諸支出金最大値テキスト">
          <a:extLst>
            <a:ext uri="{FF2B5EF4-FFF2-40B4-BE49-F238E27FC236}">
              <a16:creationId xmlns="" xmlns:a16="http://schemas.microsoft.com/office/drawing/2014/main" id="{00000000-0008-0000-0700-0000EF020000}"/>
            </a:ext>
          </a:extLst>
        </xdr:cNvPr>
        <xdr:cNvSpPr txBox="1"/>
      </xdr:nvSpPr>
      <xdr:spPr>
        <a:xfrm>
          <a:off x="22212300" y="5128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38681</xdr:rowOff>
    </xdr:from>
    <xdr:to>
      <xdr:col>116</xdr:col>
      <xdr:colOff>152400</xdr:colOff>
      <xdr:row>31</xdr:row>
      <xdr:rowOff>38681</xdr:rowOff>
    </xdr:to>
    <xdr:cxnSp macro="">
      <xdr:nvCxnSpPr>
        <xdr:cNvPr id="752" name="直線コネクタ 751">
          <a:extLst>
            <a:ext uri="{FF2B5EF4-FFF2-40B4-BE49-F238E27FC236}">
              <a16:creationId xmlns="" xmlns:a16="http://schemas.microsoft.com/office/drawing/2014/main" id="{00000000-0008-0000-0700-0000F0020000}"/>
            </a:ext>
          </a:extLst>
        </xdr:cNvPr>
        <xdr:cNvCxnSpPr/>
      </xdr:nvCxnSpPr>
      <xdr:spPr>
        <a:xfrm>
          <a:off x="22072600" y="535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3" name="直線コネクタ 752">
          <a:extLst>
            <a:ext uri="{FF2B5EF4-FFF2-40B4-BE49-F238E27FC236}">
              <a16:creationId xmlns="" xmlns:a16="http://schemas.microsoft.com/office/drawing/2014/main" id="{00000000-0008-0000-0700-0000F1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36992</xdr:rowOff>
    </xdr:from>
    <xdr:ext cx="378565" cy="259045"/>
    <xdr:sp macro="" textlink="">
      <xdr:nvSpPr>
        <xdr:cNvPr id="754" name="諸支出金平均値テキスト">
          <a:extLst>
            <a:ext uri="{FF2B5EF4-FFF2-40B4-BE49-F238E27FC236}">
              <a16:creationId xmlns="" xmlns:a16="http://schemas.microsoft.com/office/drawing/2014/main" id="{00000000-0008-0000-0700-0000F2020000}"/>
            </a:ext>
          </a:extLst>
        </xdr:cNvPr>
        <xdr:cNvSpPr txBox="1"/>
      </xdr:nvSpPr>
      <xdr:spPr>
        <a:xfrm>
          <a:off x="22212300" y="65520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14115</xdr:rowOff>
    </xdr:from>
    <xdr:to>
      <xdr:col>116</xdr:col>
      <xdr:colOff>114300</xdr:colOff>
      <xdr:row>39</xdr:row>
      <xdr:rowOff>115715</xdr:rowOff>
    </xdr:to>
    <xdr:sp macro="" textlink="">
      <xdr:nvSpPr>
        <xdr:cNvPr id="755" name="フローチャート: 判断 754">
          <a:extLst>
            <a:ext uri="{FF2B5EF4-FFF2-40B4-BE49-F238E27FC236}">
              <a16:creationId xmlns="" xmlns:a16="http://schemas.microsoft.com/office/drawing/2014/main" id="{00000000-0008-0000-0700-0000F3020000}"/>
            </a:ext>
          </a:extLst>
        </xdr:cNvPr>
        <xdr:cNvSpPr/>
      </xdr:nvSpPr>
      <xdr:spPr>
        <a:xfrm>
          <a:off x="22110700" y="670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6" name="直線コネクタ 755">
          <a:extLst>
            <a:ext uri="{FF2B5EF4-FFF2-40B4-BE49-F238E27FC236}">
              <a16:creationId xmlns="" xmlns:a16="http://schemas.microsoft.com/office/drawing/2014/main" id="{00000000-0008-0000-0700-0000F4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87594</xdr:rowOff>
    </xdr:from>
    <xdr:to>
      <xdr:col>112</xdr:col>
      <xdr:colOff>38100</xdr:colOff>
      <xdr:row>39</xdr:row>
      <xdr:rowOff>17744</xdr:rowOff>
    </xdr:to>
    <xdr:sp macro="" textlink="">
      <xdr:nvSpPr>
        <xdr:cNvPr id="757" name="フローチャート: 判断 756">
          <a:extLst>
            <a:ext uri="{FF2B5EF4-FFF2-40B4-BE49-F238E27FC236}">
              <a16:creationId xmlns="" xmlns:a16="http://schemas.microsoft.com/office/drawing/2014/main" id="{00000000-0008-0000-0700-0000F5020000}"/>
            </a:ext>
          </a:extLst>
        </xdr:cNvPr>
        <xdr:cNvSpPr/>
      </xdr:nvSpPr>
      <xdr:spPr>
        <a:xfrm>
          <a:off x="21272500" y="6602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34271</xdr:rowOff>
    </xdr:from>
    <xdr:ext cx="469744" cy="259045"/>
    <xdr:sp macro="" textlink="">
      <xdr:nvSpPr>
        <xdr:cNvPr id="758" name="テキスト ボックス 757">
          <a:extLst>
            <a:ext uri="{FF2B5EF4-FFF2-40B4-BE49-F238E27FC236}">
              <a16:creationId xmlns="" xmlns:a16="http://schemas.microsoft.com/office/drawing/2014/main" id="{00000000-0008-0000-0700-0000F6020000}"/>
            </a:ext>
          </a:extLst>
        </xdr:cNvPr>
        <xdr:cNvSpPr txBox="1"/>
      </xdr:nvSpPr>
      <xdr:spPr>
        <a:xfrm>
          <a:off x="21088428" y="637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9" name="直線コネクタ 758">
          <a:extLst>
            <a:ext uri="{FF2B5EF4-FFF2-40B4-BE49-F238E27FC236}">
              <a16:creationId xmlns="" xmlns:a16="http://schemas.microsoft.com/office/drawing/2014/main" id="{00000000-0008-0000-0700-0000F7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28266</xdr:rowOff>
    </xdr:from>
    <xdr:to>
      <xdr:col>107</xdr:col>
      <xdr:colOff>101600</xdr:colOff>
      <xdr:row>39</xdr:row>
      <xdr:rowOff>129866</xdr:rowOff>
    </xdr:to>
    <xdr:sp macro="" textlink="">
      <xdr:nvSpPr>
        <xdr:cNvPr id="760" name="フローチャート: 判断 759">
          <a:extLst>
            <a:ext uri="{FF2B5EF4-FFF2-40B4-BE49-F238E27FC236}">
              <a16:creationId xmlns="" xmlns:a16="http://schemas.microsoft.com/office/drawing/2014/main" id="{00000000-0008-0000-0700-0000F8020000}"/>
            </a:ext>
          </a:extLst>
        </xdr:cNvPr>
        <xdr:cNvSpPr/>
      </xdr:nvSpPr>
      <xdr:spPr>
        <a:xfrm>
          <a:off x="20383500" y="671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146393</xdr:rowOff>
    </xdr:from>
    <xdr:ext cx="378565" cy="259045"/>
    <xdr:sp macro="" textlink="">
      <xdr:nvSpPr>
        <xdr:cNvPr id="761" name="テキスト ボックス 760">
          <a:extLst>
            <a:ext uri="{FF2B5EF4-FFF2-40B4-BE49-F238E27FC236}">
              <a16:creationId xmlns="" xmlns:a16="http://schemas.microsoft.com/office/drawing/2014/main" id="{00000000-0008-0000-0700-0000F9020000}"/>
            </a:ext>
          </a:extLst>
        </xdr:cNvPr>
        <xdr:cNvSpPr txBox="1"/>
      </xdr:nvSpPr>
      <xdr:spPr>
        <a:xfrm>
          <a:off x="20245017" y="6490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2" name="直線コネクタ 761">
          <a:extLst>
            <a:ext uri="{FF2B5EF4-FFF2-40B4-BE49-F238E27FC236}">
              <a16:creationId xmlns="" xmlns:a16="http://schemas.microsoft.com/office/drawing/2014/main" id="{00000000-0008-0000-0700-0000FA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31859</xdr:rowOff>
    </xdr:from>
    <xdr:to>
      <xdr:col>102</xdr:col>
      <xdr:colOff>165100</xdr:colOff>
      <xdr:row>39</xdr:row>
      <xdr:rowOff>133459</xdr:rowOff>
    </xdr:to>
    <xdr:sp macro="" textlink="">
      <xdr:nvSpPr>
        <xdr:cNvPr id="763" name="フローチャート: 判断 762">
          <a:extLst>
            <a:ext uri="{FF2B5EF4-FFF2-40B4-BE49-F238E27FC236}">
              <a16:creationId xmlns="" xmlns:a16="http://schemas.microsoft.com/office/drawing/2014/main" id="{00000000-0008-0000-0700-0000FB020000}"/>
            </a:ext>
          </a:extLst>
        </xdr:cNvPr>
        <xdr:cNvSpPr/>
      </xdr:nvSpPr>
      <xdr:spPr>
        <a:xfrm>
          <a:off x="19494500" y="6718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149986</xdr:rowOff>
    </xdr:from>
    <xdr:ext cx="378565" cy="259045"/>
    <xdr:sp macro="" textlink="">
      <xdr:nvSpPr>
        <xdr:cNvPr id="764" name="テキスト ボックス 763">
          <a:extLst>
            <a:ext uri="{FF2B5EF4-FFF2-40B4-BE49-F238E27FC236}">
              <a16:creationId xmlns="" xmlns:a16="http://schemas.microsoft.com/office/drawing/2014/main" id="{00000000-0008-0000-0700-0000FC020000}"/>
            </a:ext>
          </a:extLst>
        </xdr:cNvPr>
        <xdr:cNvSpPr txBox="1"/>
      </xdr:nvSpPr>
      <xdr:spPr>
        <a:xfrm>
          <a:off x="19356017" y="64936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9761</xdr:rowOff>
    </xdr:from>
    <xdr:to>
      <xdr:col>98</xdr:col>
      <xdr:colOff>38100</xdr:colOff>
      <xdr:row>39</xdr:row>
      <xdr:rowOff>111361</xdr:rowOff>
    </xdr:to>
    <xdr:sp macro="" textlink="">
      <xdr:nvSpPr>
        <xdr:cNvPr id="765" name="フローチャート: 判断 764">
          <a:extLst>
            <a:ext uri="{FF2B5EF4-FFF2-40B4-BE49-F238E27FC236}">
              <a16:creationId xmlns="" xmlns:a16="http://schemas.microsoft.com/office/drawing/2014/main" id="{00000000-0008-0000-0700-0000FD020000}"/>
            </a:ext>
          </a:extLst>
        </xdr:cNvPr>
        <xdr:cNvSpPr/>
      </xdr:nvSpPr>
      <xdr:spPr>
        <a:xfrm>
          <a:off x="18605500" y="669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127888</xdr:rowOff>
    </xdr:from>
    <xdr:ext cx="378565" cy="259045"/>
    <xdr:sp macro="" textlink="">
      <xdr:nvSpPr>
        <xdr:cNvPr id="766" name="テキスト ボックス 765">
          <a:extLst>
            <a:ext uri="{FF2B5EF4-FFF2-40B4-BE49-F238E27FC236}">
              <a16:creationId xmlns="" xmlns:a16="http://schemas.microsoft.com/office/drawing/2014/main" id="{00000000-0008-0000-0700-0000FE020000}"/>
            </a:ext>
          </a:extLst>
        </xdr:cNvPr>
        <xdr:cNvSpPr txBox="1"/>
      </xdr:nvSpPr>
      <xdr:spPr>
        <a:xfrm>
          <a:off x="18467017" y="6471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2" name="楕円 771">
          <a:extLst>
            <a:ext uri="{FF2B5EF4-FFF2-40B4-BE49-F238E27FC236}">
              <a16:creationId xmlns="" xmlns:a16="http://schemas.microsoft.com/office/drawing/2014/main" id="{00000000-0008-0000-0700-000004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163992</xdr:rowOff>
    </xdr:from>
    <xdr:ext cx="249299" cy="259045"/>
    <xdr:sp macro="" textlink="">
      <xdr:nvSpPr>
        <xdr:cNvPr id="773" name="諸支出金該当値テキスト">
          <a:extLst>
            <a:ext uri="{FF2B5EF4-FFF2-40B4-BE49-F238E27FC236}">
              <a16:creationId xmlns="" xmlns:a16="http://schemas.microsoft.com/office/drawing/2014/main" id="{00000000-0008-0000-0700-000005030000}"/>
            </a:ext>
          </a:extLst>
        </xdr:cNvPr>
        <xdr:cNvSpPr txBox="1"/>
      </xdr:nvSpPr>
      <xdr:spPr>
        <a:xfrm>
          <a:off x="22212300" y="66790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4" name="楕円 773">
          <a:extLst>
            <a:ext uri="{FF2B5EF4-FFF2-40B4-BE49-F238E27FC236}">
              <a16:creationId xmlns="" xmlns:a16="http://schemas.microsoft.com/office/drawing/2014/main" id="{00000000-0008-0000-0700-000006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5" name="テキスト ボックス 774">
          <a:extLst>
            <a:ext uri="{FF2B5EF4-FFF2-40B4-BE49-F238E27FC236}">
              <a16:creationId xmlns="" xmlns:a16="http://schemas.microsoft.com/office/drawing/2014/main" id="{00000000-0008-0000-0700-000007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6" name="楕円 775">
          <a:extLst>
            <a:ext uri="{FF2B5EF4-FFF2-40B4-BE49-F238E27FC236}">
              <a16:creationId xmlns="" xmlns:a16="http://schemas.microsoft.com/office/drawing/2014/main" id="{00000000-0008-0000-0700-000008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7" name="テキスト ボックス 776">
          <a:extLst>
            <a:ext uri="{FF2B5EF4-FFF2-40B4-BE49-F238E27FC236}">
              <a16:creationId xmlns="" xmlns:a16="http://schemas.microsoft.com/office/drawing/2014/main" id="{00000000-0008-0000-0700-000009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8" name="楕円 777">
          <a:extLst>
            <a:ext uri="{FF2B5EF4-FFF2-40B4-BE49-F238E27FC236}">
              <a16:creationId xmlns="" xmlns:a16="http://schemas.microsoft.com/office/drawing/2014/main" id="{00000000-0008-0000-0700-00000A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9" name="テキスト ボックス 778">
          <a:extLst>
            <a:ext uri="{FF2B5EF4-FFF2-40B4-BE49-F238E27FC236}">
              <a16:creationId xmlns="" xmlns:a16="http://schemas.microsoft.com/office/drawing/2014/main" id="{00000000-0008-0000-0700-00000B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0" name="楕円 779">
          <a:extLst>
            <a:ext uri="{FF2B5EF4-FFF2-40B4-BE49-F238E27FC236}">
              <a16:creationId xmlns="" xmlns:a16="http://schemas.microsoft.com/office/drawing/2014/main" id="{00000000-0008-0000-0700-00000C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1" name="テキスト ボックス 780">
          <a:extLst>
            <a:ext uri="{FF2B5EF4-FFF2-40B4-BE49-F238E27FC236}">
              <a16:creationId xmlns="" xmlns:a16="http://schemas.microsoft.com/office/drawing/2014/main" id="{00000000-0008-0000-0700-00000D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161,446</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昨年度比</a:t>
          </a:r>
          <a:r>
            <a:rPr kumimoji="1" lang="en-US" altLang="ja-JP" sz="1100">
              <a:solidFill>
                <a:schemeClr val="dk1"/>
              </a:solidFill>
              <a:effectLst/>
              <a:latin typeface="+mn-lt"/>
              <a:ea typeface="+mn-ea"/>
              <a:cs typeface="+mn-cs"/>
            </a:rPr>
            <a:t>94,978</a:t>
          </a:r>
          <a:r>
            <a:rPr kumimoji="1" lang="ja-JP" altLang="en-US" sz="1100">
              <a:solidFill>
                <a:schemeClr val="dk1"/>
              </a:solidFill>
              <a:effectLst/>
              <a:latin typeface="+mn-lt"/>
              <a:ea typeface="+mn-ea"/>
              <a:cs typeface="+mn-cs"/>
            </a:rPr>
            <a:t>円の減額となっている。</a:t>
          </a:r>
          <a:r>
            <a:rPr kumimoji="1" lang="ja-JP" altLang="ja-JP" sz="1100">
              <a:solidFill>
                <a:schemeClr val="dk1"/>
              </a:solidFill>
              <a:effectLst/>
              <a:latin typeface="+mn-lt"/>
              <a:ea typeface="+mn-ea"/>
              <a:cs typeface="+mn-cs"/>
            </a:rPr>
            <a:t>保育所建設</a:t>
          </a:r>
          <a:r>
            <a:rPr kumimoji="1" lang="ja-JP" altLang="en-US" sz="1100">
              <a:solidFill>
                <a:schemeClr val="dk1"/>
              </a:solidFill>
              <a:effectLst/>
              <a:latin typeface="+mn-lt"/>
              <a:ea typeface="+mn-ea"/>
              <a:cs typeface="+mn-cs"/>
            </a:rPr>
            <a:t>の終了による普通建設事業費の減によるものであるが、当該年度については</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月豪雨災害時の災害ボランティアに係る事業費を含む災害救助費が、実績ベースで</a:t>
          </a:r>
          <a:r>
            <a:rPr kumimoji="1" lang="en-US" altLang="ja-JP" sz="1100">
              <a:solidFill>
                <a:schemeClr val="dk1"/>
              </a:solidFill>
              <a:effectLst/>
              <a:latin typeface="+mn-lt"/>
              <a:ea typeface="+mn-ea"/>
              <a:cs typeface="+mn-cs"/>
            </a:rPr>
            <a:t>14,312</a:t>
          </a:r>
          <a:r>
            <a:rPr kumimoji="1" lang="ja-JP" altLang="en-US" sz="1100">
              <a:solidFill>
                <a:schemeClr val="dk1"/>
              </a:solidFill>
              <a:effectLst/>
              <a:latin typeface="+mn-lt"/>
              <a:ea typeface="+mn-ea"/>
              <a:cs typeface="+mn-cs"/>
            </a:rPr>
            <a:t>千円となっており高止まりしている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災害復旧費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58,516</a:t>
          </a:r>
          <a:r>
            <a:rPr kumimoji="1" lang="ja-JP" altLang="ja-JP" sz="1100">
              <a:solidFill>
                <a:schemeClr val="dk1"/>
              </a:solidFill>
              <a:effectLst/>
              <a:latin typeface="+mn-lt"/>
              <a:ea typeface="+mn-ea"/>
              <a:cs typeface="+mn-cs"/>
            </a:rPr>
            <a:t>円となっており、類似団体平均と比べ</a:t>
          </a:r>
          <a:r>
            <a:rPr kumimoji="1" lang="ja-JP" altLang="en-US" sz="1100">
              <a:solidFill>
                <a:schemeClr val="dk1"/>
              </a:solidFill>
              <a:effectLst/>
              <a:latin typeface="+mn-lt"/>
              <a:ea typeface="+mn-ea"/>
              <a:cs typeface="+mn-cs"/>
            </a:rPr>
            <a:t>高い水準となっているが</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月の豪雨災害に係る復旧事業によるものである。</a:t>
          </a:r>
          <a:endParaRPr lang="ja-JP" altLang="ja-JP" sz="1400">
            <a:effectLst/>
          </a:endParaRPr>
        </a:p>
        <a:p>
          <a:r>
            <a:rPr kumimoji="1" lang="ja-JP" altLang="ja-JP" sz="1100">
              <a:solidFill>
                <a:schemeClr val="dk1"/>
              </a:solidFill>
              <a:effectLst/>
              <a:latin typeface="+mn-lt"/>
              <a:ea typeface="+mn-ea"/>
              <a:cs typeface="+mn-cs"/>
            </a:rPr>
            <a:t>公債費については、住民一人当たり</a:t>
          </a:r>
          <a:r>
            <a:rPr kumimoji="1" lang="en-US" altLang="ja-JP" sz="1100">
              <a:solidFill>
                <a:schemeClr val="dk1"/>
              </a:solidFill>
              <a:effectLst/>
              <a:latin typeface="+mn-lt"/>
              <a:ea typeface="+mn-ea"/>
              <a:cs typeface="+mn-cs"/>
            </a:rPr>
            <a:t>72,440</a:t>
          </a:r>
          <a:r>
            <a:rPr kumimoji="1" lang="ja-JP" altLang="ja-JP" sz="1100">
              <a:solidFill>
                <a:schemeClr val="dk1"/>
              </a:solidFill>
              <a:effectLst/>
              <a:latin typeface="+mn-lt"/>
              <a:ea typeface="+mn-ea"/>
              <a:cs typeface="+mn-cs"/>
            </a:rPr>
            <a:t>円となっており、類似団体平均より低い水準にあるが、</a:t>
          </a:r>
          <a:r>
            <a:rPr kumimoji="1" lang="ja-JP" altLang="en-US" sz="1100">
              <a:solidFill>
                <a:schemeClr val="dk1"/>
              </a:solidFill>
              <a:effectLst/>
              <a:latin typeface="+mn-lt"/>
              <a:ea typeface="+mn-ea"/>
              <a:cs typeface="+mn-cs"/>
            </a:rPr>
            <a:t>学校建設及び保育所建設等の償還が始まったことにより上昇傾向にあり、今後も増加する見込みである。。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当初予算編成時においては、財政調整基金の取崩等を含め編成しているが、事業の進展状況を見て復元あるいは積み増しに心がけ財政運営を行っている。平成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について</a:t>
          </a:r>
          <a:r>
            <a:rPr kumimoji="1" lang="ja-JP" altLang="ja-JP"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月の豪雨災害に係る災害復旧等の臨時財政需要があったため、実質単年収支は赤字となっているが、財政調整基金の取崩しにより、実質収支は黒字となっている。積立額よりも取崩額が上回ったため、財政調整基金の残高は</a:t>
          </a:r>
          <a:r>
            <a:rPr kumimoji="1" lang="en-US" altLang="ja-JP" sz="1100">
              <a:solidFill>
                <a:schemeClr val="dk1"/>
              </a:solidFill>
              <a:effectLst/>
              <a:latin typeface="+mn-lt"/>
              <a:ea typeface="+mn-ea"/>
              <a:cs typeface="+mn-cs"/>
            </a:rPr>
            <a:t>3.33</a:t>
          </a:r>
          <a:r>
            <a:rPr kumimoji="1" lang="ja-JP" altLang="en-US" sz="1100">
              <a:solidFill>
                <a:schemeClr val="dk1"/>
              </a:solidFill>
              <a:effectLst/>
              <a:latin typeface="+mn-lt"/>
              <a:ea typeface="+mn-ea"/>
              <a:cs typeface="+mn-cs"/>
            </a:rPr>
            <a:t>ポイント減少した。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H30</a:t>
          </a:r>
          <a:r>
            <a:rPr kumimoji="1" lang="ja-JP" altLang="en-US" sz="1100">
              <a:solidFill>
                <a:schemeClr val="dk1"/>
              </a:solidFill>
              <a:effectLst/>
              <a:latin typeface="+mn-lt"/>
              <a:ea typeface="+mn-ea"/>
              <a:cs typeface="+mn-cs"/>
            </a:rPr>
            <a:t>年度については、一般会計において</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月の豪雨災害に係る災害救助費や災害復旧事業費等の増額があり連結実質黒字額は減少している。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村の全会計にかかる実質赤字額及び資金の不足額はないが、今後も各会計とも健全な財政運営に努める。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a:t>
          </a:r>
          <a:r>
            <a:rPr kumimoji="1" lang="ja-JP" altLang="ja-JP" sz="1100">
              <a:solidFill>
                <a:schemeClr val="dk1"/>
              </a:solidFill>
              <a:effectLst/>
              <a:latin typeface="+mn-lt"/>
              <a:ea typeface="+mn-ea"/>
              <a:cs typeface="+mn-cs"/>
            </a:rPr>
            <a:t>元利償還金等は全体的に増加している状況にある。特に元利償還金については、学校建設等に係る償還が始まった</a:t>
          </a:r>
          <a:r>
            <a:rPr kumimoji="1" lang="ja-JP" altLang="en-US" sz="1100">
              <a:solidFill>
                <a:schemeClr val="dk1"/>
              </a:solidFill>
              <a:effectLst/>
              <a:latin typeface="+mn-lt"/>
              <a:ea typeface="+mn-ea"/>
              <a:cs typeface="+mn-cs"/>
            </a:rPr>
            <a:t>ことによる</a:t>
          </a:r>
          <a:r>
            <a:rPr kumimoji="1" lang="ja-JP" altLang="ja-JP" sz="1100">
              <a:solidFill>
                <a:schemeClr val="dk1"/>
              </a:solidFill>
              <a:effectLst/>
              <a:latin typeface="+mn-lt"/>
              <a:ea typeface="+mn-ea"/>
              <a:cs typeface="+mn-cs"/>
            </a:rPr>
            <a:t>ものであり、今後も増加が見込まれる。また、</a:t>
          </a:r>
          <a:r>
            <a:rPr kumimoji="1" lang="en-US" altLang="ja-JP" sz="1100">
              <a:solidFill>
                <a:schemeClr val="dk1"/>
              </a:solidFill>
              <a:effectLst/>
              <a:latin typeface="+mn-lt"/>
              <a:ea typeface="+mn-ea"/>
              <a:cs typeface="+mn-cs"/>
            </a:rPr>
            <a:t>(B)</a:t>
          </a:r>
          <a:r>
            <a:rPr kumimoji="1" lang="ja-JP" altLang="ja-JP" sz="1100">
              <a:solidFill>
                <a:schemeClr val="dk1"/>
              </a:solidFill>
              <a:effectLst/>
              <a:latin typeface="+mn-lt"/>
              <a:ea typeface="+mn-ea"/>
              <a:cs typeface="+mn-cs"/>
            </a:rPr>
            <a:t>算入公債費等については昨年</a:t>
          </a:r>
          <a:r>
            <a:rPr kumimoji="1" lang="ja-JP" altLang="en-US" sz="1100">
              <a:solidFill>
                <a:schemeClr val="dk1"/>
              </a:solidFill>
              <a:effectLst/>
              <a:latin typeface="+mn-lt"/>
              <a:ea typeface="+mn-ea"/>
              <a:cs typeface="+mn-cs"/>
            </a:rPr>
            <a:t>とほぼ</a:t>
          </a:r>
          <a:r>
            <a:rPr kumimoji="1" lang="ja-JP" altLang="ja-JP" sz="1100">
              <a:solidFill>
                <a:schemeClr val="dk1"/>
              </a:solidFill>
              <a:effectLst/>
              <a:latin typeface="+mn-lt"/>
              <a:ea typeface="+mn-ea"/>
              <a:cs typeface="+mn-cs"/>
            </a:rPr>
            <a:t>同額のため、実質公債費比率の分子が上昇したものと分析する。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山形県戸沢村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公営企業債等繰入見込額については、改良事業等がほぼ完了し</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横ばい</a:t>
          </a:r>
          <a:r>
            <a:rPr kumimoji="1" lang="ja-JP" altLang="en-US" sz="1100">
              <a:solidFill>
                <a:schemeClr val="dk1"/>
              </a:solidFill>
              <a:effectLst/>
              <a:latin typeface="+mn-lt"/>
              <a:ea typeface="+mn-ea"/>
              <a:cs typeface="+mn-cs"/>
            </a:rPr>
            <a:t>から減少に転じている。</a:t>
          </a:r>
          <a:r>
            <a:rPr kumimoji="1" lang="ja-JP" altLang="ja-JP" sz="1100">
              <a:solidFill>
                <a:schemeClr val="dk1"/>
              </a:solidFill>
              <a:effectLst/>
              <a:latin typeface="+mn-lt"/>
              <a:ea typeface="+mn-ea"/>
              <a:cs typeface="+mn-cs"/>
            </a:rPr>
            <a:t>一般会計にかかる地方債現在高が増加している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これは大型建設事業によるものである。</a:t>
          </a:r>
          <a:endParaRPr lang="ja-JP" altLang="ja-JP" sz="1400">
            <a:effectLst/>
          </a:endParaRPr>
        </a:p>
        <a:p>
          <a:r>
            <a:rPr kumimoji="1" lang="ja-JP" altLang="en-US" sz="1100">
              <a:solidFill>
                <a:schemeClr val="dk1"/>
              </a:solidFill>
              <a:effectLst/>
              <a:latin typeface="+mn-lt"/>
              <a:ea typeface="+mn-ea"/>
              <a:cs typeface="+mn-cs"/>
            </a:rPr>
            <a:t>一般会計における</a:t>
          </a:r>
          <a:r>
            <a:rPr kumimoji="1" lang="ja-JP" altLang="ja-JP" sz="1100">
              <a:solidFill>
                <a:schemeClr val="dk1"/>
              </a:solidFill>
              <a:effectLst/>
              <a:latin typeface="+mn-lt"/>
              <a:ea typeface="+mn-ea"/>
              <a:cs typeface="+mn-cs"/>
            </a:rPr>
            <a:t>地方債現在高</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しているものの</a:t>
          </a:r>
          <a:r>
            <a:rPr kumimoji="1" lang="ja-JP" altLang="ja-JP" sz="1100">
              <a:solidFill>
                <a:schemeClr val="dk1"/>
              </a:solidFill>
              <a:effectLst/>
              <a:latin typeface="+mn-lt"/>
              <a:ea typeface="+mn-ea"/>
              <a:cs typeface="+mn-cs"/>
            </a:rPr>
            <a:t>、充当可能基金及び基準財政需要額算入見込額も増加しているため、将来負担比率の分子が減少したものと分析する。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山形県戸沢村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kumimoji="1" lang="en-US" altLang="ja-JP" sz="1400">
            <a:solidFill>
              <a:schemeClr val="dk1"/>
            </a:solidFill>
            <a:effectLst/>
            <a:latin typeface="+mn-lt"/>
            <a:ea typeface="+mn-ea"/>
            <a:cs typeface="+mn-cs"/>
          </a:endParaRPr>
        </a:p>
        <a:p>
          <a:r>
            <a:rPr kumimoji="1" lang="en-US" altLang="ja-JP" sz="1400">
              <a:solidFill>
                <a:schemeClr val="dk1"/>
              </a:solidFill>
              <a:effectLst/>
              <a:latin typeface="+mn-lt"/>
              <a:ea typeface="+mn-ea"/>
              <a:cs typeface="+mn-cs"/>
            </a:rPr>
            <a:t>8</a:t>
          </a:r>
          <a:r>
            <a:rPr kumimoji="1" lang="ja-JP" altLang="en-US" sz="1400">
              <a:solidFill>
                <a:schemeClr val="dk1"/>
              </a:solidFill>
              <a:effectLst/>
              <a:latin typeface="+mn-lt"/>
              <a:ea typeface="+mn-ea"/>
              <a:cs typeface="+mn-cs"/>
            </a:rPr>
            <a:t>月の豪雨災害への対応として財政調整基金の取崩しを行ったため、</a:t>
          </a:r>
          <a:r>
            <a:rPr kumimoji="1" lang="en-US" altLang="ja-JP" sz="1400">
              <a:solidFill>
                <a:schemeClr val="dk1"/>
              </a:solidFill>
              <a:effectLst/>
              <a:latin typeface="+mn-lt"/>
              <a:ea typeface="+mn-ea"/>
              <a:cs typeface="+mn-cs"/>
            </a:rPr>
            <a:t>58</a:t>
          </a:r>
          <a:r>
            <a:rPr kumimoji="1" lang="ja-JP" altLang="en-US" sz="1400">
              <a:solidFill>
                <a:schemeClr val="dk1"/>
              </a:solidFill>
              <a:effectLst/>
              <a:latin typeface="+mn-lt"/>
              <a:ea typeface="+mn-ea"/>
              <a:cs typeface="+mn-cs"/>
            </a:rPr>
            <a:t>百万円の減額となった。</a:t>
          </a:r>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基金の使途の明確化を図るため、特定目的基金に積立てていくことを予定している。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（基金の使途）</a:t>
          </a:r>
          <a:endParaRPr lang="ja-JP" altLang="ja-JP" sz="1400">
            <a:effectLst/>
          </a:endParaRPr>
        </a:p>
        <a:p>
          <a:r>
            <a:rPr kumimoji="1" lang="ja-JP" altLang="ja-JP" sz="1400">
              <a:solidFill>
                <a:schemeClr val="dk1"/>
              </a:solidFill>
              <a:effectLst/>
              <a:latin typeface="+mn-lt"/>
              <a:ea typeface="+mn-ea"/>
              <a:cs typeface="+mn-cs"/>
            </a:rPr>
            <a:t>村有施設整備基金：施設の建設及び改修等の資金に充てる。</a:t>
          </a:r>
          <a:endParaRPr lang="ja-JP" altLang="ja-JP" sz="1400">
            <a:effectLst/>
          </a:endParaRPr>
        </a:p>
        <a:p>
          <a:r>
            <a:rPr kumimoji="1" lang="ja-JP" altLang="ja-JP" sz="1400">
              <a:solidFill>
                <a:schemeClr val="dk1"/>
              </a:solidFill>
              <a:effectLst/>
              <a:latin typeface="+mn-lt"/>
              <a:ea typeface="+mn-ea"/>
              <a:cs typeface="+mn-cs"/>
            </a:rPr>
            <a:t>地域振興拠点施設基盤強化基金：経年による施設の安定的な維持運営・長寿命化に係る事業に要する経費に充てる。</a:t>
          </a:r>
          <a:endParaRPr lang="ja-JP" altLang="ja-JP" sz="1400">
            <a:effectLst/>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村有施設整備基金：役場庁舎耐震補強工事（</a:t>
          </a:r>
          <a:r>
            <a:rPr kumimoji="1" lang="en-US" altLang="ja-JP" sz="1400">
              <a:solidFill>
                <a:schemeClr val="dk1"/>
              </a:solidFill>
              <a:effectLst/>
              <a:latin typeface="+mn-lt"/>
              <a:ea typeface="+mn-ea"/>
              <a:cs typeface="+mn-cs"/>
            </a:rPr>
            <a:t>H31-R2</a:t>
          </a:r>
          <a:r>
            <a:rPr kumimoji="1" lang="ja-JP" altLang="ja-JP" sz="1400">
              <a:solidFill>
                <a:schemeClr val="dk1"/>
              </a:solidFill>
              <a:effectLst/>
              <a:latin typeface="+mn-lt"/>
              <a:ea typeface="+mn-ea"/>
              <a:cs typeface="+mn-cs"/>
            </a:rPr>
            <a:t>）に伴い積立てたことにより増加。</a:t>
          </a:r>
          <a:endParaRPr lang="ja-JP" altLang="ja-JP" sz="1400">
            <a:effectLst/>
          </a:endParaRPr>
        </a:p>
        <a:p>
          <a:r>
            <a:rPr kumimoji="1" lang="ja-JP" altLang="ja-JP" sz="1400">
              <a:solidFill>
                <a:schemeClr val="dk1"/>
              </a:solidFill>
              <a:effectLst/>
              <a:latin typeface="+mn-lt"/>
              <a:ea typeface="+mn-ea"/>
              <a:cs typeface="+mn-cs"/>
            </a:rPr>
            <a:t>地域振興拠点施設基盤強化基金：</a:t>
          </a:r>
          <a:r>
            <a:rPr kumimoji="1" lang="en-US" altLang="ja-JP" sz="1400">
              <a:solidFill>
                <a:schemeClr val="dk1"/>
              </a:solidFill>
              <a:effectLst/>
              <a:latin typeface="+mn-lt"/>
              <a:ea typeface="+mn-ea"/>
              <a:cs typeface="+mn-cs"/>
            </a:rPr>
            <a:t>R2</a:t>
          </a:r>
          <a:r>
            <a:rPr kumimoji="1" lang="ja-JP" altLang="ja-JP" sz="1400">
              <a:solidFill>
                <a:schemeClr val="dk1"/>
              </a:solidFill>
              <a:effectLst/>
              <a:latin typeface="+mn-lt"/>
              <a:ea typeface="+mn-ea"/>
              <a:cs typeface="+mn-cs"/>
            </a:rPr>
            <a:t>以降施設の大型改修が必要となるため積立てたことにより増加。</a:t>
          </a:r>
          <a:endParaRPr lang="ja-JP" altLang="ja-JP" sz="1400">
            <a:effectLst/>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地域振興拠点施設基盤強化基金：今後の改修のため積立てていくことを予定している。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en-US" altLang="ja-JP" sz="1400">
              <a:solidFill>
                <a:schemeClr val="dk1"/>
              </a:solidFill>
              <a:effectLst/>
              <a:latin typeface="+mn-lt"/>
              <a:ea typeface="+mn-ea"/>
              <a:cs typeface="+mn-cs"/>
            </a:rPr>
            <a:t>8</a:t>
          </a:r>
          <a:r>
            <a:rPr kumimoji="1" lang="ja-JP" altLang="en-US" sz="1400">
              <a:solidFill>
                <a:schemeClr val="dk1"/>
              </a:solidFill>
              <a:effectLst/>
              <a:latin typeface="+mn-lt"/>
              <a:ea typeface="+mn-ea"/>
              <a:cs typeface="+mn-cs"/>
            </a:rPr>
            <a:t>月の豪雨災害に係る災害復旧事業等のため、</a:t>
          </a:r>
          <a:r>
            <a:rPr kumimoji="1" lang="en-US" altLang="ja-JP" sz="1400">
              <a:solidFill>
                <a:schemeClr val="dk1"/>
              </a:solidFill>
              <a:effectLst/>
              <a:latin typeface="+mn-lt"/>
              <a:ea typeface="+mn-ea"/>
              <a:cs typeface="+mn-cs"/>
            </a:rPr>
            <a:t>270</a:t>
          </a:r>
          <a:r>
            <a:rPr kumimoji="1" lang="ja-JP" altLang="en-US" sz="1400">
              <a:solidFill>
                <a:schemeClr val="dk1"/>
              </a:solidFill>
              <a:effectLst/>
              <a:latin typeface="+mn-lt"/>
              <a:ea typeface="+mn-ea"/>
              <a:cs typeface="+mn-cs"/>
            </a:rPr>
            <a:t>百万円の取崩しをしたため。</a:t>
          </a:r>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ja-JP" sz="1400">
              <a:solidFill>
                <a:schemeClr val="dk1"/>
              </a:solidFill>
              <a:effectLst/>
              <a:latin typeface="+mn-lt"/>
              <a:ea typeface="+mn-ea"/>
              <a:cs typeface="+mn-cs"/>
            </a:rPr>
            <a:t>災害への備え等のため、過去の実績を踏まえ積立てることとしている。</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mn-lt"/>
              <a:ea typeface="+mn-ea"/>
              <a:cs typeface="+mn-cs"/>
            </a:rPr>
            <a:t>（増減理由）</a:t>
          </a:r>
          <a:endParaRPr lang="ja-JP" altLang="ja-JP" sz="1400">
            <a:effectLst/>
          </a:endParaRPr>
        </a:p>
        <a:p>
          <a:r>
            <a:rPr kumimoji="1" lang="ja-JP" altLang="ja-JP" sz="1400">
              <a:solidFill>
                <a:schemeClr val="dk1"/>
              </a:solidFill>
              <a:effectLst/>
              <a:latin typeface="+mn-lt"/>
              <a:ea typeface="+mn-ea"/>
              <a:cs typeface="+mn-cs"/>
            </a:rPr>
            <a:t>「防災行政無線整備事業に係る地方債の償還財源積立事業」に伴い、</a:t>
          </a:r>
          <a:r>
            <a:rPr kumimoji="1" lang="en-US" altLang="ja-JP" sz="1400">
              <a:solidFill>
                <a:schemeClr val="dk1"/>
              </a:solidFill>
              <a:effectLst/>
              <a:latin typeface="+mn-lt"/>
              <a:ea typeface="+mn-ea"/>
              <a:cs typeface="+mn-cs"/>
            </a:rPr>
            <a:t>R4</a:t>
          </a:r>
          <a:r>
            <a:rPr kumimoji="1" lang="ja-JP" altLang="ja-JP" sz="1400">
              <a:solidFill>
                <a:schemeClr val="dk1"/>
              </a:solidFill>
              <a:effectLst/>
              <a:latin typeface="+mn-lt"/>
              <a:ea typeface="+mn-ea"/>
              <a:cs typeface="+mn-cs"/>
            </a:rPr>
            <a:t>まで</a:t>
          </a:r>
          <a:r>
            <a:rPr kumimoji="1" lang="en-US" altLang="ja-JP" sz="1400">
              <a:solidFill>
                <a:schemeClr val="dk1"/>
              </a:solidFill>
              <a:effectLst/>
              <a:latin typeface="+mn-lt"/>
              <a:ea typeface="+mn-ea"/>
              <a:cs typeface="+mn-cs"/>
            </a:rPr>
            <a:t>1.6</a:t>
          </a:r>
          <a:r>
            <a:rPr kumimoji="1" lang="ja-JP" altLang="ja-JP" sz="1400">
              <a:solidFill>
                <a:schemeClr val="dk1"/>
              </a:solidFill>
              <a:effectLst/>
              <a:latin typeface="+mn-lt"/>
              <a:ea typeface="+mn-ea"/>
              <a:cs typeface="+mn-cs"/>
            </a:rPr>
            <a:t>百万円積立てることとしているため増加。</a:t>
          </a:r>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kumimoji="1" lang="en-US" altLang="ja-JP" sz="1400">
            <a:solidFill>
              <a:schemeClr val="dk1"/>
            </a:solidFill>
            <a:effectLst/>
            <a:latin typeface="+mn-lt"/>
            <a:ea typeface="+mn-ea"/>
            <a:cs typeface="+mn-cs"/>
          </a:endParaRPr>
        </a:p>
        <a:p>
          <a:endParaRPr lang="ja-JP" altLang="ja-JP" sz="1400">
            <a:effectLst/>
          </a:endParaRPr>
        </a:p>
        <a:p>
          <a:r>
            <a:rPr kumimoji="1" lang="ja-JP" altLang="ja-JP" sz="1400">
              <a:solidFill>
                <a:schemeClr val="dk1"/>
              </a:solidFill>
              <a:effectLst/>
              <a:latin typeface="+mn-lt"/>
              <a:ea typeface="+mn-ea"/>
              <a:cs typeface="+mn-cs"/>
            </a:rPr>
            <a:t>（今後の方針）</a:t>
          </a:r>
          <a:endParaRPr lang="ja-JP" altLang="ja-JP" sz="1400">
            <a:effectLst/>
          </a:endParaRPr>
        </a:p>
        <a:p>
          <a:r>
            <a:rPr kumimoji="1" lang="ja-JP" altLang="en-US" sz="1400">
              <a:solidFill>
                <a:sysClr val="windowText" lastClr="000000"/>
              </a:solidFill>
              <a:effectLst/>
              <a:latin typeface="+mn-lt"/>
              <a:ea typeface="+mn-ea"/>
              <a:cs typeface="+mn-cs"/>
            </a:rPr>
            <a:t>令和</a:t>
          </a:r>
          <a:r>
            <a:rPr kumimoji="1" lang="en-US" altLang="ja-JP" sz="1400">
              <a:solidFill>
                <a:sysClr val="windowText" lastClr="000000"/>
              </a:solidFill>
              <a:effectLst/>
              <a:latin typeface="+mn-lt"/>
              <a:ea typeface="+mn-ea"/>
              <a:cs typeface="+mn-cs"/>
            </a:rPr>
            <a:t>6</a:t>
          </a:r>
          <a:r>
            <a:rPr kumimoji="1" lang="ja-JP" altLang="en-US" sz="1400">
              <a:solidFill>
                <a:sysClr val="windowText" lastClr="000000"/>
              </a:solidFill>
              <a:effectLst/>
              <a:latin typeface="+mn-lt"/>
              <a:ea typeface="+mn-ea"/>
              <a:cs typeface="+mn-cs"/>
            </a:rPr>
            <a:t>年度</a:t>
          </a:r>
          <a:r>
            <a:rPr kumimoji="1" lang="ja-JP" altLang="ja-JP" sz="1400">
              <a:solidFill>
                <a:schemeClr val="dk1"/>
              </a:solidFill>
              <a:effectLst/>
              <a:latin typeface="+mn-lt"/>
              <a:ea typeface="+mn-ea"/>
              <a:cs typeface="+mn-cs"/>
            </a:rPr>
            <a:t>に地方債償還のピークを迎えるため、それに備えて計画的に積立てを行うこととしている。</a:t>
          </a:r>
          <a:endParaRPr lang="ja-JP" altLang="ja-JP" sz="1400">
            <a:effectLst/>
          </a:endParaRPr>
        </a:p>
        <a:p>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ーー</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4,595
4,541
261.31
4,216,174
4,017,219
69,362
2,411,225
5,388,506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類似団体平均よりも</a:t>
          </a:r>
          <a:r>
            <a:rPr kumimoji="1" lang="en-US" altLang="ja-JP" sz="1100">
              <a:latin typeface="ＭＳ Ｐゴシック" panose="020B0600070205080204" pitchFamily="50" charset="-128"/>
              <a:ea typeface="ＭＳ Ｐゴシック" panose="020B0600070205080204" pitchFamily="50" charset="-128"/>
            </a:rPr>
            <a:t>6.2</a:t>
          </a:r>
          <a:r>
            <a:rPr kumimoji="1" lang="ja-JP" altLang="en-US" sz="1100">
              <a:latin typeface="ＭＳ Ｐゴシック" panose="020B0600070205080204" pitchFamily="50" charset="-128"/>
              <a:ea typeface="ＭＳ Ｐゴシック" panose="020B0600070205080204" pitchFamily="50" charset="-128"/>
            </a:rPr>
            <a:t>ポイント低くなっているが、前年度と比較すると</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ポイント上昇しており、ほぼすべての村有施設で減価償却が進んでいる状況にある。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今後も、公共施設等総合計画に基づき、村有財産の保有総量の縮小や計画的な長寿命対策を行っていくことが必要である。</a:t>
          </a: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0" name="テキスト ボックス 49"/>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2" name="テキスト ボックス 51"/>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4" name="テキスト ボックス 53"/>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 name="テキスト ボックス 55"/>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8" name="テキスト ボックス 57"/>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0" name="テキスト ボックス 59"/>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2" name="テキスト ボックス 61"/>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4" name="テキスト ボックス 63"/>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73569</xdr:rowOff>
    </xdr:from>
    <xdr:to>
      <xdr:col>23</xdr:col>
      <xdr:colOff>85090</xdr:colOff>
      <xdr:row>35</xdr:row>
      <xdr:rowOff>77560</xdr:rowOff>
    </xdr:to>
    <xdr:cxnSp macro="">
      <xdr:nvCxnSpPr>
        <xdr:cNvPr id="66" name="直線コネクタ 65"/>
        <xdr:cNvCxnSpPr/>
      </xdr:nvCxnSpPr>
      <xdr:spPr>
        <a:xfrm flipV="1">
          <a:off x="4760595" y="5474244"/>
          <a:ext cx="1270" cy="13755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81387</xdr:rowOff>
    </xdr:from>
    <xdr:ext cx="405111" cy="259045"/>
    <xdr:sp macro="" textlink="">
      <xdr:nvSpPr>
        <xdr:cNvPr id="67" name="有形固定資産減価償却率最小値テキスト"/>
        <xdr:cNvSpPr txBox="1"/>
      </xdr:nvSpPr>
      <xdr:spPr>
        <a:xfrm>
          <a:off x="4813300"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77560</xdr:rowOff>
    </xdr:from>
    <xdr:to>
      <xdr:col>23</xdr:col>
      <xdr:colOff>174625</xdr:colOff>
      <xdr:row>35</xdr:row>
      <xdr:rowOff>77560</xdr:rowOff>
    </xdr:to>
    <xdr:cxnSp macro="">
      <xdr:nvCxnSpPr>
        <xdr:cNvPr id="68" name="直線コネクタ 67"/>
        <xdr:cNvCxnSpPr/>
      </xdr:nvCxnSpPr>
      <xdr:spPr>
        <a:xfrm>
          <a:off x="4673600" y="6849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20246</xdr:rowOff>
    </xdr:from>
    <xdr:ext cx="405111" cy="259045"/>
    <xdr:sp macro="" textlink="">
      <xdr:nvSpPr>
        <xdr:cNvPr id="69" name="有形固定資産減価償却率最大値テキスト"/>
        <xdr:cNvSpPr txBox="1"/>
      </xdr:nvSpPr>
      <xdr:spPr>
        <a:xfrm>
          <a:off x="4813300" y="524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73569</xdr:rowOff>
    </xdr:from>
    <xdr:to>
      <xdr:col>23</xdr:col>
      <xdr:colOff>174625</xdr:colOff>
      <xdr:row>27</xdr:row>
      <xdr:rowOff>73569</xdr:rowOff>
    </xdr:to>
    <xdr:cxnSp macro="">
      <xdr:nvCxnSpPr>
        <xdr:cNvPr id="70" name="直線コネクタ 69"/>
        <xdr:cNvCxnSpPr/>
      </xdr:nvCxnSpPr>
      <xdr:spPr>
        <a:xfrm>
          <a:off x="4673600" y="5474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47642</xdr:rowOff>
    </xdr:from>
    <xdr:ext cx="405111" cy="259045"/>
    <xdr:sp macro="" textlink="">
      <xdr:nvSpPr>
        <xdr:cNvPr id="71" name="有形固定資産減価償却率平均値テキスト"/>
        <xdr:cNvSpPr txBox="1"/>
      </xdr:nvSpPr>
      <xdr:spPr>
        <a:xfrm>
          <a:off x="4813300" y="5962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72" name="フローチャート: 判断 71"/>
        <xdr:cNvSpPr/>
      </xdr:nvSpPr>
      <xdr:spPr>
        <a:xfrm>
          <a:off x="47117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98788</xdr:rowOff>
    </xdr:from>
    <xdr:to>
      <xdr:col>19</xdr:col>
      <xdr:colOff>187325</xdr:colOff>
      <xdr:row>32</xdr:row>
      <xdr:rowOff>28938</xdr:rowOff>
    </xdr:to>
    <xdr:sp macro="" textlink="">
      <xdr:nvSpPr>
        <xdr:cNvPr id="73" name="フローチャート: 判断 72"/>
        <xdr:cNvSpPr/>
      </xdr:nvSpPr>
      <xdr:spPr>
        <a:xfrm>
          <a:off x="4000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126547</xdr:rowOff>
    </xdr:from>
    <xdr:to>
      <xdr:col>15</xdr:col>
      <xdr:colOff>187325</xdr:colOff>
      <xdr:row>32</xdr:row>
      <xdr:rowOff>56697</xdr:rowOff>
    </xdr:to>
    <xdr:sp macro="" textlink="">
      <xdr:nvSpPr>
        <xdr:cNvPr id="74" name="フローチャート: 判断 73"/>
        <xdr:cNvSpPr/>
      </xdr:nvSpPr>
      <xdr:spPr>
        <a:xfrm>
          <a:off x="3238500" y="6213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32</xdr:row>
      <xdr:rowOff>7529</xdr:rowOff>
    </xdr:from>
    <xdr:to>
      <xdr:col>11</xdr:col>
      <xdr:colOff>187325</xdr:colOff>
      <xdr:row>32</xdr:row>
      <xdr:rowOff>109129</xdr:rowOff>
    </xdr:to>
    <xdr:sp macro="" textlink="">
      <xdr:nvSpPr>
        <xdr:cNvPr id="75" name="フローチャート: 判断 74"/>
        <xdr:cNvSpPr/>
      </xdr:nvSpPr>
      <xdr:spPr>
        <a:xfrm>
          <a:off x="2476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44541</xdr:rowOff>
    </xdr:from>
    <xdr:to>
      <xdr:col>23</xdr:col>
      <xdr:colOff>136525</xdr:colOff>
      <xdr:row>32</xdr:row>
      <xdr:rowOff>146141</xdr:rowOff>
    </xdr:to>
    <xdr:sp macro="" textlink="">
      <xdr:nvSpPr>
        <xdr:cNvPr id="81" name="楕円 80"/>
        <xdr:cNvSpPr/>
      </xdr:nvSpPr>
      <xdr:spPr>
        <a:xfrm>
          <a:off x="4711700" y="630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22968</xdr:rowOff>
    </xdr:from>
    <xdr:ext cx="405111" cy="259045"/>
    <xdr:sp macro="" textlink="">
      <xdr:nvSpPr>
        <xdr:cNvPr id="82" name="有形固定資産減価償却率該当値テキスト"/>
        <xdr:cNvSpPr txBox="1"/>
      </xdr:nvSpPr>
      <xdr:spPr>
        <a:xfrm>
          <a:off x="4813300"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87721</xdr:rowOff>
    </xdr:from>
    <xdr:to>
      <xdr:col>19</xdr:col>
      <xdr:colOff>187325</xdr:colOff>
      <xdr:row>33</xdr:row>
      <xdr:rowOff>17871</xdr:rowOff>
    </xdr:to>
    <xdr:sp macro="" textlink="">
      <xdr:nvSpPr>
        <xdr:cNvPr id="83" name="楕円 82"/>
        <xdr:cNvSpPr/>
      </xdr:nvSpPr>
      <xdr:spPr>
        <a:xfrm>
          <a:off x="4000500" y="634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95341</xdr:rowOff>
    </xdr:from>
    <xdr:to>
      <xdr:col>23</xdr:col>
      <xdr:colOff>85725</xdr:colOff>
      <xdr:row>32</xdr:row>
      <xdr:rowOff>138521</xdr:rowOff>
    </xdr:to>
    <xdr:cxnSp macro="">
      <xdr:nvCxnSpPr>
        <xdr:cNvPr id="84" name="直線コネクタ 83"/>
        <xdr:cNvCxnSpPr/>
      </xdr:nvCxnSpPr>
      <xdr:spPr>
        <a:xfrm flipV="1">
          <a:off x="4051300" y="6353266"/>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96974</xdr:rowOff>
    </xdr:from>
    <xdr:to>
      <xdr:col>15</xdr:col>
      <xdr:colOff>187325</xdr:colOff>
      <xdr:row>33</xdr:row>
      <xdr:rowOff>27124</xdr:rowOff>
    </xdr:to>
    <xdr:sp macro="" textlink="">
      <xdr:nvSpPr>
        <xdr:cNvPr id="85" name="楕円 84"/>
        <xdr:cNvSpPr/>
      </xdr:nvSpPr>
      <xdr:spPr>
        <a:xfrm>
          <a:off x="3238500" y="6354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138521</xdr:rowOff>
    </xdr:from>
    <xdr:to>
      <xdr:col>19</xdr:col>
      <xdr:colOff>136525</xdr:colOff>
      <xdr:row>32</xdr:row>
      <xdr:rowOff>147774</xdr:rowOff>
    </xdr:to>
    <xdr:cxnSp macro="">
      <xdr:nvCxnSpPr>
        <xdr:cNvPr id="86" name="直線コネクタ 85"/>
        <xdr:cNvCxnSpPr/>
      </xdr:nvCxnSpPr>
      <xdr:spPr>
        <a:xfrm flipV="1">
          <a:off x="3289300" y="6396446"/>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45465</xdr:rowOff>
    </xdr:from>
    <xdr:ext cx="405111" cy="259045"/>
    <xdr:sp macro="" textlink="">
      <xdr:nvSpPr>
        <xdr:cNvPr id="87" name="n_1aveValue有形固定資産減価償却率"/>
        <xdr:cNvSpPr txBox="1"/>
      </xdr:nvSpPr>
      <xdr:spPr>
        <a:xfrm>
          <a:off x="3836044" y="5960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73224</xdr:rowOff>
    </xdr:from>
    <xdr:ext cx="405111" cy="259045"/>
    <xdr:sp macro="" textlink="">
      <xdr:nvSpPr>
        <xdr:cNvPr id="88" name="n_2aveValue有形固定資産減価償却率"/>
        <xdr:cNvSpPr txBox="1"/>
      </xdr:nvSpPr>
      <xdr:spPr>
        <a:xfrm>
          <a:off x="3086744" y="5988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125656</xdr:rowOff>
    </xdr:from>
    <xdr:ext cx="405111" cy="259045"/>
    <xdr:sp macro="" textlink="">
      <xdr:nvSpPr>
        <xdr:cNvPr id="89" name="n_3aveValue有形固定資産減価償却率"/>
        <xdr:cNvSpPr txBox="1"/>
      </xdr:nvSpPr>
      <xdr:spPr>
        <a:xfrm>
          <a:off x="2324744"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8998</xdr:rowOff>
    </xdr:from>
    <xdr:ext cx="405111" cy="259045"/>
    <xdr:sp macro="" textlink="">
      <xdr:nvSpPr>
        <xdr:cNvPr id="90" name="n_1mainValue有形固定資産減価償却率"/>
        <xdr:cNvSpPr txBox="1"/>
      </xdr:nvSpPr>
      <xdr:spPr>
        <a:xfrm>
          <a:off x="3836044" y="6438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18251</xdr:rowOff>
    </xdr:from>
    <xdr:ext cx="405111" cy="259045"/>
    <xdr:sp macro="" textlink="">
      <xdr:nvSpPr>
        <xdr:cNvPr id="91" name="n_2mainValue有形固定資産減価償却率"/>
        <xdr:cNvSpPr txBox="1"/>
      </xdr:nvSpPr>
      <xdr:spPr>
        <a:xfrm>
          <a:off x="3086744" y="6447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2" name="正方形/長方形 9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3" name="正方形/長方形 92"/>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4" name="正方形/長方形 93"/>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5" name="正方形/長方形 94"/>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6" name="正方形/長方形 95"/>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7" name="正方形/長方形 96"/>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8" name="正方形/長方形 97"/>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9" name="正方形/長方形 98"/>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0" name="正方形/長方形 99"/>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1" name="正方形/長方形 10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2" name="正方形/長方形 101"/>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3" name="正方形/長方形 10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4" name="テキスト ボックス 103"/>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標準財政規模に対しての地方債残高が高い傾向にあり、類似団体平均と比較すると</a:t>
          </a:r>
          <a:r>
            <a:rPr kumimoji="1" lang="en-US" altLang="ja-JP" sz="1100">
              <a:latin typeface="ＭＳ Ｐゴシック" panose="020B0600070205080204" pitchFamily="50" charset="-128"/>
              <a:ea typeface="ＭＳ Ｐゴシック" panose="020B0600070205080204" pitchFamily="50" charset="-128"/>
            </a:rPr>
            <a:t>410.5</a:t>
          </a:r>
          <a:r>
            <a:rPr kumimoji="1" lang="ja-JP" altLang="en-US" sz="1100">
              <a:latin typeface="ＭＳ Ｐゴシック" panose="020B0600070205080204" pitchFamily="50" charset="-128"/>
              <a:ea typeface="ＭＳ Ｐゴシック" panose="020B0600070205080204" pitchFamily="50" charset="-128"/>
            </a:rPr>
            <a:t>ポイント高くなっている。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前年度比</a:t>
          </a:r>
          <a:r>
            <a:rPr kumimoji="1" lang="en-US" altLang="ja-JP" sz="1100">
              <a:latin typeface="ＭＳ Ｐゴシック" panose="020B0600070205080204" pitchFamily="50" charset="-128"/>
              <a:ea typeface="ＭＳ Ｐゴシック" panose="020B0600070205080204" pitchFamily="50" charset="-128"/>
            </a:rPr>
            <a:t>114.8</a:t>
          </a:r>
          <a:r>
            <a:rPr kumimoji="1" lang="ja-JP" altLang="en-US" sz="1100">
              <a:latin typeface="ＭＳ Ｐゴシック" panose="020B0600070205080204" pitchFamily="50" charset="-128"/>
              <a:ea typeface="ＭＳ Ｐゴシック" panose="020B0600070205080204" pitchFamily="50" charset="-128"/>
            </a:rPr>
            <a:t>ポイント減少しているが、地方債残高は増加しているものの、当該年度における地方交付税が増額したことで、償還財源が増加したことがが要因であると分析する。</a:t>
          </a:r>
        </a:p>
      </xdr:txBody>
    </xdr:sp>
    <xdr:clientData/>
  </xdr:twoCellAnchor>
  <xdr:oneCellAnchor>
    <xdr:from>
      <xdr:col>57</xdr:col>
      <xdr:colOff>111125</xdr:colOff>
      <xdr:row>23</xdr:row>
      <xdr:rowOff>47625</xdr:rowOff>
    </xdr:from>
    <xdr:ext cx="349839" cy="225703"/>
    <xdr:sp macro="" textlink="">
      <xdr:nvSpPr>
        <xdr:cNvPr id="105" name="テキスト ボックス 104"/>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6" name="直線コネクタ 105"/>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7" name="直線コネクタ 106"/>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8" name="テキスト ボックス 107"/>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09" name="直線コネクタ 108"/>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0" name="テキスト ボックス 109"/>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1" name="直線コネクタ 110"/>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2" name="テキスト ボックス 111"/>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3" name="直線コネクタ 112"/>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4" name="テキスト ボックス 113"/>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5" name="直線コネクタ 114"/>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6" name="テキスト ボックス 115"/>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7" name="直線コネクタ 11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8" name="テキスト ボックス 117"/>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19"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122781</xdr:rowOff>
    </xdr:from>
    <xdr:to>
      <xdr:col>76</xdr:col>
      <xdr:colOff>21589</xdr:colOff>
      <xdr:row>34</xdr:row>
      <xdr:rowOff>151342</xdr:rowOff>
    </xdr:to>
    <xdr:cxnSp macro="">
      <xdr:nvCxnSpPr>
        <xdr:cNvPr id="120" name="直線コネクタ 119"/>
        <xdr:cNvCxnSpPr/>
      </xdr:nvCxnSpPr>
      <xdr:spPr>
        <a:xfrm flipV="1">
          <a:off x="14793595" y="5523456"/>
          <a:ext cx="1269" cy="122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1"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2" name="直線コネクタ 121"/>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69458</xdr:rowOff>
    </xdr:from>
    <xdr:ext cx="560923" cy="259045"/>
    <xdr:sp macro="" textlink="">
      <xdr:nvSpPr>
        <xdr:cNvPr id="123" name="債務償還比率最大値テキスト"/>
        <xdr:cNvSpPr txBox="1"/>
      </xdr:nvSpPr>
      <xdr:spPr>
        <a:xfrm>
          <a:off x="14846300" y="52986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122781</xdr:rowOff>
    </xdr:from>
    <xdr:to>
      <xdr:col>76</xdr:col>
      <xdr:colOff>111125</xdr:colOff>
      <xdr:row>27</xdr:row>
      <xdr:rowOff>122781</xdr:rowOff>
    </xdr:to>
    <xdr:cxnSp macro="">
      <xdr:nvCxnSpPr>
        <xdr:cNvPr id="124" name="直線コネクタ 123"/>
        <xdr:cNvCxnSpPr/>
      </xdr:nvCxnSpPr>
      <xdr:spPr>
        <a:xfrm>
          <a:off x="14706600" y="552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142158</xdr:rowOff>
    </xdr:from>
    <xdr:ext cx="469744" cy="259045"/>
    <xdr:sp macro="" textlink="">
      <xdr:nvSpPr>
        <xdr:cNvPr id="125" name="債務償還比率平均値テキスト"/>
        <xdr:cNvSpPr txBox="1"/>
      </xdr:nvSpPr>
      <xdr:spPr>
        <a:xfrm>
          <a:off x="14846300" y="64000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163731</xdr:rowOff>
    </xdr:from>
    <xdr:to>
      <xdr:col>76</xdr:col>
      <xdr:colOff>73025</xdr:colOff>
      <xdr:row>33</xdr:row>
      <xdr:rowOff>93881</xdr:rowOff>
    </xdr:to>
    <xdr:sp macro="" textlink="">
      <xdr:nvSpPr>
        <xdr:cNvPr id="126" name="フローチャート: 判断 125"/>
        <xdr:cNvSpPr/>
      </xdr:nvSpPr>
      <xdr:spPr>
        <a:xfrm>
          <a:off x="14744700" y="6421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32</xdr:row>
      <xdr:rowOff>140102</xdr:rowOff>
    </xdr:from>
    <xdr:to>
      <xdr:col>72</xdr:col>
      <xdr:colOff>123825</xdr:colOff>
      <xdr:row>33</xdr:row>
      <xdr:rowOff>70252</xdr:rowOff>
    </xdr:to>
    <xdr:sp macro="" textlink="">
      <xdr:nvSpPr>
        <xdr:cNvPr id="127" name="フローチャート: 判断 126"/>
        <xdr:cNvSpPr/>
      </xdr:nvSpPr>
      <xdr:spPr>
        <a:xfrm>
          <a:off x="14033500" y="639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8" name="テキスト ボックス 12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29" name="テキスト ボックス 12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0" name="テキスト ボックス 12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1" name="テキスト ボックス 13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2" name="テキスト ボックス 13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14259</xdr:rowOff>
    </xdr:from>
    <xdr:to>
      <xdr:col>76</xdr:col>
      <xdr:colOff>73025</xdr:colOff>
      <xdr:row>30</xdr:row>
      <xdr:rowOff>115859</xdr:rowOff>
    </xdr:to>
    <xdr:sp macro="" textlink="">
      <xdr:nvSpPr>
        <xdr:cNvPr id="133" name="楕円 132"/>
        <xdr:cNvSpPr/>
      </xdr:nvSpPr>
      <xdr:spPr>
        <a:xfrm>
          <a:off x="14744700" y="592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37136</xdr:rowOff>
    </xdr:from>
    <xdr:ext cx="469744" cy="259045"/>
    <xdr:sp macro="" textlink="">
      <xdr:nvSpPr>
        <xdr:cNvPr id="134" name="債務償還比率該当値テキスト"/>
        <xdr:cNvSpPr txBox="1"/>
      </xdr:nvSpPr>
      <xdr:spPr>
        <a:xfrm>
          <a:off x="14846300" y="578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48013</xdr:rowOff>
    </xdr:from>
    <xdr:to>
      <xdr:col>72</xdr:col>
      <xdr:colOff>123825</xdr:colOff>
      <xdr:row>29</xdr:row>
      <xdr:rowOff>149613</xdr:rowOff>
    </xdr:to>
    <xdr:sp macro="" textlink="">
      <xdr:nvSpPr>
        <xdr:cNvPr id="135" name="楕円 134"/>
        <xdr:cNvSpPr/>
      </xdr:nvSpPr>
      <xdr:spPr>
        <a:xfrm>
          <a:off x="14033500" y="579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98813</xdr:rowOff>
    </xdr:from>
    <xdr:to>
      <xdr:col>76</xdr:col>
      <xdr:colOff>22225</xdr:colOff>
      <xdr:row>30</xdr:row>
      <xdr:rowOff>65059</xdr:rowOff>
    </xdr:to>
    <xdr:cxnSp macro="">
      <xdr:nvCxnSpPr>
        <xdr:cNvPr id="136" name="直線コネクタ 135"/>
        <xdr:cNvCxnSpPr/>
      </xdr:nvCxnSpPr>
      <xdr:spPr>
        <a:xfrm>
          <a:off x="14084300" y="5842388"/>
          <a:ext cx="711200" cy="13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33</xdr:row>
      <xdr:rowOff>61379</xdr:rowOff>
    </xdr:from>
    <xdr:ext cx="469744" cy="259045"/>
    <xdr:sp macro="" textlink="">
      <xdr:nvSpPr>
        <xdr:cNvPr id="137" name="n_1aveValue債務償還比率"/>
        <xdr:cNvSpPr txBox="1"/>
      </xdr:nvSpPr>
      <xdr:spPr>
        <a:xfrm>
          <a:off x="13836727" y="6490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166140</xdr:rowOff>
    </xdr:from>
    <xdr:ext cx="469744" cy="259045"/>
    <xdr:sp macro="" textlink="">
      <xdr:nvSpPr>
        <xdr:cNvPr id="138" name="n_1mainValue債務償還比率"/>
        <xdr:cNvSpPr txBox="1"/>
      </xdr:nvSpPr>
      <xdr:spPr>
        <a:xfrm>
          <a:off x="13836727" y="556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39" name="正方形/長方形 13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0" name="正方形/長方形 13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1" name="テキスト ボックス 14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2" name="テキスト ボックス 14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3" name="テキスト ボックス 14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4" name="テキスト ボックス 14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4,595
4,541
261.31
4,216,174
4,017,219
69,362
2,411,225
5,388,506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19050</xdr:rowOff>
    </xdr:from>
    <xdr:to>
      <xdr:col>24</xdr:col>
      <xdr:colOff>62865</xdr:colOff>
      <xdr:row>41</xdr:row>
      <xdr:rowOff>123825</xdr:rowOff>
    </xdr:to>
    <xdr:cxnSp macro="">
      <xdr:nvCxnSpPr>
        <xdr:cNvPr id="56" name="直線コネクタ 55"/>
        <xdr:cNvCxnSpPr/>
      </xdr:nvCxnSpPr>
      <xdr:spPr>
        <a:xfrm flipV="1">
          <a:off x="4634865" y="584835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127652</xdr:rowOff>
    </xdr:from>
    <xdr:ext cx="405111" cy="259045"/>
    <xdr:sp macro="" textlink="">
      <xdr:nvSpPr>
        <xdr:cNvPr id="57" name="【道路】&#10;有形固定資産減価償却率最小値テキスト"/>
        <xdr:cNvSpPr txBox="1"/>
      </xdr:nvSpPr>
      <xdr:spPr>
        <a:xfrm>
          <a:off x="4673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123825</xdr:rowOff>
    </xdr:from>
    <xdr:to>
      <xdr:col>24</xdr:col>
      <xdr:colOff>152400</xdr:colOff>
      <xdr:row>41</xdr:row>
      <xdr:rowOff>123825</xdr:rowOff>
    </xdr:to>
    <xdr:cxnSp macro="">
      <xdr:nvCxnSpPr>
        <xdr:cNvPr id="58" name="直線コネクタ 57"/>
        <xdr:cNvCxnSpPr/>
      </xdr:nvCxnSpPr>
      <xdr:spPr>
        <a:xfrm>
          <a:off x="4546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137177</xdr:rowOff>
    </xdr:from>
    <xdr:ext cx="405111" cy="259045"/>
    <xdr:sp macro="" textlink="">
      <xdr:nvSpPr>
        <xdr:cNvPr id="59" name="【道路】&#10;有形固定資産減価償却率最大値テキスト"/>
        <xdr:cNvSpPr txBox="1"/>
      </xdr:nvSpPr>
      <xdr:spPr>
        <a:xfrm>
          <a:off x="4673600" y="562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19050</xdr:rowOff>
    </xdr:from>
    <xdr:to>
      <xdr:col>24</xdr:col>
      <xdr:colOff>152400</xdr:colOff>
      <xdr:row>34</xdr:row>
      <xdr:rowOff>19050</xdr:rowOff>
    </xdr:to>
    <xdr:cxnSp macro="">
      <xdr:nvCxnSpPr>
        <xdr:cNvPr id="60" name="直線コネクタ 59"/>
        <xdr:cNvCxnSpPr/>
      </xdr:nvCxnSpPr>
      <xdr:spPr>
        <a:xfrm>
          <a:off x="4546600" y="584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101617</xdr:rowOff>
    </xdr:from>
    <xdr:ext cx="405111" cy="259045"/>
    <xdr:sp macro="" textlink="">
      <xdr:nvSpPr>
        <xdr:cNvPr id="61" name="【道路】&#10;有形固定資産減価償却率平均値テキスト"/>
        <xdr:cNvSpPr txBox="1"/>
      </xdr:nvSpPr>
      <xdr:spPr>
        <a:xfrm>
          <a:off x="4673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78740</xdr:rowOff>
    </xdr:from>
    <xdr:to>
      <xdr:col>24</xdr:col>
      <xdr:colOff>114300</xdr:colOff>
      <xdr:row>38</xdr:row>
      <xdr:rowOff>8890</xdr:rowOff>
    </xdr:to>
    <xdr:sp macro="" textlink="">
      <xdr:nvSpPr>
        <xdr:cNvPr id="62" name="フローチャート: 判断 61"/>
        <xdr:cNvSpPr/>
      </xdr:nvSpPr>
      <xdr:spPr>
        <a:xfrm>
          <a:off x="4584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103505</xdr:rowOff>
    </xdr:from>
    <xdr:to>
      <xdr:col>20</xdr:col>
      <xdr:colOff>38100</xdr:colOff>
      <xdr:row>38</xdr:row>
      <xdr:rowOff>33655</xdr:rowOff>
    </xdr:to>
    <xdr:sp macro="" textlink="">
      <xdr:nvSpPr>
        <xdr:cNvPr id="63" name="フローチャート: 判断 62"/>
        <xdr:cNvSpPr/>
      </xdr:nvSpPr>
      <xdr:spPr>
        <a:xfrm>
          <a:off x="3746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156845</xdr:rowOff>
    </xdr:from>
    <xdr:to>
      <xdr:col>15</xdr:col>
      <xdr:colOff>101600</xdr:colOff>
      <xdr:row>38</xdr:row>
      <xdr:rowOff>86995</xdr:rowOff>
    </xdr:to>
    <xdr:sp macro="" textlink="">
      <xdr:nvSpPr>
        <xdr:cNvPr id="64" name="フローチャート: 判断 63"/>
        <xdr:cNvSpPr/>
      </xdr:nvSpPr>
      <xdr:spPr>
        <a:xfrm>
          <a:off x="2857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156845</xdr:rowOff>
    </xdr:from>
    <xdr:to>
      <xdr:col>10</xdr:col>
      <xdr:colOff>165100</xdr:colOff>
      <xdr:row>38</xdr:row>
      <xdr:rowOff>86995</xdr:rowOff>
    </xdr:to>
    <xdr:sp macro="" textlink="">
      <xdr:nvSpPr>
        <xdr:cNvPr id="65" name="フローチャート: 判断 64"/>
        <xdr:cNvSpPr/>
      </xdr:nvSpPr>
      <xdr:spPr>
        <a:xfrm>
          <a:off x="1968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164465</xdr:rowOff>
    </xdr:from>
    <xdr:to>
      <xdr:col>24</xdr:col>
      <xdr:colOff>114300</xdr:colOff>
      <xdr:row>38</xdr:row>
      <xdr:rowOff>94615</xdr:rowOff>
    </xdr:to>
    <xdr:sp macro="" textlink="">
      <xdr:nvSpPr>
        <xdr:cNvPr id="71" name="楕円 70"/>
        <xdr:cNvSpPr/>
      </xdr:nvSpPr>
      <xdr:spPr>
        <a:xfrm>
          <a:off x="45847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142892</xdr:rowOff>
    </xdr:from>
    <xdr:ext cx="405111" cy="259045"/>
    <xdr:sp macro="" textlink="">
      <xdr:nvSpPr>
        <xdr:cNvPr id="72" name="【道路】&#10;有形固定資産減価償却率該当値テキスト"/>
        <xdr:cNvSpPr txBox="1"/>
      </xdr:nvSpPr>
      <xdr:spPr>
        <a:xfrm>
          <a:off x="4673600"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19685</xdr:rowOff>
    </xdr:from>
    <xdr:to>
      <xdr:col>20</xdr:col>
      <xdr:colOff>38100</xdr:colOff>
      <xdr:row>38</xdr:row>
      <xdr:rowOff>121285</xdr:rowOff>
    </xdr:to>
    <xdr:sp macro="" textlink="">
      <xdr:nvSpPr>
        <xdr:cNvPr id="73" name="楕円 72"/>
        <xdr:cNvSpPr/>
      </xdr:nvSpPr>
      <xdr:spPr>
        <a:xfrm>
          <a:off x="3746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43815</xdr:rowOff>
    </xdr:from>
    <xdr:to>
      <xdr:col>24</xdr:col>
      <xdr:colOff>63500</xdr:colOff>
      <xdr:row>38</xdr:row>
      <xdr:rowOff>70485</xdr:rowOff>
    </xdr:to>
    <xdr:cxnSp macro="">
      <xdr:nvCxnSpPr>
        <xdr:cNvPr id="74" name="直線コネクタ 73"/>
        <xdr:cNvCxnSpPr/>
      </xdr:nvCxnSpPr>
      <xdr:spPr>
        <a:xfrm flipV="1">
          <a:off x="3797300" y="655891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57785</xdr:rowOff>
    </xdr:from>
    <xdr:to>
      <xdr:col>15</xdr:col>
      <xdr:colOff>101600</xdr:colOff>
      <xdr:row>38</xdr:row>
      <xdr:rowOff>159385</xdr:rowOff>
    </xdr:to>
    <xdr:sp macro="" textlink="">
      <xdr:nvSpPr>
        <xdr:cNvPr id="75" name="楕円 74"/>
        <xdr:cNvSpPr/>
      </xdr:nvSpPr>
      <xdr:spPr>
        <a:xfrm>
          <a:off x="2857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70485</xdr:rowOff>
    </xdr:from>
    <xdr:to>
      <xdr:col>19</xdr:col>
      <xdr:colOff>177800</xdr:colOff>
      <xdr:row>38</xdr:row>
      <xdr:rowOff>108585</xdr:rowOff>
    </xdr:to>
    <xdr:cxnSp macro="">
      <xdr:nvCxnSpPr>
        <xdr:cNvPr id="76" name="直線コネクタ 75"/>
        <xdr:cNvCxnSpPr/>
      </xdr:nvCxnSpPr>
      <xdr:spPr>
        <a:xfrm flipV="1">
          <a:off x="2908300" y="65855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50182</xdr:rowOff>
    </xdr:from>
    <xdr:ext cx="405111" cy="259045"/>
    <xdr:sp macro="" textlink="">
      <xdr:nvSpPr>
        <xdr:cNvPr id="77" name="n_1aveValue【道路】&#10;有形固定資産減価償却率"/>
        <xdr:cNvSpPr txBox="1"/>
      </xdr:nvSpPr>
      <xdr:spPr>
        <a:xfrm>
          <a:off x="35820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78" name="n_2aveValue【道路】&#10;有形固定資産減価償却率"/>
        <xdr:cNvSpPr txBox="1"/>
      </xdr:nvSpPr>
      <xdr:spPr>
        <a:xfrm>
          <a:off x="2705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79" name="n_3aveValue【道路】&#10;有形固定資産減価償却率"/>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112412</xdr:rowOff>
    </xdr:from>
    <xdr:ext cx="405111" cy="259045"/>
    <xdr:sp macro="" textlink="">
      <xdr:nvSpPr>
        <xdr:cNvPr id="80" name="n_1mainValue【道路】&#10;有形固定資産減価償却率"/>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1" name="n_2mainValue【道路】&#10;有形固定資産減価償却率"/>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2" name="直線コネクタ 9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3" name="テキスト ボックス 9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4" name="直線コネクタ 9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5" name="テキスト ボックス 94"/>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97" name="テキスト ボックス 96"/>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8" name="直線コネクタ 9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99" name="テキスト ボックス 98"/>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0" name="直線コネクタ 9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1" name="テキスト ボックス 100"/>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2" name="直線コネクタ 10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3" name="テキスト ボックス 102"/>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4"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101636</xdr:rowOff>
    </xdr:from>
    <xdr:to>
      <xdr:col>54</xdr:col>
      <xdr:colOff>189865</xdr:colOff>
      <xdr:row>41</xdr:row>
      <xdr:rowOff>148979</xdr:rowOff>
    </xdr:to>
    <xdr:cxnSp macro="">
      <xdr:nvCxnSpPr>
        <xdr:cNvPr id="105" name="直線コネクタ 104"/>
        <xdr:cNvCxnSpPr/>
      </xdr:nvCxnSpPr>
      <xdr:spPr>
        <a:xfrm flipV="1">
          <a:off x="10476865" y="5759486"/>
          <a:ext cx="0" cy="141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152806</xdr:rowOff>
    </xdr:from>
    <xdr:ext cx="469744" cy="259045"/>
    <xdr:sp macro="" textlink="">
      <xdr:nvSpPr>
        <xdr:cNvPr id="106" name="【道路】&#10;一人当たり延長最小値テキスト"/>
        <xdr:cNvSpPr txBox="1"/>
      </xdr:nvSpPr>
      <xdr:spPr>
        <a:xfrm>
          <a:off x="10515600" y="718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148979</xdr:rowOff>
    </xdr:from>
    <xdr:to>
      <xdr:col>55</xdr:col>
      <xdr:colOff>88900</xdr:colOff>
      <xdr:row>41</xdr:row>
      <xdr:rowOff>148979</xdr:rowOff>
    </xdr:to>
    <xdr:cxnSp macro="">
      <xdr:nvCxnSpPr>
        <xdr:cNvPr id="107" name="直線コネクタ 106"/>
        <xdr:cNvCxnSpPr/>
      </xdr:nvCxnSpPr>
      <xdr:spPr>
        <a:xfrm>
          <a:off x="10388600" y="7178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48313</xdr:rowOff>
    </xdr:from>
    <xdr:ext cx="599010" cy="259045"/>
    <xdr:sp macro="" textlink="">
      <xdr:nvSpPr>
        <xdr:cNvPr id="108" name="【道路】&#10;一人当たり延長最大値テキスト"/>
        <xdr:cNvSpPr txBox="1"/>
      </xdr:nvSpPr>
      <xdr:spPr>
        <a:xfrm>
          <a:off x="10515600" y="553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101636</xdr:rowOff>
    </xdr:from>
    <xdr:to>
      <xdr:col>55</xdr:col>
      <xdr:colOff>88900</xdr:colOff>
      <xdr:row>33</xdr:row>
      <xdr:rowOff>101636</xdr:rowOff>
    </xdr:to>
    <xdr:cxnSp macro="">
      <xdr:nvCxnSpPr>
        <xdr:cNvPr id="109" name="直線コネクタ 108"/>
        <xdr:cNvCxnSpPr/>
      </xdr:nvCxnSpPr>
      <xdr:spPr>
        <a:xfrm>
          <a:off x="10388600" y="5759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140670</xdr:rowOff>
    </xdr:from>
    <xdr:ext cx="534377" cy="259045"/>
    <xdr:sp macro="" textlink="">
      <xdr:nvSpPr>
        <xdr:cNvPr id="110" name="【道路】&#10;一人当たり延長平均値テキスト"/>
        <xdr:cNvSpPr txBox="1"/>
      </xdr:nvSpPr>
      <xdr:spPr>
        <a:xfrm>
          <a:off x="10515600" y="66557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117793</xdr:rowOff>
    </xdr:from>
    <xdr:to>
      <xdr:col>55</xdr:col>
      <xdr:colOff>50800</xdr:colOff>
      <xdr:row>40</xdr:row>
      <xdr:rowOff>47943</xdr:rowOff>
    </xdr:to>
    <xdr:sp macro="" textlink="">
      <xdr:nvSpPr>
        <xdr:cNvPr id="111" name="フローチャート: 判断 110"/>
        <xdr:cNvSpPr/>
      </xdr:nvSpPr>
      <xdr:spPr>
        <a:xfrm>
          <a:off x="10426700" y="680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94186</xdr:rowOff>
    </xdr:from>
    <xdr:to>
      <xdr:col>50</xdr:col>
      <xdr:colOff>165100</xdr:colOff>
      <xdr:row>40</xdr:row>
      <xdr:rowOff>24336</xdr:rowOff>
    </xdr:to>
    <xdr:sp macro="" textlink="">
      <xdr:nvSpPr>
        <xdr:cNvPr id="112" name="フローチャート: 判断 111"/>
        <xdr:cNvSpPr/>
      </xdr:nvSpPr>
      <xdr:spPr>
        <a:xfrm>
          <a:off x="9588500" y="678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89408</xdr:rowOff>
    </xdr:from>
    <xdr:to>
      <xdr:col>46</xdr:col>
      <xdr:colOff>38100</xdr:colOff>
      <xdr:row>40</xdr:row>
      <xdr:rowOff>19558</xdr:rowOff>
    </xdr:to>
    <xdr:sp macro="" textlink="">
      <xdr:nvSpPr>
        <xdr:cNvPr id="113" name="フローチャート: 判断 112"/>
        <xdr:cNvSpPr/>
      </xdr:nvSpPr>
      <xdr:spPr>
        <a:xfrm>
          <a:off x="8699500" y="67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84013</xdr:rowOff>
    </xdr:from>
    <xdr:to>
      <xdr:col>41</xdr:col>
      <xdr:colOff>101600</xdr:colOff>
      <xdr:row>40</xdr:row>
      <xdr:rowOff>14163</xdr:rowOff>
    </xdr:to>
    <xdr:sp macro="" textlink="">
      <xdr:nvSpPr>
        <xdr:cNvPr id="114" name="フローチャート: 判断 113"/>
        <xdr:cNvSpPr/>
      </xdr:nvSpPr>
      <xdr:spPr>
        <a:xfrm>
          <a:off x="7810500" y="677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5" name="テキスト ボックス 11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6" name="テキスト ボックス 11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7" name="テキスト ボックス 11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8" name="テキスト ボックス 11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9" name="テキスト ボックス 11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22489</xdr:rowOff>
    </xdr:from>
    <xdr:to>
      <xdr:col>55</xdr:col>
      <xdr:colOff>50800</xdr:colOff>
      <xdr:row>40</xdr:row>
      <xdr:rowOff>124089</xdr:rowOff>
    </xdr:to>
    <xdr:sp macro="" textlink="">
      <xdr:nvSpPr>
        <xdr:cNvPr id="120" name="楕円 119"/>
        <xdr:cNvSpPr/>
      </xdr:nvSpPr>
      <xdr:spPr>
        <a:xfrm>
          <a:off x="10426700" y="688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916</xdr:rowOff>
    </xdr:from>
    <xdr:ext cx="534377" cy="259045"/>
    <xdr:sp macro="" textlink="">
      <xdr:nvSpPr>
        <xdr:cNvPr id="121" name="【道路】&#10;一人当たり延長該当値テキスト"/>
        <xdr:cNvSpPr txBox="1"/>
      </xdr:nvSpPr>
      <xdr:spPr>
        <a:xfrm>
          <a:off x="10515600" y="685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62189</xdr:rowOff>
    </xdr:from>
    <xdr:to>
      <xdr:col>50</xdr:col>
      <xdr:colOff>165100</xdr:colOff>
      <xdr:row>40</xdr:row>
      <xdr:rowOff>163789</xdr:rowOff>
    </xdr:to>
    <xdr:sp macro="" textlink="">
      <xdr:nvSpPr>
        <xdr:cNvPr id="122" name="楕円 121"/>
        <xdr:cNvSpPr/>
      </xdr:nvSpPr>
      <xdr:spPr>
        <a:xfrm>
          <a:off x="9588500" y="692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73289</xdr:rowOff>
    </xdr:from>
    <xdr:to>
      <xdr:col>55</xdr:col>
      <xdr:colOff>0</xdr:colOff>
      <xdr:row>40</xdr:row>
      <xdr:rowOff>112989</xdr:rowOff>
    </xdr:to>
    <xdr:cxnSp macro="">
      <xdr:nvCxnSpPr>
        <xdr:cNvPr id="123" name="直線コネクタ 122"/>
        <xdr:cNvCxnSpPr/>
      </xdr:nvCxnSpPr>
      <xdr:spPr>
        <a:xfrm flipV="1">
          <a:off x="9639300" y="6931289"/>
          <a:ext cx="838200" cy="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70441</xdr:rowOff>
    </xdr:from>
    <xdr:to>
      <xdr:col>46</xdr:col>
      <xdr:colOff>38100</xdr:colOff>
      <xdr:row>41</xdr:row>
      <xdr:rowOff>591</xdr:rowOff>
    </xdr:to>
    <xdr:sp macro="" textlink="">
      <xdr:nvSpPr>
        <xdr:cNvPr id="124" name="楕円 123"/>
        <xdr:cNvSpPr/>
      </xdr:nvSpPr>
      <xdr:spPr>
        <a:xfrm>
          <a:off x="8699500" y="692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112989</xdr:rowOff>
    </xdr:from>
    <xdr:to>
      <xdr:col>50</xdr:col>
      <xdr:colOff>114300</xdr:colOff>
      <xdr:row>40</xdr:row>
      <xdr:rowOff>121241</xdr:rowOff>
    </xdr:to>
    <xdr:cxnSp macro="">
      <xdr:nvCxnSpPr>
        <xdr:cNvPr id="125" name="直線コネクタ 124"/>
        <xdr:cNvCxnSpPr/>
      </xdr:nvCxnSpPr>
      <xdr:spPr>
        <a:xfrm flipV="1">
          <a:off x="8750300" y="6970989"/>
          <a:ext cx="889000" cy="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40863</xdr:rowOff>
    </xdr:from>
    <xdr:ext cx="534377" cy="259045"/>
    <xdr:sp macro="" textlink="">
      <xdr:nvSpPr>
        <xdr:cNvPr id="126" name="n_1aveValue【道路】&#10;一人当たり延長"/>
        <xdr:cNvSpPr txBox="1"/>
      </xdr:nvSpPr>
      <xdr:spPr>
        <a:xfrm>
          <a:off x="9359411" y="655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36085</xdr:rowOff>
    </xdr:from>
    <xdr:ext cx="534377" cy="259045"/>
    <xdr:sp macro="" textlink="">
      <xdr:nvSpPr>
        <xdr:cNvPr id="127" name="n_2aveValue【道路】&#10;一人当たり延長"/>
        <xdr:cNvSpPr txBox="1"/>
      </xdr:nvSpPr>
      <xdr:spPr>
        <a:xfrm>
          <a:off x="8483111" y="6551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30690</xdr:rowOff>
    </xdr:from>
    <xdr:ext cx="534377" cy="259045"/>
    <xdr:sp macro="" textlink="">
      <xdr:nvSpPr>
        <xdr:cNvPr id="128" name="n_3aveValue【道路】&#10;一人当たり延長"/>
        <xdr:cNvSpPr txBox="1"/>
      </xdr:nvSpPr>
      <xdr:spPr>
        <a:xfrm>
          <a:off x="7594111" y="654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154916</xdr:rowOff>
    </xdr:from>
    <xdr:ext cx="534377" cy="259045"/>
    <xdr:sp macro="" textlink="">
      <xdr:nvSpPr>
        <xdr:cNvPr id="129" name="n_1mainValue【道路】&#10;一人当たり延長"/>
        <xdr:cNvSpPr txBox="1"/>
      </xdr:nvSpPr>
      <xdr:spPr>
        <a:xfrm>
          <a:off x="9359411" y="701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163168</xdr:rowOff>
    </xdr:from>
    <xdr:ext cx="534377" cy="259045"/>
    <xdr:sp macro="" textlink="">
      <xdr:nvSpPr>
        <xdr:cNvPr id="130" name="n_2mainValue【道路】&#10;一人当たり延長"/>
        <xdr:cNvSpPr txBox="1"/>
      </xdr:nvSpPr>
      <xdr:spPr>
        <a:xfrm>
          <a:off x="8483111" y="702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1" name="テキスト ボックス 140"/>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42" name="直線コネクタ 14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43" name="テキスト ボックス 14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44" name="直線コネクタ 14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45" name="テキスト ボックス 14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46" name="直線コネクタ 14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47" name="テキスト ボックス 14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48" name="直線コネクタ 14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49" name="テキスト ボックス 14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0" name="直線コネクタ 14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1" name="テキスト ボックス 15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36576</xdr:rowOff>
    </xdr:from>
    <xdr:to>
      <xdr:col>24</xdr:col>
      <xdr:colOff>62865</xdr:colOff>
      <xdr:row>63</xdr:row>
      <xdr:rowOff>6858</xdr:rowOff>
    </xdr:to>
    <xdr:cxnSp macro="">
      <xdr:nvCxnSpPr>
        <xdr:cNvPr id="153" name="直線コネクタ 152"/>
        <xdr:cNvCxnSpPr/>
      </xdr:nvCxnSpPr>
      <xdr:spPr>
        <a:xfrm flipV="1">
          <a:off x="4634865" y="9637776"/>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10685</xdr:rowOff>
    </xdr:from>
    <xdr:ext cx="405111" cy="259045"/>
    <xdr:sp macro="" textlink="">
      <xdr:nvSpPr>
        <xdr:cNvPr id="154" name="【橋りょう・トンネル】&#10;有形固定資産減価償却率最小値テキスト"/>
        <xdr:cNvSpPr txBox="1"/>
      </xdr:nvSpPr>
      <xdr:spPr>
        <a:xfrm>
          <a:off x="4673600" y="1081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6858</xdr:rowOff>
    </xdr:from>
    <xdr:to>
      <xdr:col>24</xdr:col>
      <xdr:colOff>152400</xdr:colOff>
      <xdr:row>63</xdr:row>
      <xdr:rowOff>6858</xdr:rowOff>
    </xdr:to>
    <xdr:cxnSp macro="">
      <xdr:nvCxnSpPr>
        <xdr:cNvPr id="155" name="直線コネクタ 154"/>
        <xdr:cNvCxnSpPr/>
      </xdr:nvCxnSpPr>
      <xdr:spPr>
        <a:xfrm>
          <a:off x="4546600" y="10808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154703</xdr:rowOff>
    </xdr:from>
    <xdr:ext cx="405111" cy="259045"/>
    <xdr:sp macro="" textlink="">
      <xdr:nvSpPr>
        <xdr:cNvPr id="156" name="【橋りょう・トンネル】&#10;有形固定資産減価償却率最大値テキスト"/>
        <xdr:cNvSpPr txBox="1"/>
      </xdr:nvSpPr>
      <xdr:spPr>
        <a:xfrm>
          <a:off x="4673600" y="9413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36576</xdr:rowOff>
    </xdr:from>
    <xdr:to>
      <xdr:col>24</xdr:col>
      <xdr:colOff>152400</xdr:colOff>
      <xdr:row>56</xdr:row>
      <xdr:rowOff>36576</xdr:rowOff>
    </xdr:to>
    <xdr:cxnSp macro="">
      <xdr:nvCxnSpPr>
        <xdr:cNvPr id="157" name="直線コネクタ 156"/>
        <xdr:cNvCxnSpPr/>
      </xdr:nvCxnSpPr>
      <xdr:spPr>
        <a:xfrm>
          <a:off x="4546600" y="9637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42943</xdr:rowOff>
    </xdr:from>
    <xdr:ext cx="405111" cy="259045"/>
    <xdr:sp macro="" textlink="">
      <xdr:nvSpPr>
        <xdr:cNvPr id="158" name="【橋りょう・トンネル】&#10;有形固定資産減価償却率平均値テキスト"/>
        <xdr:cNvSpPr txBox="1"/>
      </xdr:nvSpPr>
      <xdr:spPr>
        <a:xfrm>
          <a:off x="4673600" y="98155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20066</xdr:rowOff>
    </xdr:from>
    <xdr:to>
      <xdr:col>24</xdr:col>
      <xdr:colOff>114300</xdr:colOff>
      <xdr:row>58</xdr:row>
      <xdr:rowOff>121666</xdr:rowOff>
    </xdr:to>
    <xdr:sp macro="" textlink="">
      <xdr:nvSpPr>
        <xdr:cNvPr id="159" name="フローチャート: 判断 158"/>
        <xdr:cNvSpPr/>
      </xdr:nvSpPr>
      <xdr:spPr>
        <a:xfrm>
          <a:off x="4584700" y="99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56642</xdr:rowOff>
    </xdr:from>
    <xdr:to>
      <xdr:col>20</xdr:col>
      <xdr:colOff>38100</xdr:colOff>
      <xdr:row>58</xdr:row>
      <xdr:rowOff>158242</xdr:rowOff>
    </xdr:to>
    <xdr:sp macro="" textlink="">
      <xdr:nvSpPr>
        <xdr:cNvPr id="160" name="フローチャート: 判断 159"/>
        <xdr:cNvSpPr/>
      </xdr:nvSpPr>
      <xdr:spPr>
        <a:xfrm>
          <a:off x="3746500" y="100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45212</xdr:rowOff>
    </xdr:from>
    <xdr:to>
      <xdr:col>15</xdr:col>
      <xdr:colOff>101600</xdr:colOff>
      <xdr:row>58</xdr:row>
      <xdr:rowOff>146812</xdr:rowOff>
    </xdr:to>
    <xdr:sp macro="" textlink="">
      <xdr:nvSpPr>
        <xdr:cNvPr id="161" name="フローチャート: 判断 160"/>
        <xdr:cNvSpPr/>
      </xdr:nvSpPr>
      <xdr:spPr>
        <a:xfrm>
          <a:off x="2857500" y="998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88646</xdr:rowOff>
    </xdr:from>
    <xdr:to>
      <xdr:col>10</xdr:col>
      <xdr:colOff>165100</xdr:colOff>
      <xdr:row>59</xdr:row>
      <xdr:rowOff>18796</xdr:rowOff>
    </xdr:to>
    <xdr:sp macro="" textlink="">
      <xdr:nvSpPr>
        <xdr:cNvPr id="162" name="フローチャート: 判断 161"/>
        <xdr:cNvSpPr/>
      </xdr:nvSpPr>
      <xdr:spPr>
        <a:xfrm>
          <a:off x="1968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3" name="テキスト ボックス 16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4" name="テキスト ボックス 16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5" name="テキスト ボックス 16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6" name="テキスト ボックス 16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67" name="テキスト ボックス 16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93218</xdr:rowOff>
    </xdr:from>
    <xdr:to>
      <xdr:col>24</xdr:col>
      <xdr:colOff>114300</xdr:colOff>
      <xdr:row>59</xdr:row>
      <xdr:rowOff>23368</xdr:rowOff>
    </xdr:to>
    <xdr:sp macro="" textlink="">
      <xdr:nvSpPr>
        <xdr:cNvPr id="168" name="楕円 167"/>
        <xdr:cNvSpPr/>
      </xdr:nvSpPr>
      <xdr:spPr>
        <a:xfrm>
          <a:off x="4584700" y="1003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71645</xdr:rowOff>
    </xdr:from>
    <xdr:ext cx="405111" cy="259045"/>
    <xdr:sp macro="" textlink="">
      <xdr:nvSpPr>
        <xdr:cNvPr id="169" name="【橋りょう・トンネル】&#10;有形固定資産減価償却率該当値テキスト"/>
        <xdr:cNvSpPr txBox="1"/>
      </xdr:nvSpPr>
      <xdr:spPr>
        <a:xfrm>
          <a:off x="4673600" y="10015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132080</xdr:rowOff>
    </xdr:from>
    <xdr:to>
      <xdr:col>20</xdr:col>
      <xdr:colOff>38100</xdr:colOff>
      <xdr:row>59</xdr:row>
      <xdr:rowOff>62230</xdr:rowOff>
    </xdr:to>
    <xdr:sp macro="" textlink="">
      <xdr:nvSpPr>
        <xdr:cNvPr id="170" name="楕円 169"/>
        <xdr:cNvSpPr/>
      </xdr:nvSpPr>
      <xdr:spPr>
        <a:xfrm>
          <a:off x="3746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144018</xdr:rowOff>
    </xdr:from>
    <xdr:to>
      <xdr:col>24</xdr:col>
      <xdr:colOff>63500</xdr:colOff>
      <xdr:row>59</xdr:row>
      <xdr:rowOff>11430</xdr:rowOff>
    </xdr:to>
    <xdr:cxnSp macro="">
      <xdr:nvCxnSpPr>
        <xdr:cNvPr id="171" name="直線コネクタ 170"/>
        <xdr:cNvCxnSpPr/>
      </xdr:nvCxnSpPr>
      <xdr:spPr>
        <a:xfrm flipV="1">
          <a:off x="3797300" y="10088118"/>
          <a:ext cx="8382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170942</xdr:rowOff>
    </xdr:from>
    <xdr:to>
      <xdr:col>15</xdr:col>
      <xdr:colOff>101600</xdr:colOff>
      <xdr:row>59</xdr:row>
      <xdr:rowOff>101092</xdr:rowOff>
    </xdr:to>
    <xdr:sp macro="" textlink="">
      <xdr:nvSpPr>
        <xdr:cNvPr id="172" name="楕円 171"/>
        <xdr:cNvSpPr/>
      </xdr:nvSpPr>
      <xdr:spPr>
        <a:xfrm>
          <a:off x="2857500" y="1011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11430</xdr:rowOff>
    </xdr:from>
    <xdr:to>
      <xdr:col>19</xdr:col>
      <xdr:colOff>177800</xdr:colOff>
      <xdr:row>59</xdr:row>
      <xdr:rowOff>50292</xdr:rowOff>
    </xdr:to>
    <xdr:cxnSp macro="">
      <xdr:nvCxnSpPr>
        <xdr:cNvPr id="173" name="直線コネクタ 172"/>
        <xdr:cNvCxnSpPr/>
      </xdr:nvCxnSpPr>
      <xdr:spPr>
        <a:xfrm flipV="1">
          <a:off x="2908300" y="10126980"/>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3319</xdr:rowOff>
    </xdr:from>
    <xdr:ext cx="405111" cy="259045"/>
    <xdr:sp macro="" textlink="">
      <xdr:nvSpPr>
        <xdr:cNvPr id="174" name="n_1aveValue【橋りょう・トンネル】&#10;有形固定資産減価償却率"/>
        <xdr:cNvSpPr txBox="1"/>
      </xdr:nvSpPr>
      <xdr:spPr>
        <a:xfrm>
          <a:off x="3582044" y="9775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163339</xdr:rowOff>
    </xdr:from>
    <xdr:ext cx="405111" cy="259045"/>
    <xdr:sp macro="" textlink="">
      <xdr:nvSpPr>
        <xdr:cNvPr id="175" name="n_2aveValue【橋りょう・トンネル】&#10;有形固定資産減価償却率"/>
        <xdr:cNvSpPr txBox="1"/>
      </xdr:nvSpPr>
      <xdr:spPr>
        <a:xfrm>
          <a:off x="2705744" y="976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35323</xdr:rowOff>
    </xdr:from>
    <xdr:ext cx="405111" cy="259045"/>
    <xdr:sp macro="" textlink="">
      <xdr:nvSpPr>
        <xdr:cNvPr id="176" name="n_3aveValue【橋りょう・トンネル】&#10;有形固定資産減価償却率"/>
        <xdr:cNvSpPr txBox="1"/>
      </xdr:nvSpPr>
      <xdr:spPr>
        <a:xfrm>
          <a:off x="1816744" y="980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53357</xdr:rowOff>
    </xdr:from>
    <xdr:ext cx="405111" cy="259045"/>
    <xdr:sp macro="" textlink="">
      <xdr:nvSpPr>
        <xdr:cNvPr id="177" name="n_1mainValue【橋りょう・トンネル】&#10;有形固定資産減価償却率"/>
        <xdr:cNvSpPr txBox="1"/>
      </xdr:nvSpPr>
      <xdr:spPr>
        <a:xfrm>
          <a:off x="358204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92219</xdr:rowOff>
    </xdr:from>
    <xdr:ext cx="405111" cy="259045"/>
    <xdr:sp macro="" textlink="">
      <xdr:nvSpPr>
        <xdr:cNvPr id="178" name="n_2mainValue【橋りょう・トンネル】&#10;有形固定資産減価償却率"/>
        <xdr:cNvSpPr txBox="1"/>
      </xdr:nvSpPr>
      <xdr:spPr>
        <a:xfrm>
          <a:off x="2705744" y="1020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9" name="正方形/長方形 17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0" name="正方形/長方形 17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1" name="正方形/長方形 18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2" name="正方形/長方形 18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3" name="正方形/長方形 18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4" name="正方形/長方形 18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5" name="正方形/長方形 18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6" name="正方形/長方形 18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7" name="テキスト ボックス 18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8" name="直線コネクタ 18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89" name="直線コネクタ 18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190" name="テキスト ボックス 189"/>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91" name="直線コネクタ 19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192" name="テキスト ボックス 191"/>
        <xdr:cNvSpPr txBox="1"/>
      </xdr:nvSpPr>
      <xdr:spPr>
        <a:xfrm>
          <a:off x="5918428" y="1063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93" name="直線コネクタ 19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194" name="テキスト ボックス 193"/>
        <xdr:cNvSpPr txBox="1"/>
      </xdr:nvSpPr>
      <xdr:spPr>
        <a:xfrm>
          <a:off x="5918428" y="1030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95" name="直線コネクタ 19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196" name="テキスト ボックス 195"/>
        <xdr:cNvSpPr txBox="1"/>
      </xdr:nvSpPr>
      <xdr:spPr>
        <a:xfrm>
          <a:off x="5918428" y="9981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97" name="直線コネクタ 19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198" name="テキスト ボックス 197"/>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99" name="直線コネクタ 19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00" name="テキスト ボックス 199"/>
        <xdr:cNvSpPr txBox="1"/>
      </xdr:nvSpPr>
      <xdr:spPr>
        <a:xfrm>
          <a:off x="5854308" y="932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1" name="直線コネクタ 20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02" name="テキスト ボックス 201"/>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92382</xdr:rowOff>
    </xdr:from>
    <xdr:to>
      <xdr:col>54</xdr:col>
      <xdr:colOff>189865</xdr:colOff>
      <xdr:row>64</xdr:row>
      <xdr:rowOff>128712</xdr:rowOff>
    </xdr:to>
    <xdr:cxnSp macro="">
      <xdr:nvCxnSpPr>
        <xdr:cNvPr id="204" name="直線コネクタ 203"/>
        <xdr:cNvCxnSpPr/>
      </xdr:nvCxnSpPr>
      <xdr:spPr>
        <a:xfrm flipV="1">
          <a:off x="10476865" y="9693582"/>
          <a:ext cx="0" cy="140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132539</xdr:rowOff>
    </xdr:from>
    <xdr:ext cx="534377" cy="259045"/>
    <xdr:sp macro="" textlink="">
      <xdr:nvSpPr>
        <xdr:cNvPr id="205" name="【橋りょう・トンネル】&#10;一人当たり有形固定資産（償却資産）額最小値テキスト"/>
        <xdr:cNvSpPr txBox="1"/>
      </xdr:nvSpPr>
      <xdr:spPr>
        <a:xfrm>
          <a:off x="10515600" y="1110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128712</xdr:rowOff>
    </xdr:from>
    <xdr:to>
      <xdr:col>55</xdr:col>
      <xdr:colOff>88900</xdr:colOff>
      <xdr:row>64</xdr:row>
      <xdr:rowOff>128712</xdr:rowOff>
    </xdr:to>
    <xdr:cxnSp macro="">
      <xdr:nvCxnSpPr>
        <xdr:cNvPr id="206" name="直線コネクタ 205"/>
        <xdr:cNvCxnSpPr/>
      </xdr:nvCxnSpPr>
      <xdr:spPr>
        <a:xfrm>
          <a:off x="10388600" y="11101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39059</xdr:rowOff>
    </xdr:from>
    <xdr:ext cx="690189" cy="259045"/>
    <xdr:sp macro="" textlink="">
      <xdr:nvSpPr>
        <xdr:cNvPr id="207" name="【橋りょう・トンネル】&#10;一人当たり有形固定資産（償却資産）額最大値テキスト"/>
        <xdr:cNvSpPr txBox="1"/>
      </xdr:nvSpPr>
      <xdr:spPr>
        <a:xfrm>
          <a:off x="10515600" y="94688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8,634,232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92382</xdr:rowOff>
    </xdr:from>
    <xdr:to>
      <xdr:col>55</xdr:col>
      <xdr:colOff>88900</xdr:colOff>
      <xdr:row>56</xdr:row>
      <xdr:rowOff>92382</xdr:rowOff>
    </xdr:to>
    <xdr:cxnSp macro="">
      <xdr:nvCxnSpPr>
        <xdr:cNvPr id="208" name="直線コネクタ 207"/>
        <xdr:cNvCxnSpPr/>
      </xdr:nvCxnSpPr>
      <xdr:spPr>
        <a:xfrm>
          <a:off x="10388600" y="969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111401</xdr:rowOff>
    </xdr:from>
    <xdr:ext cx="599010" cy="259045"/>
    <xdr:sp macro="" textlink="">
      <xdr:nvSpPr>
        <xdr:cNvPr id="209" name="【橋りょう・トンネル】&#10;一人当たり有形固定資産（償却資産）額平均値テキスト"/>
        <xdr:cNvSpPr txBox="1"/>
      </xdr:nvSpPr>
      <xdr:spPr>
        <a:xfrm>
          <a:off x="10515600" y="107413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88524</xdr:rowOff>
    </xdr:from>
    <xdr:to>
      <xdr:col>55</xdr:col>
      <xdr:colOff>50800</xdr:colOff>
      <xdr:row>64</xdr:row>
      <xdr:rowOff>18674</xdr:rowOff>
    </xdr:to>
    <xdr:sp macro="" textlink="">
      <xdr:nvSpPr>
        <xdr:cNvPr id="210" name="フローチャート: 判断 209"/>
        <xdr:cNvSpPr/>
      </xdr:nvSpPr>
      <xdr:spPr>
        <a:xfrm>
          <a:off x="10426700" y="10889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100186</xdr:rowOff>
    </xdr:from>
    <xdr:to>
      <xdr:col>50</xdr:col>
      <xdr:colOff>165100</xdr:colOff>
      <xdr:row>64</xdr:row>
      <xdr:rowOff>30336</xdr:rowOff>
    </xdr:to>
    <xdr:sp macro="" textlink="">
      <xdr:nvSpPr>
        <xdr:cNvPr id="211" name="フローチャート: 判断 210"/>
        <xdr:cNvSpPr/>
      </xdr:nvSpPr>
      <xdr:spPr>
        <a:xfrm>
          <a:off x="9588500" y="10901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62985</xdr:rowOff>
    </xdr:from>
    <xdr:to>
      <xdr:col>46</xdr:col>
      <xdr:colOff>38100</xdr:colOff>
      <xdr:row>63</xdr:row>
      <xdr:rowOff>164585</xdr:rowOff>
    </xdr:to>
    <xdr:sp macro="" textlink="">
      <xdr:nvSpPr>
        <xdr:cNvPr id="212" name="フローチャート: 判断 211"/>
        <xdr:cNvSpPr/>
      </xdr:nvSpPr>
      <xdr:spPr>
        <a:xfrm>
          <a:off x="8699500" y="108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34348</xdr:rowOff>
    </xdr:from>
    <xdr:to>
      <xdr:col>41</xdr:col>
      <xdr:colOff>101600</xdr:colOff>
      <xdr:row>63</xdr:row>
      <xdr:rowOff>135948</xdr:rowOff>
    </xdr:to>
    <xdr:sp macro="" textlink="">
      <xdr:nvSpPr>
        <xdr:cNvPr id="213" name="フローチャート: 判断 212"/>
        <xdr:cNvSpPr/>
      </xdr:nvSpPr>
      <xdr:spPr>
        <a:xfrm>
          <a:off x="7810500" y="1083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4" name="テキスト ボックス 213"/>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5" name="テキスト ボックス 214"/>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6" name="テキスト ボックス 215"/>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7" name="テキスト ボックス 216"/>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8" name="テキスト ボックス 217"/>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134308</xdr:rowOff>
    </xdr:from>
    <xdr:to>
      <xdr:col>55</xdr:col>
      <xdr:colOff>50800</xdr:colOff>
      <xdr:row>64</xdr:row>
      <xdr:rowOff>64458</xdr:rowOff>
    </xdr:to>
    <xdr:sp macro="" textlink="">
      <xdr:nvSpPr>
        <xdr:cNvPr id="219" name="楕円 218"/>
        <xdr:cNvSpPr/>
      </xdr:nvSpPr>
      <xdr:spPr>
        <a:xfrm>
          <a:off x="10426700" y="1093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66951</xdr:rowOff>
    </xdr:from>
    <xdr:ext cx="599010" cy="259045"/>
    <xdr:sp macro="" textlink="">
      <xdr:nvSpPr>
        <xdr:cNvPr id="220" name="【橋りょう・トンネル】&#10;一人当たり有形固定資産（償却資産）額該当値テキスト"/>
        <xdr:cNvSpPr txBox="1"/>
      </xdr:nvSpPr>
      <xdr:spPr>
        <a:xfrm>
          <a:off x="10515600" y="10868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137019</xdr:rowOff>
    </xdr:from>
    <xdr:to>
      <xdr:col>50</xdr:col>
      <xdr:colOff>165100</xdr:colOff>
      <xdr:row>64</xdr:row>
      <xdr:rowOff>67169</xdr:rowOff>
    </xdr:to>
    <xdr:sp macro="" textlink="">
      <xdr:nvSpPr>
        <xdr:cNvPr id="221" name="楕円 220"/>
        <xdr:cNvSpPr/>
      </xdr:nvSpPr>
      <xdr:spPr>
        <a:xfrm>
          <a:off x="9588500" y="1093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13658</xdr:rowOff>
    </xdr:from>
    <xdr:to>
      <xdr:col>55</xdr:col>
      <xdr:colOff>0</xdr:colOff>
      <xdr:row>64</xdr:row>
      <xdr:rowOff>16369</xdr:rowOff>
    </xdr:to>
    <xdr:cxnSp macro="">
      <xdr:nvCxnSpPr>
        <xdr:cNvPr id="222" name="直線コネクタ 221"/>
        <xdr:cNvCxnSpPr/>
      </xdr:nvCxnSpPr>
      <xdr:spPr>
        <a:xfrm flipV="1">
          <a:off x="9639300" y="10986458"/>
          <a:ext cx="838200" cy="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140367</xdr:rowOff>
    </xdr:from>
    <xdr:to>
      <xdr:col>46</xdr:col>
      <xdr:colOff>38100</xdr:colOff>
      <xdr:row>64</xdr:row>
      <xdr:rowOff>70517</xdr:rowOff>
    </xdr:to>
    <xdr:sp macro="" textlink="">
      <xdr:nvSpPr>
        <xdr:cNvPr id="223" name="楕円 222"/>
        <xdr:cNvSpPr/>
      </xdr:nvSpPr>
      <xdr:spPr>
        <a:xfrm>
          <a:off x="8699500" y="1094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16369</xdr:rowOff>
    </xdr:from>
    <xdr:to>
      <xdr:col>50</xdr:col>
      <xdr:colOff>114300</xdr:colOff>
      <xdr:row>64</xdr:row>
      <xdr:rowOff>19717</xdr:rowOff>
    </xdr:to>
    <xdr:cxnSp macro="">
      <xdr:nvCxnSpPr>
        <xdr:cNvPr id="224" name="直線コネクタ 223"/>
        <xdr:cNvCxnSpPr/>
      </xdr:nvCxnSpPr>
      <xdr:spPr>
        <a:xfrm flipV="1">
          <a:off x="8750300" y="10989169"/>
          <a:ext cx="889000" cy="3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46863</xdr:rowOff>
    </xdr:from>
    <xdr:ext cx="599010" cy="259045"/>
    <xdr:sp macro="" textlink="">
      <xdr:nvSpPr>
        <xdr:cNvPr id="225" name="n_1aveValue【橋りょう・トンネル】&#10;一人当たり有形固定資産（償却資産）額"/>
        <xdr:cNvSpPr txBox="1"/>
      </xdr:nvSpPr>
      <xdr:spPr>
        <a:xfrm>
          <a:off x="9327095" y="10676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62</xdr:row>
      <xdr:rowOff>9662</xdr:rowOff>
    </xdr:from>
    <xdr:ext cx="690189" cy="259045"/>
    <xdr:sp macro="" textlink="">
      <xdr:nvSpPr>
        <xdr:cNvPr id="226" name="n_2aveValue【橋りょう・トンネル】&#10;一人当たり有形固定資産（償却資産）額"/>
        <xdr:cNvSpPr txBox="1"/>
      </xdr:nvSpPr>
      <xdr:spPr>
        <a:xfrm>
          <a:off x="8405205" y="106395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1,153,150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152475</xdr:rowOff>
    </xdr:from>
    <xdr:ext cx="690189" cy="259045"/>
    <xdr:sp macro="" textlink="">
      <xdr:nvSpPr>
        <xdr:cNvPr id="227" name="n_3aveValue【橋りょう・トンネル】&#10;一人当たり有形固定資産（償却資産）額"/>
        <xdr:cNvSpPr txBox="1"/>
      </xdr:nvSpPr>
      <xdr:spPr>
        <a:xfrm>
          <a:off x="7516205" y="106109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58296</xdr:rowOff>
    </xdr:from>
    <xdr:ext cx="599010" cy="259045"/>
    <xdr:sp macro="" textlink="">
      <xdr:nvSpPr>
        <xdr:cNvPr id="228" name="n_1mainValue【橋りょう・トンネル】&#10;一人当たり有形固定資産（償却資産）額"/>
        <xdr:cNvSpPr txBox="1"/>
      </xdr:nvSpPr>
      <xdr:spPr>
        <a:xfrm>
          <a:off x="9327095" y="11031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61644</xdr:rowOff>
    </xdr:from>
    <xdr:ext cx="599010" cy="259045"/>
    <xdr:sp macro="" textlink="">
      <xdr:nvSpPr>
        <xdr:cNvPr id="229" name="n_2mainValue【橋りょう・トンネル】&#10;一人当たり有形固定資産（償却資産）額"/>
        <xdr:cNvSpPr txBox="1"/>
      </xdr:nvSpPr>
      <xdr:spPr>
        <a:xfrm>
          <a:off x="8450795" y="11034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0" name="正方形/長方形 22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1" name="正方形/長方形 23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2" name="正方形/長方形 23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3" name="正方形/長方形 23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4" name="正方形/長方形 23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5" name="正方形/長方形 23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6" name="正方形/長方形 23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7" name="正方形/長方形 236"/>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8" name="テキスト ボックス 237"/>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9" name="直線コネクタ 238"/>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40" name="テキスト ボックス 239"/>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1" name="直線コネクタ 240"/>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42" name="テキスト ボックス 241"/>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3" name="直線コネクタ 242"/>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4" name="テキスト ボックス 243"/>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5" name="直線コネクタ 244"/>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6" name="テキスト ボックス 245"/>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7" name="直線コネクタ 246"/>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8" name="テキスト ボックス 247"/>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9" name="直線コネクタ 248"/>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50" name="テキスト ボックス 249"/>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52" name="テキスト ボックス 251"/>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163830</xdr:rowOff>
    </xdr:to>
    <xdr:cxnSp macro="">
      <xdr:nvCxnSpPr>
        <xdr:cNvPr id="254" name="直線コネクタ 253"/>
        <xdr:cNvCxnSpPr/>
      </xdr:nvCxnSpPr>
      <xdr:spPr>
        <a:xfrm flipV="1">
          <a:off x="4634865" y="1345120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167657</xdr:rowOff>
    </xdr:from>
    <xdr:ext cx="405111" cy="259045"/>
    <xdr:sp macro="" textlink="">
      <xdr:nvSpPr>
        <xdr:cNvPr id="255" name="【公営住宅】&#10;有形固定資産減価償却率最小値テキスト"/>
        <xdr:cNvSpPr txBox="1"/>
      </xdr:nvSpPr>
      <xdr:spPr>
        <a:xfrm>
          <a:off x="4673600" y="1491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163830</xdr:rowOff>
    </xdr:from>
    <xdr:to>
      <xdr:col>24</xdr:col>
      <xdr:colOff>152400</xdr:colOff>
      <xdr:row>86</xdr:row>
      <xdr:rowOff>163830</xdr:rowOff>
    </xdr:to>
    <xdr:cxnSp macro="">
      <xdr:nvCxnSpPr>
        <xdr:cNvPr id="256" name="直線コネクタ 255"/>
        <xdr:cNvCxnSpPr/>
      </xdr:nvCxnSpPr>
      <xdr:spPr>
        <a:xfrm>
          <a:off x="4546600" y="1490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57" name="【公営住宅】&#10;有形固定資産減価償却率最大値テキスト"/>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58" name="直線コネクタ 257"/>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7638</xdr:rowOff>
    </xdr:from>
    <xdr:ext cx="405111" cy="259045"/>
    <xdr:sp macro="" textlink="">
      <xdr:nvSpPr>
        <xdr:cNvPr id="259" name="【公営住宅】&#10;有形固定資産減価償却率平均値テキスト"/>
        <xdr:cNvSpPr txBox="1"/>
      </xdr:nvSpPr>
      <xdr:spPr>
        <a:xfrm>
          <a:off x="4673600" y="13895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29211</xdr:rowOff>
    </xdr:from>
    <xdr:to>
      <xdr:col>24</xdr:col>
      <xdr:colOff>114300</xdr:colOff>
      <xdr:row>81</xdr:row>
      <xdr:rowOff>130811</xdr:rowOff>
    </xdr:to>
    <xdr:sp macro="" textlink="">
      <xdr:nvSpPr>
        <xdr:cNvPr id="260" name="フローチャート: 判断 259"/>
        <xdr:cNvSpPr/>
      </xdr:nvSpPr>
      <xdr:spPr>
        <a:xfrm>
          <a:off x="458470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141605</xdr:rowOff>
    </xdr:from>
    <xdr:to>
      <xdr:col>20</xdr:col>
      <xdr:colOff>38100</xdr:colOff>
      <xdr:row>82</xdr:row>
      <xdr:rowOff>71755</xdr:rowOff>
    </xdr:to>
    <xdr:sp macro="" textlink="">
      <xdr:nvSpPr>
        <xdr:cNvPr id="261" name="フローチャート: 判断 260"/>
        <xdr:cNvSpPr/>
      </xdr:nvSpPr>
      <xdr:spPr>
        <a:xfrm>
          <a:off x="3746500" y="1402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84455</xdr:rowOff>
    </xdr:from>
    <xdr:to>
      <xdr:col>15</xdr:col>
      <xdr:colOff>101600</xdr:colOff>
      <xdr:row>82</xdr:row>
      <xdr:rowOff>14605</xdr:rowOff>
    </xdr:to>
    <xdr:sp macro="" textlink="">
      <xdr:nvSpPr>
        <xdr:cNvPr id="262" name="フローチャート: 判断 261"/>
        <xdr:cNvSpPr/>
      </xdr:nvSpPr>
      <xdr:spPr>
        <a:xfrm>
          <a:off x="2857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126364</xdr:rowOff>
    </xdr:from>
    <xdr:to>
      <xdr:col>10</xdr:col>
      <xdr:colOff>165100</xdr:colOff>
      <xdr:row>82</xdr:row>
      <xdr:rowOff>56514</xdr:rowOff>
    </xdr:to>
    <xdr:sp macro="" textlink="">
      <xdr:nvSpPr>
        <xdr:cNvPr id="263" name="フローチャート: 判断 262"/>
        <xdr:cNvSpPr/>
      </xdr:nvSpPr>
      <xdr:spPr>
        <a:xfrm>
          <a:off x="1968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4" name="テキスト ボックス 263"/>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5" name="テキスト ボックス 264"/>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6" name="テキスト ボックス 265"/>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7" name="テキスト ボックス 266"/>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8" name="テキスト ボックス 267"/>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27305</xdr:rowOff>
    </xdr:from>
    <xdr:to>
      <xdr:col>24</xdr:col>
      <xdr:colOff>114300</xdr:colOff>
      <xdr:row>79</xdr:row>
      <xdr:rowOff>128905</xdr:rowOff>
    </xdr:to>
    <xdr:sp macro="" textlink="">
      <xdr:nvSpPr>
        <xdr:cNvPr id="269" name="楕円 268"/>
        <xdr:cNvSpPr/>
      </xdr:nvSpPr>
      <xdr:spPr>
        <a:xfrm>
          <a:off x="4584700" y="135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50182</xdr:rowOff>
    </xdr:from>
    <xdr:ext cx="405111" cy="259045"/>
    <xdr:sp macro="" textlink="">
      <xdr:nvSpPr>
        <xdr:cNvPr id="270" name="【公営住宅】&#10;有形固定資産減価償却率該当値テキスト"/>
        <xdr:cNvSpPr txBox="1"/>
      </xdr:nvSpPr>
      <xdr:spPr>
        <a:xfrm>
          <a:off x="4673600"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57786</xdr:rowOff>
    </xdr:from>
    <xdr:to>
      <xdr:col>20</xdr:col>
      <xdr:colOff>38100</xdr:colOff>
      <xdr:row>79</xdr:row>
      <xdr:rowOff>159386</xdr:rowOff>
    </xdr:to>
    <xdr:sp macro="" textlink="">
      <xdr:nvSpPr>
        <xdr:cNvPr id="271" name="楕円 270"/>
        <xdr:cNvSpPr/>
      </xdr:nvSpPr>
      <xdr:spPr>
        <a:xfrm>
          <a:off x="3746500" y="1360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78105</xdr:rowOff>
    </xdr:from>
    <xdr:to>
      <xdr:col>24</xdr:col>
      <xdr:colOff>63500</xdr:colOff>
      <xdr:row>79</xdr:row>
      <xdr:rowOff>108586</xdr:rowOff>
    </xdr:to>
    <xdr:cxnSp macro="">
      <xdr:nvCxnSpPr>
        <xdr:cNvPr id="272" name="直線コネクタ 271"/>
        <xdr:cNvCxnSpPr/>
      </xdr:nvCxnSpPr>
      <xdr:spPr>
        <a:xfrm flipV="1">
          <a:off x="3797300" y="13622655"/>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86361</xdr:rowOff>
    </xdr:from>
    <xdr:to>
      <xdr:col>15</xdr:col>
      <xdr:colOff>101600</xdr:colOff>
      <xdr:row>80</xdr:row>
      <xdr:rowOff>16511</xdr:rowOff>
    </xdr:to>
    <xdr:sp macro="" textlink="">
      <xdr:nvSpPr>
        <xdr:cNvPr id="273" name="楕円 272"/>
        <xdr:cNvSpPr/>
      </xdr:nvSpPr>
      <xdr:spPr>
        <a:xfrm>
          <a:off x="2857500" y="13630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108586</xdr:rowOff>
    </xdr:from>
    <xdr:to>
      <xdr:col>19</xdr:col>
      <xdr:colOff>177800</xdr:colOff>
      <xdr:row>79</xdr:row>
      <xdr:rowOff>137161</xdr:rowOff>
    </xdr:to>
    <xdr:cxnSp macro="">
      <xdr:nvCxnSpPr>
        <xdr:cNvPr id="274" name="直線コネクタ 273"/>
        <xdr:cNvCxnSpPr/>
      </xdr:nvCxnSpPr>
      <xdr:spPr>
        <a:xfrm flipV="1">
          <a:off x="2908300" y="1365313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62882</xdr:rowOff>
    </xdr:from>
    <xdr:ext cx="405111" cy="259045"/>
    <xdr:sp macro="" textlink="">
      <xdr:nvSpPr>
        <xdr:cNvPr id="275" name="n_1aveValue【公営住宅】&#10;有形固定資産減価償却率"/>
        <xdr:cNvSpPr txBox="1"/>
      </xdr:nvSpPr>
      <xdr:spPr>
        <a:xfrm>
          <a:off x="35820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5732</xdr:rowOff>
    </xdr:from>
    <xdr:ext cx="405111" cy="259045"/>
    <xdr:sp macro="" textlink="">
      <xdr:nvSpPr>
        <xdr:cNvPr id="276" name="n_2aveValue【公営住宅】&#10;有形固定資産減価償却率"/>
        <xdr:cNvSpPr txBox="1"/>
      </xdr:nvSpPr>
      <xdr:spPr>
        <a:xfrm>
          <a:off x="2705744" y="1406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73041</xdr:rowOff>
    </xdr:from>
    <xdr:ext cx="405111" cy="259045"/>
    <xdr:sp macro="" textlink="">
      <xdr:nvSpPr>
        <xdr:cNvPr id="277" name="n_3aveValue【公営住宅】&#10;有形固定資産減価償却率"/>
        <xdr:cNvSpPr txBox="1"/>
      </xdr:nvSpPr>
      <xdr:spPr>
        <a:xfrm>
          <a:off x="1816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4463</xdr:rowOff>
    </xdr:from>
    <xdr:ext cx="405111" cy="259045"/>
    <xdr:sp macro="" textlink="">
      <xdr:nvSpPr>
        <xdr:cNvPr id="278" name="n_1mainValue【公営住宅】&#10;有形固定資産減価償却率"/>
        <xdr:cNvSpPr txBox="1"/>
      </xdr:nvSpPr>
      <xdr:spPr>
        <a:xfrm>
          <a:off x="3582044" y="1337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33038</xdr:rowOff>
    </xdr:from>
    <xdr:ext cx="405111" cy="259045"/>
    <xdr:sp macro="" textlink="">
      <xdr:nvSpPr>
        <xdr:cNvPr id="279" name="n_2mainValue【公営住宅】&#10;有形固定資産減価償却率"/>
        <xdr:cNvSpPr txBox="1"/>
      </xdr:nvSpPr>
      <xdr:spPr>
        <a:xfrm>
          <a:off x="2705744" y="13406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80" name="正方形/長方形 27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1" name="正方形/長方形 28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2" name="正方形/長方形 28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3" name="正方形/長方形 28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4" name="正方形/長方形 28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5" name="正方形/長方形 28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6" name="正方形/長方形 28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7" name="正方形/長方形 28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8" name="テキスト ボックス 28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9" name="直線コネクタ 28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90" name="直線コネクタ 289"/>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91" name="テキスト ボックス 290"/>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92" name="直線コネクタ 291"/>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93" name="テキスト ボックス 292"/>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94" name="直線コネクタ 29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5" name="テキスト ボックス 294"/>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6" name="直線コネクタ 295"/>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7" name="テキスト ボックス 296"/>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8" name="直線コネクタ 297"/>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299" name="テキスト ボックス 298"/>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00" name="直線コネクタ 299"/>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01" name="テキスト ボックス 300"/>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2"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91948</xdr:rowOff>
    </xdr:from>
    <xdr:to>
      <xdr:col>54</xdr:col>
      <xdr:colOff>189865</xdr:colOff>
      <xdr:row>86</xdr:row>
      <xdr:rowOff>10922</xdr:rowOff>
    </xdr:to>
    <xdr:cxnSp macro="">
      <xdr:nvCxnSpPr>
        <xdr:cNvPr id="303" name="直線コネクタ 302"/>
        <xdr:cNvCxnSpPr/>
      </xdr:nvCxnSpPr>
      <xdr:spPr>
        <a:xfrm flipV="1">
          <a:off x="10476865" y="13293598"/>
          <a:ext cx="0" cy="1462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14749</xdr:rowOff>
    </xdr:from>
    <xdr:ext cx="469744" cy="259045"/>
    <xdr:sp macro="" textlink="">
      <xdr:nvSpPr>
        <xdr:cNvPr id="304" name="【公営住宅】&#10;一人当たり面積最小値テキスト"/>
        <xdr:cNvSpPr txBox="1"/>
      </xdr:nvSpPr>
      <xdr:spPr>
        <a:xfrm>
          <a:off x="10515600" y="14759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10922</xdr:rowOff>
    </xdr:from>
    <xdr:to>
      <xdr:col>55</xdr:col>
      <xdr:colOff>88900</xdr:colOff>
      <xdr:row>86</xdr:row>
      <xdr:rowOff>10922</xdr:rowOff>
    </xdr:to>
    <xdr:cxnSp macro="">
      <xdr:nvCxnSpPr>
        <xdr:cNvPr id="305" name="直線コネクタ 304"/>
        <xdr:cNvCxnSpPr/>
      </xdr:nvCxnSpPr>
      <xdr:spPr>
        <a:xfrm>
          <a:off x="10388600" y="14755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38625</xdr:rowOff>
    </xdr:from>
    <xdr:ext cx="534377" cy="259045"/>
    <xdr:sp macro="" textlink="">
      <xdr:nvSpPr>
        <xdr:cNvPr id="306" name="【公営住宅】&#10;一人当たり面積最大値テキスト"/>
        <xdr:cNvSpPr txBox="1"/>
      </xdr:nvSpPr>
      <xdr:spPr>
        <a:xfrm>
          <a:off x="10515600" y="1306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91948</xdr:rowOff>
    </xdr:from>
    <xdr:to>
      <xdr:col>55</xdr:col>
      <xdr:colOff>88900</xdr:colOff>
      <xdr:row>77</xdr:row>
      <xdr:rowOff>91948</xdr:rowOff>
    </xdr:to>
    <xdr:cxnSp macro="">
      <xdr:nvCxnSpPr>
        <xdr:cNvPr id="307" name="直線コネクタ 306"/>
        <xdr:cNvCxnSpPr/>
      </xdr:nvCxnSpPr>
      <xdr:spPr>
        <a:xfrm>
          <a:off x="10388600" y="1329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83329</xdr:rowOff>
    </xdr:from>
    <xdr:ext cx="469744" cy="259045"/>
    <xdr:sp macro="" textlink="">
      <xdr:nvSpPr>
        <xdr:cNvPr id="308" name="【公営住宅】&#10;一人当たり面積平均値テキスト"/>
        <xdr:cNvSpPr txBox="1"/>
      </xdr:nvSpPr>
      <xdr:spPr>
        <a:xfrm>
          <a:off x="10515600" y="14313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60452</xdr:rowOff>
    </xdr:from>
    <xdr:to>
      <xdr:col>55</xdr:col>
      <xdr:colOff>50800</xdr:colOff>
      <xdr:row>84</xdr:row>
      <xdr:rowOff>162052</xdr:rowOff>
    </xdr:to>
    <xdr:sp macro="" textlink="">
      <xdr:nvSpPr>
        <xdr:cNvPr id="309" name="フローチャート: 判断 308"/>
        <xdr:cNvSpPr/>
      </xdr:nvSpPr>
      <xdr:spPr>
        <a:xfrm>
          <a:off x="104267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84328</xdr:rowOff>
    </xdr:from>
    <xdr:to>
      <xdr:col>50</xdr:col>
      <xdr:colOff>165100</xdr:colOff>
      <xdr:row>85</xdr:row>
      <xdr:rowOff>14478</xdr:rowOff>
    </xdr:to>
    <xdr:sp macro="" textlink="">
      <xdr:nvSpPr>
        <xdr:cNvPr id="310" name="フローチャート: 判断 309"/>
        <xdr:cNvSpPr/>
      </xdr:nvSpPr>
      <xdr:spPr>
        <a:xfrm>
          <a:off x="9588500" y="1448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102997</xdr:rowOff>
    </xdr:from>
    <xdr:to>
      <xdr:col>46</xdr:col>
      <xdr:colOff>38100</xdr:colOff>
      <xdr:row>85</xdr:row>
      <xdr:rowOff>33147</xdr:rowOff>
    </xdr:to>
    <xdr:sp macro="" textlink="">
      <xdr:nvSpPr>
        <xdr:cNvPr id="311" name="フローチャート: 判断 310"/>
        <xdr:cNvSpPr/>
      </xdr:nvSpPr>
      <xdr:spPr>
        <a:xfrm>
          <a:off x="8699500" y="1450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95123</xdr:rowOff>
    </xdr:from>
    <xdr:to>
      <xdr:col>41</xdr:col>
      <xdr:colOff>101600</xdr:colOff>
      <xdr:row>85</xdr:row>
      <xdr:rowOff>25273</xdr:rowOff>
    </xdr:to>
    <xdr:sp macro="" textlink="">
      <xdr:nvSpPr>
        <xdr:cNvPr id="312" name="フローチャート: 判断 311"/>
        <xdr:cNvSpPr/>
      </xdr:nvSpPr>
      <xdr:spPr>
        <a:xfrm>
          <a:off x="7810500" y="144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3" name="テキスト ボックス 31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4" name="テキスト ボックス 31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5" name="テキスト ボックス 31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6" name="テキスト ボックス 31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7" name="テキスト ボックス 31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110489</xdr:rowOff>
    </xdr:from>
    <xdr:to>
      <xdr:col>55</xdr:col>
      <xdr:colOff>50800</xdr:colOff>
      <xdr:row>86</xdr:row>
      <xdr:rowOff>40639</xdr:rowOff>
    </xdr:to>
    <xdr:sp macro="" textlink="">
      <xdr:nvSpPr>
        <xdr:cNvPr id="318" name="楕円 317"/>
        <xdr:cNvSpPr/>
      </xdr:nvSpPr>
      <xdr:spPr>
        <a:xfrm>
          <a:off x="10426700" y="1468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25416</xdr:rowOff>
    </xdr:from>
    <xdr:ext cx="469744" cy="259045"/>
    <xdr:sp macro="" textlink="">
      <xdr:nvSpPr>
        <xdr:cNvPr id="319" name="【公営住宅】&#10;一人当たり面積該当値テキスト"/>
        <xdr:cNvSpPr txBox="1"/>
      </xdr:nvSpPr>
      <xdr:spPr>
        <a:xfrm>
          <a:off x="10515600" y="1459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113412</xdr:rowOff>
    </xdr:from>
    <xdr:to>
      <xdr:col>50</xdr:col>
      <xdr:colOff>165100</xdr:colOff>
      <xdr:row>86</xdr:row>
      <xdr:rowOff>43562</xdr:rowOff>
    </xdr:to>
    <xdr:sp macro="" textlink="">
      <xdr:nvSpPr>
        <xdr:cNvPr id="320" name="楕円 319"/>
        <xdr:cNvSpPr/>
      </xdr:nvSpPr>
      <xdr:spPr>
        <a:xfrm>
          <a:off x="9588500" y="1468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161289</xdr:rowOff>
    </xdr:from>
    <xdr:to>
      <xdr:col>55</xdr:col>
      <xdr:colOff>0</xdr:colOff>
      <xdr:row>85</xdr:row>
      <xdr:rowOff>164212</xdr:rowOff>
    </xdr:to>
    <xdr:cxnSp macro="">
      <xdr:nvCxnSpPr>
        <xdr:cNvPr id="321" name="直線コネクタ 320"/>
        <xdr:cNvCxnSpPr/>
      </xdr:nvCxnSpPr>
      <xdr:spPr>
        <a:xfrm flipV="1">
          <a:off x="9639300" y="14734539"/>
          <a:ext cx="8382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116967</xdr:rowOff>
    </xdr:from>
    <xdr:to>
      <xdr:col>46</xdr:col>
      <xdr:colOff>38100</xdr:colOff>
      <xdr:row>86</xdr:row>
      <xdr:rowOff>47117</xdr:rowOff>
    </xdr:to>
    <xdr:sp macro="" textlink="">
      <xdr:nvSpPr>
        <xdr:cNvPr id="322" name="楕円 321"/>
        <xdr:cNvSpPr/>
      </xdr:nvSpPr>
      <xdr:spPr>
        <a:xfrm>
          <a:off x="8699500" y="14690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164212</xdr:rowOff>
    </xdr:from>
    <xdr:to>
      <xdr:col>50</xdr:col>
      <xdr:colOff>114300</xdr:colOff>
      <xdr:row>85</xdr:row>
      <xdr:rowOff>167767</xdr:rowOff>
    </xdr:to>
    <xdr:cxnSp macro="">
      <xdr:nvCxnSpPr>
        <xdr:cNvPr id="323" name="直線コネクタ 322"/>
        <xdr:cNvCxnSpPr/>
      </xdr:nvCxnSpPr>
      <xdr:spPr>
        <a:xfrm flipV="1">
          <a:off x="8750300" y="14737462"/>
          <a:ext cx="889000" cy="3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31005</xdr:rowOff>
    </xdr:from>
    <xdr:ext cx="469744" cy="259045"/>
    <xdr:sp macro="" textlink="">
      <xdr:nvSpPr>
        <xdr:cNvPr id="324" name="n_1aveValue【公営住宅】&#10;一人当たり面積"/>
        <xdr:cNvSpPr txBox="1"/>
      </xdr:nvSpPr>
      <xdr:spPr>
        <a:xfrm>
          <a:off x="9391727" y="1426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49674</xdr:rowOff>
    </xdr:from>
    <xdr:ext cx="469744" cy="259045"/>
    <xdr:sp macro="" textlink="">
      <xdr:nvSpPr>
        <xdr:cNvPr id="325" name="n_2aveValue【公営住宅】&#10;一人当たり面積"/>
        <xdr:cNvSpPr txBox="1"/>
      </xdr:nvSpPr>
      <xdr:spPr>
        <a:xfrm>
          <a:off x="8515427" y="14280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41800</xdr:rowOff>
    </xdr:from>
    <xdr:ext cx="469744" cy="259045"/>
    <xdr:sp macro="" textlink="">
      <xdr:nvSpPr>
        <xdr:cNvPr id="326" name="n_3aveValue【公営住宅】&#10;一人当たり面積"/>
        <xdr:cNvSpPr txBox="1"/>
      </xdr:nvSpPr>
      <xdr:spPr>
        <a:xfrm>
          <a:off x="7626427" y="142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34689</xdr:rowOff>
    </xdr:from>
    <xdr:ext cx="469744" cy="259045"/>
    <xdr:sp macro="" textlink="">
      <xdr:nvSpPr>
        <xdr:cNvPr id="327" name="n_1mainValue【公営住宅】&#10;一人当たり面積"/>
        <xdr:cNvSpPr txBox="1"/>
      </xdr:nvSpPr>
      <xdr:spPr>
        <a:xfrm>
          <a:off x="9391727" y="14779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38244</xdr:rowOff>
    </xdr:from>
    <xdr:ext cx="469744" cy="259045"/>
    <xdr:sp macro="" textlink="">
      <xdr:nvSpPr>
        <xdr:cNvPr id="328" name="n_2mainValue【公営住宅】&#10;一人当たり面積"/>
        <xdr:cNvSpPr txBox="1"/>
      </xdr:nvSpPr>
      <xdr:spPr>
        <a:xfrm>
          <a:off x="8515427" y="1478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9" name="正方形/長方形 328"/>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30" name="正方形/長方形 329"/>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31" name="正方形/長方形 330"/>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2" name="正方形/長方形 331"/>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3" name="正方形/長方形 332"/>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4" name="正方形/長方形 333"/>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5" name="正方形/長方形 334"/>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6" name="正方形/長方形 335"/>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7" name="正方形/長方形 336"/>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8" name="正方形/長方形 337"/>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9" name="正方形/長方形 338"/>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0" name="正方形/長方形 339"/>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1" name="正方形/長方形 340"/>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2" name="正方形/長方形 341"/>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3" name="正方形/長方形 342"/>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4" name="正方形/長方形 343"/>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5" name="正方形/長方形 34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6" name="正方形/長方形 34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7" name="正方形/長方形 34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8" name="正方形/長方形 34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9" name="正方形/長方形 34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50" name="正方形/長方形 34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51" name="正方形/長方形 35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2" name="正方形/長方形 35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3" name="テキスト ボックス 35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4" name="直線コネクタ 35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55" name="直線コネクタ 354"/>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56" name="テキスト ボックス 355"/>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7" name="直線コネクタ 356"/>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8" name="テキスト ボックス 357"/>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9" name="直線コネクタ 358"/>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60" name="テキスト ボックス 359"/>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61" name="直線コネクタ 360"/>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2" name="テキスト ボックス 361"/>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3" name="直線コネクタ 362"/>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4" name="テキスト ボックス 363"/>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5" name="直線コネクタ 364"/>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66" name="テキスト ボックス 365"/>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7" name="直線コネクタ 366"/>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68" name="テキスト ボックス 367"/>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9"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42</xdr:row>
      <xdr:rowOff>41910</xdr:rowOff>
    </xdr:to>
    <xdr:cxnSp macro="">
      <xdr:nvCxnSpPr>
        <xdr:cNvPr id="370" name="直線コネクタ 369"/>
        <xdr:cNvCxnSpPr/>
      </xdr:nvCxnSpPr>
      <xdr:spPr>
        <a:xfrm flipV="1">
          <a:off x="16318864" y="5665470"/>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45737</xdr:rowOff>
    </xdr:from>
    <xdr:ext cx="340478" cy="259045"/>
    <xdr:sp macro="" textlink="">
      <xdr:nvSpPr>
        <xdr:cNvPr id="371" name="【認定こども園・幼稚園・保育所】&#10;有形固定資産減価償却率最小値テキスト"/>
        <xdr:cNvSpPr txBox="1"/>
      </xdr:nvSpPr>
      <xdr:spPr>
        <a:xfrm>
          <a:off x="16357600" y="7246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41910</xdr:rowOff>
    </xdr:from>
    <xdr:to>
      <xdr:col>86</xdr:col>
      <xdr:colOff>25400</xdr:colOff>
      <xdr:row>42</xdr:row>
      <xdr:rowOff>41910</xdr:rowOff>
    </xdr:to>
    <xdr:cxnSp macro="">
      <xdr:nvCxnSpPr>
        <xdr:cNvPr id="372" name="直線コネクタ 371"/>
        <xdr:cNvCxnSpPr/>
      </xdr:nvCxnSpPr>
      <xdr:spPr>
        <a:xfrm>
          <a:off x="16230600" y="724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373" name="【認定こども園・幼稚園・保育所】&#10;有形固定資産減価償却率最大値テキスト"/>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374" name="直線コネクタ 373"/>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164210</xdr:rowOff>
    </xdr:from>
    <xdr:ext cx="405111" cy="259045"/>
    <xdr:sp macro="" textlink="">
      <xdr:nvSpPr>
        <xdr:cNvPr id="375" name="【認定こども園・幼稚園・保育所】&#10;有形固定資産減価償却率平均値テキスト"/>
        <xdr:cNvSpPr txBox="1"/>
      </xdr:nvSpPr>
      <xdr:spPr>
        <a:xfrm>
          <a:off x="16357600" y="61649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141333</xdr:rowOff>
    </xdr:from>
    <xdr:to>
      <xdr:col>85</xdr:col>
      <xdr:colOff>177800</xdr:colOff>
      <xdr:row>37</xdr:row>
      <xdr:rowOff>71483</xdr:rowOff>
    </xdr:to>
    <xdr:sp macro="" textlink="">
      <xdr:nvSpPr>
        <xdr:cNvPr id="376" name="フローチャート: 判断 375"/>
        <xdr:cNvSpPr/>
      </xdr:nvSpPr>
      <xdr:spPr>
        <a:xfrm>
          <a:off x="16268700" y="631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77" name="フローチャート: 判断 376"/>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157661</xdr:rowOff>
    </xdr:from>
    <xdr:to>
      <xdr:col>76</xdr:col>
      <xdr:colOff>165100</xdr:colOff>
      <xdr:row>37</xdr:row>
      <xdr:rowOff>87811</xdr:rowOff>
    </xdr:to>
    <xdr:sp macro="" textlink="">
      <xdr:nvSpPr>
        <xdr:cNvPr id="378" name="フローチャート: 判断 377"/>
        <xdr:cNvSpPr/>
      </xdr:nvSpPr>
      <xdr:spPr>
        <a:xfrm>
          <a:off x="14541500" y="632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15603</xdr:rowOff>
    </xdr:from>
    <xdr:to>
      <xdr:col>72</xdr:col>
      <xdr:colOff>38100</xdr:colOff>
      <xdr:row>37</xdr:row>
      <xdr:rowOff>117203</xdr:rowOff>
    </xdr:to>
    <xdr:sp macro="" textlink="">
      <xdr:nvSpPr>
        <xdr:cNvPr id="379" name="フローチャート: 判断 378"/>
        <xdr:cNvSpPr/>
      </xdr:nvSpPr>
      <xdr:spPr>
        <a:xfrm>
          <a:off x="13652500" y="6359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80" name="テキスト ボックス 37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1" name="テキスト ボックス 38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2" name="テキスト ボックス 38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3" name="テキスト ボックス 38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4" name="テキスト ボックス 38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49893</xdr:rowOff>
    </xdr:from>
    <xdr:to>
      <xdr:col>85</xdr:col>
      <xdr:colOff>177800</xdr:colOff>
      <xdr:row>39</xdr:row>
      <xdr:rowOff>151493</xdr:rowOff>
    </xdr:to>
    <xdr:sp macro="" textlink="">
      <xdr:nvSpPr>
        <xdr:cNvPr id="385" name="楕円 384"/>
        <xdr:cNvSpPr/>
      </xdr:nvSpPr>
      <xdr:spPr>
        <a:xfrm>
          <a:off x="16268700" y="673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28320</xdr:rowOff>
    </xdr:from>
    <xdr:ext cx="405111" cy="259045"/>
    <xdr:sp macro="" textlink="">
      <xdr:nvSpPr>
        <xdr:cNvPr id="386" name="【認定こども園・幼稚園・保育所】&#10;有形固定資産減価償却率該当値テキスト"/>
        <xdr:cNvSpPr txBox="1"/>
      </xdr:nvSpPr>
      <xdr:spPr>
        <a:xfrm>
          <a:off x="16357600"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97246</xdr:rowOff>
    </xdr:from>
    <xdr:to>
      <xdr:col>81</xdr:col>
      <xdr:colOff>101600</xdr:colOff>
      <xdr:row>40</xdr:row>
      <xdr:rowOff>27396</xdr:rowOff>
    </xdr:to>
    <xdr:sp macro="" textlink="">
      <xdr:nvSpPr>
        <xdr:cNvPr id="387" name="楕円 386"/>
        <xdr:cNvSpPr/>
      </xdr:nvSpPr>
      <xdr:spPr>
        <a:xfrm>
          <a:off x="154305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100693</xdr:rowOff>
    </xdr:from>
    <xdr:to>
      <xdr:col>85</xdr:col>
      <xdr:colOff>127000</xdr:colOff>
      <xdr:row>39</xdr:row>
      <xdr:rowOff>148046</xdr:rowOff>
    </xdr:to>
    <xdr:cxnSp macro="">
      <xdr:nvCxnSpPr>
        <xdr:cNvPr id="388" name="直線コネクタ 387"/>
        <xdr:cNvCxnSpPr/>
      </xdr:nvCxnSpPr>
      <xdr:spPr>
        <a:xfrm flipV="1">
          <a:off x="15481300" y="6787243"/>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23767</xdr:rowOff>
    </xdr:from>
    <xdr:to>
      <xdr:col>76</xdr:col>
      <xdr:colOff>165100</xdr:colOff>
      <xdr:row>37</xdr:row>
      <xdr:rowOff>125367</xdr:rowOff>
    </xdr:to>
    <xdr:sp macro="" textlink="">
      <xdr:nvSpPr>
        <xdr:cNvPr id="389" name="楕円 388"/>
        <xdr:cNvSpPr/>
      </xdr:nvSpPr>
      <xdr:spPr>
        <a:xfrm>
          <a:off x="14541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74567</xdr:rowOff>
    </xdr:from>
    <xdr:to>
      <xdr:col>81</xdr:col>
      <xdr:colOff>50800</xdr:colOff>
      <xdr:row>39</xdr:row>
      <xdr:rowOff>148046</xdr:rowOff>
    </xdr:to>
    <xdr:cxnSp macro="">
      <xdr:nvCxnSpPr>
        <xdr:cNvPr id="390" name="直線コネクタ 389"/>
        <xdr:cNvCxnSpPr/>
      </xdr:nvCxnSpPr>
      <xdr:spPr>
        <a:xfrm>
          <a:off x="14592300" y="6418217"/>
          <a:ext cx="889000" cy="41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70049</xdr:rowOff>
    </xdr:from>
    <xdr:ext cx="405111" cy="259045"/>
    <xdr:sp macro="" textlink="">
      <xdr:nvSpPr>
        <xdr:cNvPr id="391" name="n_1aveValue【認定こども園・幼稚園・保育所】&#10;有形固定資産減価償却率"/>
        <xdr:cNvSpPr txBox="1"/>
      </xdr:nvSpPr>
      <xdr:spPr>
        <a:xfrm>
          <a:off x="152660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104338</xdr:rowOff>
    </xdr:from>
    <xdr:ext cx="405111" cy="259045"/>
    <xdr:sp macro="" textlink="">
      <xdr:nvSpPr>
        <xdr:cNvPr id="392" name="n_2aveValue【認定こども園・幼稚園・保育所】&#10;有形固定資産減価償却率"/>
        <xdr:cNvSpPr txBox="1"/>
      </xdr:nvSpPr>
      <xdr:spPr>
        <a:xfrm>
          <a:off x="14389744" y="610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133730</xdr:rowOff>
    </xdr:from>
    <xdr:ext cx="405111" cy="259045"/>
    <xdr:sp macro="" textlink="">
      <xdr:nvSpPr>
        <xdr:cNvPr id="393" name="n_3aveValue【認定こども園・幼稚園・保育所】&#10;有形固定資産減価償却率"/>
        <xdr:cNvSpPr txBox="1"/>
      </xdr:nvSpPr>
      <xdr:spPr>
        <a:xfrm>
          <a:off x="135007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18523</xdr:rowOff>
    </xdr:from>
    <xdr:ext cx="405111" cy="259045"/>
    <xdr:sp macro="" textlink="">
      <xdr:nvSpPr>
        <xdr:cNvPr id="394" name="n_1mainValue【認定こども園・幼稚園・保育所】&#10;有形固定資産減価償却率"/>
        <xdr:cNvSpPr txBox="1"/>
      </xdr:nvSpPr>
      <xdr:spPr>
        <a:xfrm>
          <a:off x="15266044" y="687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116494</xdr:rowOff>
    </xdr:from>
    <xdr:ext cx="405111" cy="259045"/>
    <xdr:sp macro="" textlink="">
      <xdr:nvSpPr>
        <xdr:cNvPr id="395" name="n_2mainValue【認定こども園・幼稚園・保育所】&#10;有形固定資産減価償却率"/>
        <xdr:cNvSpPr txBox="1"/>
      </xdr:nvSpPr>
      <xdr:spPr>
        <a:xfrm>
          <a:off x="14389744" y="646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6" name="正方形/長方形 39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7" name="正方形/長方形 39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8" name="正方形/長方形 39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9" name="正方形/長方形 39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0" name="正方形/長方形 39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1" name="正方形/長方形 40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2" name="正方形/長方形 40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3" name="正方形/長方形 40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4" name="テキスト ボックス 40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5" name="直線コネクタ 40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06" name="直線コネクタ 40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07" name="テキスト ボックス 406"/>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08" name="直線コネクタ 40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09" name="テキスト ボックス 408"/>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10" name="直線コネクタ 40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11" name="テキスト ボックス 410"/>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12" name="直線コネクタ 41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13" name="テキスト ボックス 412"/>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14" name="直線コネクタ 41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15" name="テキスト ボックス 414"/>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6" name="直線コネクタ 41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7" name="テキスト ボックス 416"/>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8"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101600</xdr:rowOff>
    </xdr:from>
    <xdr:to>
      <xdr:col>116</xdr:col>
      <xdr:colOff>62864</xdr:colOff>
      <xdr:row>41</xdr:row>
      <xdr:rowOff>20320</xdr:rowOff>
    </xdr:to>
    <xdr:cxnSp macro="">
      <xdr:nvCxnSpPr>
        <xdr:cNvPr id="419" name="直線コネクタ 418"/>
        <xdr:cNvCxnSpPr/>
      </xdr:nvCxnSpPr>
      <xdr:spPr>
        <a:xfrm flipV="1">
          <a:off x="22160864" y="575945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24147</xdr:rowOff>
    </xdr:from>
    <xdr:ext cx="469744" cy="259045"/>
    <xdr:sp macro="" textlink="">
      <xdr:nvSpPr>
        <xdr:cNvPr id="420" name="【認定こども園・幼稚園・保育所】&#10;一人当たり面積最小値テキスト"/>
        <xdr:cNvSpPr txBox="1"/>
      </xdr:nvSpPr>
      <xdr:spPr>
        <a:xfrm>
          <a:off x="22199600" y="705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20320</xdr:rowOff>
    </xdr:from>
    <xdr:to>
      <xdr:col>116</xdr:col>
      <xdr:colOff>152400</xdr:colOff>
      <xdr:row>41</xdr:row>
      <xdr:rowOff>20320</xdr:rowOff>
    </xdr:to>
    <xdr:cxnSp macro="">
      <xdr:nvCxnSpPr>
        <xdr:cNvPr id="421" name="直線コネクタ 420"/>
        <xdr:cNvCxnSpPr/>
      </xdr:nvCxnSpPr>
      <xdr:spPr>
        <a:xfrm>
          <a:off x="220726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48277</xdr:rowOff>
    </xdr:from>
    <xdr:ext cx="469744" cy="259045"/>
    <xdr:sp macro="" textlink="">
      <xdr:nvSpPr>
        <xdr:cNvPr id="422" name="【認定こども園・幼稚園・保育所】&#10;一人当たり面積最大値テキスト"/>
        <xdr:cNvSpPr txBox="1"/>
      </xdr:nvSpPr>
      <xdr:spPr>
        <a:xfrm>
          <a:off x="22199600" y="55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101600</xdr:rowOff>
    </xdr:from>
    <xdr:to>
      <xdr:col>116</xdr:col>
      <xdr:colOff>152400</xdr:colOff>
      <xdr:row>33</xdr:row>
      <xdr:rowOff>101600</xdr:rowOff>
    </xdr:to>
    <xdr:cxnSp macro="">
      <xdr:nvCxnSpPr>
        <xdr:cNvPr id="423" name="直線コネクタ 422"/>
        <xdr:cNvCxnSpPr/>
      </xdr:nvCxnSpPr>
      <xdr:spPr>
        <a:xfrm>
          <a:off x="22072600" y="5759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17797</xdr:rowOff>
    </xdr:from>
    <xdr:ext cx="469744" cy="259045"/>
    <xdr:sp macro="" textlink="">
      <xdr:nvSpPr>
        <xdr:cNvPr id="424" name="【認定こども園・幼稚園・保育所】&#10;一人当たり面積平均値テキスト"/>
        <xdr:cNvSpPr txBox="1"/>
      </xdr:nvSpPr>
      <xdr:spPr>
        <a:xfrm>
          <a:off x="22199600" y="6704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39370</xdr:rowOff>
    </xdr:from>
    <xdr:to>
      <xdr:col>116</xdr:col>
      <xdr:colOff>114300</xdr:colOff>
      <xdr:row>39</xdr:row>
      <xdr:rowOff>140970</xdr:rowOff>
    </xdr:to>
    <xdr:sp macro="" textlink="">
      <xdr:nvSpPr>
        <xdr:cNvPr id="425" name="フローチャート: 判断 424"/>
        <xdr:cNvSpPr/>
      </xdr:nvSpPr>
      <xdr:spPr>
        <a:xfrm>
          <a:off x="22110700" y="672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12700</xdr:rowOff>
    </xdr:from>
    <xdr:to>
      <xdr:col>112</xdr:col>
      <xdr:colOff>38100</xdr:colOff>
      <xdr:row>39</xdr:row>
      <xdr:rowOff>114300</xdr:rowOff>
    </xdr:to>
    <xdr:sp macro="" textlink="">
      <xdr:nvSpPr>
        <xdr:cNvPr id="426" name="フローチャート: 判断 425"/>
        <xdr:cNvSpPr/>
      </xdr:nvSpPr>
      <xdr:spPr>
        <a:xfrm>
          <a:off x="21272500" y="6699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72390</xdr:rowOff>
    </xdr:from>
    <xdr:to>
      <xdr:col>107</xdr:col>
      <xdr:colOff>101600</xdr:colOff>
      <xdr:row>40</xdr:row>
      <xdr:rowOff>2540</xdr:rowOff>
    </xdr:to>
    <xdr:sp macro="" textlink="">
      <xdr:nvSpPr>
        <xdr:cNvPr id="427" name="フローチャート: 判断 426"/>
        <xdr:cNvSpPr/>
      </xdr:nvSpPr>
      <xdr:spPr>
        <a:xfrm>
          <a:off x="20383500" y="675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57150</xdr:rowOff>
    </xdr:from>
    <xdr:to>
      <xdr:col>102</xdr:col>
      <xdr:colOff>165100</xdr:colOff>
      <xdr:row>39</xdr:row>
      <xdr:rowOff>158750</xdr:rowOff>
    </xdr:to>
    <xdr:sp macro="" textlink="">
      <xdr:nvSpPr>
        <xdr:cNvPr id="428" name="フローチャート: 判断 427"/>
        <xdr:cNvSpPr/>
      </xdr:nvSpPr>
      <xdr:spPr>
        <a:xfrm>
          <a:off x="19494500" y="674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9" name="テキスト ボックス 42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0" name="テキスト ボックス 42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1" name="テキスト ボックス 43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2" name="テキスト ボックス 43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3" name="テキスト ボックス 43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29210</xdr:rowOff>
    </xdr:from>
    <xdr:to>
      <xdr:col>116</xdr:col>
      <xdr:colOff>114300</xdr:colOff>
      <xdr:row>35</xdr:row>
      <xdr:rowOff>130810</xdr:rowOff>
    </xdr:to>
    <xdr:sp macro="" textlink="">
      <xdr:nvSpPr>
        <xdr:cNvPr id="434" name="楕円 433"/>
        <xdr:cNvSpPr/>
      </xdr:nvSpPr>
      <xdr:spPr>
        <a:xfrm>
          <a:off x="22110700" y="60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52087</xdr:rowOff>
    </xdr:from>
    <xdr:ext cx="469744" cy="259045"/>
    <xdr:sp macro="" textlink="">
      <xdr:nvSpPr>
        <xdr:cNvPr id="435" name="【認定こども園・幼稚園・保育所】&#10;一人当たり面積該当値テキスト"/>
        <xdr:cNvSpPr txBox="1"/>
      </xdr:nvSpPr>
      <xdr:spPr>
        <a:xfrm>
          <a:off x="22199600" y="588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55880</xdr:rowOff>
    </xdr:from>
    <xdr:to>
      <xdr:col>112</xdr:col>
      <xdr:colOff>38100</xdr:colOff>
      <xdr:row>35</xdr:row>
      <xdr:rowOff>157480</xdr:rowOff>
    </xdr:to>
    <xdr:sp macro="" textlink="">
      <xdr:nvSpPr>
        <xdr:cNvPr id="436" name="楕円 435"/>
        <xdr:cNvSpPr/>
      </xdr:nvSpPr>
      <xdr:spPr>
        <a:xfrm>
          <a:off x="21272500" y="605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80010</xdr:rowOff>
    </xdr:from>
    <xdr:to>
      <xdr:col>116</xdr:col>
      <xdr:colOff>63500</xdr:colOff>
      <xdr:row>35</xdr:row>
      <xdr:rowOff>106680</xdr:rowOff>
    </xdr:to>
    <xdr:cxnSp macro="">
      <xdr:nvCxnSpPr>
        <xdr:cNvPr id="437" name="直線コネクタ 436"/>
        <xdr:cNvCxnSpPr/>
      </xdr:nvCxnSpPr>
      <xdr:spPr>
        <a:xfrm flipV="1">
          <a:off x="21323300" y="608076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102870</xdr:rowOff>
    </xdr:from>
    <xdr:to>
      <xdr:col>107</xdr:col>
      <xdr:colOff>101600</xdr:colOff>
      <xdr:row>38</xdr:row>
      <xdr:rowOff>33020</xdr:rowOff>
    </xdr:to>
    <xdr:sp macro="" textlink="">
      <xdr:nvSpPr>
        <xdr:cNvPr id="438" name="楕円 437"/>
        <xdr:cNvSpPr/>
      </xdr:nvSpPr>
      <xdr:spPr>
        <a:xfrm>
          <a:off x="203835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106680</xdr:rowOff>
    </xdr:from>
    <xdr:to>
      <xdr:col>111</xdr:col>
      <xdr:colOff>177800</xdr:colOff>
      <xdr:row>37</xdr:row>
      <xdr:rowOff>153670</xdr:rowOff>
    </xdr:to>
    <xdr:cxnSp macro="">
      <xdr:nvCxnSpPr>
        <xdr:cNvPr id="439" name="直線コネクタ 438"/>
        <xdr:cNvCxnSpPr/>
      </xdr:nvCxnSpPr>
      <xdr:spPr>
        <a:xfrm flipV="1">
          <a:off x="20434300" y="6107430"/>
          <a:ext cx="889000" cy="389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105427</xdr:rowOff>
    </xdr:from>
    <xdr:ext cx="469744" cy="259045"/>
    <xdr:sp macro="" textlink="">
      <xdr:nvSpPr>
        <xdr:cNvPr id="440" name="n_1aveValue【認定こども園・幼稚園・保育所】&#10;一人当たり面積"/>
        <xdr:cNvSpPr txBox="1"/>
      </xdr:nvSpPr>
      <xdr:spPr>
        <a:xfrm>
          <a:off x="21075727" y="679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165117</xdr:rowOff>
    </xdr:from>
    <xdr:ext cx="469744" cy="259045"/>
    <xdr:sp macro="" textlink="">
      <xdr:nvSpPr>
        <xdr:cNvPr id="441" name="n_2aveValue【認定こども園・幼稚園・保育所】&#10;一人当たり面積"/>
        <xdr:cNvSpPr txBox="1"/>
      </xdr:nvSpPr>
      <xdr:spPr>
        <a:xfrm>
          <a:off x="20199427" y="685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3827</xdr:rowOff>
    </xdr:from>
    <xdr:ext cx="469744" cy="259045"/>
    <xdr:sp macro="" textlink="">
      <xdr:nvSpPr>
        <xdr:cNvPr id="442" name="n_3aveValue【認定こども園・幼稚園・保育所】&#10;一人当たり面積"/>
        <xdr:cNvSpPr txBox="1"/>
      </xdr:nvSpPr>
      <xdr:spPr>
        <a:xfrm>
          <a:off x="19310427" y="651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2557</xdr:rowOff>
    </xdr:from>
    <xdr:ext cx="469744" cy="259045"/>
    <xdr:sp macro="" textlink="">
      <xdr:nvSpPr>
        <xdr:cNvPr id="443" name="n_1mainValue【認定こども園・幼稚園・保育所】&#10;一人当たり面積"/>
        <xdr:cNvSpPr txBox="1"/>
      </xdr:nvSpPr>
      <xdr:spPr>
        <a:xfrm>
          <a:off x="21075727" y="583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49547</xdr:rowOff>
    </xdr:from>
    <xdr:ext cx="469744" cy="259045"/>
    <xdr:sp macro="" textlink="">
      <xdr:nvSpPr>
        <xdr:cNvPr id="444" name="n_2mainValue【認定こども園・幼稚園・保育所】&#10;一人当たり面積"/>
        <xdr:cNvSpPr txBox="1"/>
      </xdr:nvSpPr>
      <xdr:spPr>
        <a:xfrm>
          <a:off x="20199427" y="622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5" name="正方形/長方形 44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6" name="正方形/長方形 44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7" name="正方形/長方形 44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8" name="正方形/長方形 44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9" name="正方形/長方形 44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0" name="正方形/長方形 44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1" name="正方形/長方形 45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2" name="正方形/長方形 45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3" name="テキスト ボックス 45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4" name="直線コネクタ 45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55" name="テキスト ボックス 454"/>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6" name="直線コネクタ 45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57" name="テキスト ボックス 456"/>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8" name="直線コネクタ 45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9" name="テキスト ボックス 45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60" name="直線コネクタ 45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61" name="テキスト ボックス 46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2" name="直線コネクタ 46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3" name="テキスト ボックス 46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4" name="直線コネクタ 46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65" name="テキスト ボックス 464"/>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6" name="直線コネクタ 46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67" name="テキスト ボックス 466"/>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26670</xdr:rowOff>
    </xdr:from>
    <xdr:to>
      <xdr:col>85</xdr:col>
      <xdr:colOff>126364</xdr:colOff>
      <xdr:row>64</xdr:row>
      <xdr:rowOff>85725</xdr:rowOff>
    </xdr:to>
    <xdr:cxnSp macro="">
      <xdr:nvCxnSpPr>
        <xdr:cNvPr id="469" name="直線コネクタ 468"/>
        <xdr:cNvCxnSpPr/>
      </xdr:nvCxnSpPr>
      <xdr:spPr>
        <a:xfrm flipV="1">
          <a:off x="16318864" y="962787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89552</xdr:rowOff>
    </xdr:from>
    <xdr:ext cx="405111" cy="259045"/>
    <xdr:sp macro="" textlink="">
      <xdr:nvSpPr>
        <xdr:cNvPr id="470" name="【学校施設】&#10;有形固定資産減価償却率最小値テキスト"/>
        <xdr:cNvSpPr txBox="1"/>
      </xdr:nvSpPr>
      <xdr:spPr>
        <a:xfrm>
          <a:off x="16357600"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85725</xdr:rowOff>
    </xdr:from>
    <xdr:to>
      <xdr:col>86</xdr:col>
      <xdr:colOff>25400</xdr:colOff>
      <xdr:row>64</xdr:row>
      <xdr:rowOff>85725</xdr:rowOff>
    </xdr:to>
    <xdr:cxnSp macro="">
      <xdr:nvCxnSpPr>
        <xdr:cNvPr id="471" name="直線コネクタ 470"/>
        <xdr:cNvCxnSpPr/>
      </xdr:nvCxnSpPr>
      <xdr:spPr>
        <a:xfrm>
          <a:off x="16230600" y="11058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144797</xdr:rowOff>
    </xdr:from>
    <xdr:ext cx="405111" cy="259045"/>
    <xdr:sp macro="" textlink="">
      <xdr:nvSpPr>
        <xdr:cNvPr id="472" name="【学校施設】&#10;有形固定資産減価償却率最大値テキスト"/>
        <xdr:cNvSpPr txBox="1"/>
      </xdr:nvSpPr>
      <xdr:spPr>
        <a:xfrm>
          <a:off x="163576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26670</xdr:rowOff>
    </xdr:from>
    <xdr:to>
      <xdr:col>86</xdr:col>
      <xdr:colOff>25400</xdr:colOff>
      <xdr:row>56</xdr:row>
      <xdr:rowOff>26670</xdr:rowOff>
    </xdr:to>
    <xdr:cxnSp macro="">
      <xdr:nvCxnSpPr>
        <xdr:cNvPr id="473" name="直線コネクタ 472"/>
        <xdr:cNvCxnSpPr/>
      </xdr:nvCxnSpPr>
      <xdr:spPr>
        <a:xfrm>
          <a:off x="16230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156862</xdr:rowOff>
    </xdr:from>
    <xdr:ext cx="405111" cy="259045"/>
    <xdr:sp macro="" textlink="">
      <xdr:nvSpPr>
        <xdr:cNvPr id="474" name="【学校施設】&#10;有形固定資産減価償却率平均値テキスト"/>
        <xdr:cNvSpPr txBox="1"/>
      </xdr:nvSpPr>
      <xdr:spPr>
        <a:xfrm>
          <a:off x="16357600" y="10100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133985</xdr:rowOff>
    </xdr:from>
    <xdr:to>
      <xdr:col>85</xdr:col>
      <xdr:colOff>177800</xdr:colOff>
      <xdr:row>60</xdr:row>
      <xdr:rowOff>64135</xdr:rowOff>
    </xdr:to>
    <xdr:sp macro="" textlink="">
      <xdr:nvSpPr>
        <xdr:cNvPr id="475" name="フローチャート: 判断 474"/>
        <xdr:cNvSpPr/>
      </xdr:nvSpPr>
      <xdr:spPr>
        <a:xfrm>
          <a:off x="16268700" y="1024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76" name="フローチャート: 判断 475"/>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141605</xdr:rowOff>
    </xdr:from>
    <xdr:to>
      <xdr:col>76</xdr:col>
      <xdr:colOff>165100</xdr:colOff>
      <xdr:row>60</xdr:row>
      <xdr:rowOff>71755</xdr:rowOff>
    </xdr:to>
    <xdr:sp macro="" textlink="">
      <xdr:nvSpPr>
        <xdr:cNvPr id="477" name="フローチャート: 判断 476"/>
        <xdr:cNvSpPr/>
      </xdr:nvSpPr>
      <xdr:spPr>
        <a:xfrm>
          <a:off x="14541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105410</xdr:rowOff>
    </xdr:from>
    <xdr:to>
      <xdr:col>72</xdr:col>
      <xdr:colOff>38100</xdr:colOff>
      <xdr:row>60</xdr:row>
      <xdr:rowOff>35560</xdr:rowOff>
    </xdr:to>
    <xdr:sp macro="" textlink="">
      <xdr:nvSpPr>
        <xdr:cNvPr id="478" name="フローチャート: 判断 477"/>
        <xdr:cNvSpPr/>
      </xdr:nvSpPr>
      <xdr:spPr>
        <a:xfrm>
          <a:off x="13652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9" name="テキスト ボックス 478"/>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0" name="テキスト ボックス 479"/>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1" name="テキスト ボックス 480"/>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2" name="テキスト ボックス 481"/>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3" name="テキスト ボックス 482"/>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105410</xdr:rowOff>
    </xdr:from>
    <xdr:to>
      <xdr:col>85</xdr:col>
      <xdr:colOff>177800</xdr:colOff>
      <xdr:row>64</xdr:row>
      <xdr:rowOff>35560</xdr:rowOff>
    </xdr:to>
    <xdr:sp macro="" textlink="">
      <xdr:nvSpPr>
        <xdr:cNvPr id="484" name="楕円 483"/>
        <xdr:cNvSpPr/>
      </xdr:nvSpPr>
      <xdr:spPr>
        <a:xfrm>
          <a:off x="162687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20337</xdr:rowOff>
    </xdr:from>
    <xdr:ext cx="405111" cy="259045"/>
    <xdr:sp macro="" textlink="">
      <xdr:nvSpPr>
        <xdr:cNvPr id="485" name="【学校施設】&#10;有形固定資産減価償却率該当値テキスト"/>
        <xdr:cNvSpPr txBox="1"/>
      </xdr:nvSpPr>
      <xdr:spPr>
        <a:xfrm>
          <a:off x="16357600" y="1082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147320</xdr:rowOff>
    </xdr:from>
    <xdr:to>
      <xdr:col>81</xdr:col>
      <xdr:colOff>101600</xdr:colOff>
      <xdr:row>64</xdr:row>
      <xdr:rowOff>77470</xdr:rowOff>
    </xdr:to>
    <xdr:sp macro="" textlink="">
      <xdr:nvSpPr>
        <xdr:cNvPr id="486" name="楕円 485"/>
        <xdr:cNvSpPr/>
      </xdr:nvSpPr>
      <xdr:spPr>
        <a:xfrm>
          <a:off x="15430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156210</xdr:rowOff>
    </xdr:from>
    <xdr:to>
      <xdr:col>85</xdr:col>
      <xdr:colOff>127000</xdr:colOff>
      <xdr:row>64</xdr:row>
      <xdr:rowOff>26670</xdr:rowOff>
    </xdr:to>
    <xdr:cxnSp macro="">
      <xdr:nvCxnSpPr>
        <xdr:cNvPr id="487" name="直線コネクタ 486"/>
        <xdr:cNvCxnSpPr/>
      </xdr:nvCxnSpPr>
      <xdr:spPr>
        <a:xfrm flipV="1">
          <a:off x="15481300" y="1095756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19685</xdr:rowOff>
    </xdr:from>
    <xdr:to>
      <xdr:col>76</xdr:col>
      <xdr:colOff>165100</xdr:colOff>
      <xdr:row>64</xdr:row>
      <xdr:rowOff>121285</xdr:rowOff>
    </xdr:to>
    <xdr:sp macro="" textlink="">
      <xdr:nvSpPr>
        <xdr:cNvPr id="488" name="楕円 487"/>
        <xdr:cNvSpPr/>
      </xdr:nvSpPr>
      <xdr:spPr>
        <a:xfrm>
          <a:off x="14541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26670</xdr:rowOff>
    </xdr:from>
    <xdr:to>
      <xdr:col>81</xdr:col>
      <xdr:colOff>50800</xdr:colOff>
      <xdr:row>64</xdr:row>
      <xdr:rowOff>70485</xdr:rowOff>
    </xdr:to>
    <xdr:cxnSp macro="">
      <xdr:nvCxnSpPr>
        <xdr:cNvPr id="489" name="直線コネクタ 488"/>
        <xdr:cNvCxnSpPr/>
      </xdr:nvCxnSpPr>
      <xdr:spPr>
        <a:xfrm flipV="1">
          <a:off x="14592300" y="109994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490" name="n_1aveValue【学校施設】&#10;有形固定資産減価償却率"/>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88282</xdr:rowOff>
    </xdr:from>
    <xdr:ext cx="405111" cy="259045"/>
    <xdr:sp macro="" textlink="">
      <xdr:nvSpPr>
        <xdr:cNvPr id="491" name="n_2aveValue【学校施設】&#10;有形固定資産減価償却率"/>
        <xdr:cNvSpPr txBox="1"/>
      </xdr:nvSpPr>
      <xdr:spPr>
        <a:xfrm>
          <a:off x="143897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52087</xdr:rowOff>
    </xdr:from>
    <xdr:ext cx="405111" cy="259045"/>
    <xdr:sp macro="" textlink="">
      <xdr:nvSpPr>
        <xdr:cNvPr id="492" name="n_3aveValue【学校施設】&#10;有形固定資産減価償却率"/>
        <xdr:cNvSpPr txBox="1"/>
      </xdr:nvSpPr>
      <xdr:spPr>
        <a:xfrm>
          <a:off x="13500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68597</xdr:rowOff>
    </xdr:from>
    <xdr:ext cx="405111" cy="259045"/>
    <xdr:sp macro="" textlink="">
      <xdr:nvSpPr>
        <xdr:cNvPr id="493" name="n_1mainValue【学校施設】&#10;有形固定資産減価償却率"/>
        <xdr:cNvSpPr txBox="1"/>
      </xdr:nvSpPr>
      <xdr:spPr>
        <a:xfrm>
          <a:off x="15266044"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112412</xdr:rowOff>
    </xdr:from>
    <xdr:ext cx="405111" cy="259045"/>
    <xdr:sp macro="" textlink="">
      <xdr:nvSpPr>
        <xdr:cNvPr id="494" name="n_2mainValue【学校施設】&#10;有形固定資産減価償却率"/>
        <xdr:cNvSpPr txBox="1"/>
      </xdr:nvSpPr>
      <xdr:spPr>
        <a:xfrm>
          <a:off x="143897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5" name="正方形/長方形 49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6" name="正方形/長方形 49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7" name="正方形/長方形 49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8" name="正方形/長方形 49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9" name="正方形/長方形 49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0" name="正方形/長方形 49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1" name="正方形/長方形 50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2" name="正方形/長方形 50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3" name="テキスト ボックス 50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4" name="直線コネクタ 50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05" name="テキスト ボックス 504"/>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06" name="直線コネクタ 505"/>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7" name="テキスト ボックス 506"/>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8" name="直線コネクタ 507"/>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9" name="テキスト ボックス 508"/>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10" name="直線コネクタ 509"/>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11" name="テキスト ボックス 510"/>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12" name="直線コネクタ 511"/>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13" name="テキスト ボックス 512"/>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14" name="直線コネクタ 513"/>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15" name="テキスト ボックス 514"/>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6" name="直線コネクタ 515"/>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17" name="テキスト ボックス 516"/>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8" name="直線コネクタ 51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19" name="テキスト ボックス 518"/>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2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157897</xdr:rowOff>
    </xdr:from>
    <xdr:to>
      <xdr:col>116</xdr:col>
      <xdr:colOff>62864</xdr:colOff>
      <xdr:row>65</xdr:row>
      <xdr:rowOff>6368</xdr:rowOff>
    </xdr:to>
    <xdr:cxnSp macro="">
      <xdr:nvCxnSpPr>
        <xdr:cNvPr id="521" name="直線コネクタ 520"/>
        <xdr:cNvCxnSpPr/>
      </xdr:nvCxnSpPr>
      <xdr:spPr>
        <a:xfrm flipV="1">
          <a:off x="22160864" y="9587647"/>
          <a:ext cx="0" cy="1562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65</xdr:row>
      <xdr:rowOff>10195</xdr:rowOff>
    </xdr:from>
    <xdr:ext cx="469744" cy="259045"/>
    <xdr:sp macro="" textlink="">
      <xdr:nvSpPr>
        <xdr:cNvPr id="522" name="【学校施設】&#10;一人当たり面積最小値テキスト"/>
        <xdr:cNvSpPr txBox="1"/>
      </xdr:nvSpPr>
      <xdr:spPr>
        <a:xfrm>
          <a:off x="22199600" y="1115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65</xdr:row>
      <xdr:rowOff>6368</xdr:rowOff>
    </xdr:from>
    <xdr:to>
      <xdr:col>116</xdr:col>
      <xdr:colOff>152400</xdr:colOff>
      <xdr:row>65</xdr:row>
      <xdr:rowOff>6368</xdr:rowOff>
    </xdr:to>
    <xdr:cxnSp macro="">
      <xdr:nvCxnSpPr>
        <xdr:cNvPr id="523" name="直線コネクタ 522"/>
        <xdr:cNvCxnSpPr/>
      </xdr:nvCxnSpPr>
      <xdr:spPr>
        <a:xfrm>
          <a:off x="22072600" y="11150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104574</xdr:rowOff>
    </xdr:from>
    <xdr:ext cx="534377" cy="259045"/>
    <xdr:sp macro="" textlink="">
      <xdr:nvSpPr>
        <xdr:cNvPr id="524" name="【学校施設】&#10;一人当たり面積最大値テキスト"/>
        <xdr:cNvSpPr txBox="1"/>
      </xdr:nvSpPr>
      <xdr:spPr>
        <a:xfrm>
          <a:off x="22199600" y="936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157897</xdr:rowOff>
    </xdr:from>
    <xdr:to>
      <xdr:col>116</xdr:col>
      <xdr:colOff>152400</xdr:colOff>
      <xdr:row>55</xdr:row>
      <xdr:rowOff>157897</xdr:rowOff>
    </xdr:to>
    <xdr:cxnSp macro="">
      <xdr:nvCxnSpPr>
        <xdr:cNvPr id="525" name="直線コネクタ 524"/>
        <xdr:cNvCxnSpPr/>
      </xdr:nvCxnSpPr>
      <xdr:spPr>
        <a:xfrm>
          <a:off x="22072600" y="958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28574</xdr:rowOff>
    </xdr:from>
    <xdr:ext cx="469744" cy="259045"/>
    <xdr:sp macro="" textlink="">
      <xdr:nvSpPr>
        <xdr:cNvPr id="526" name="【学校施設】&#10;一人当たり面積平均値テキスト"/>
        <xdr:cNvSpPr txBox="1"/>
      </xdr:nvSpPr>
      <xdr:spPr>
        <a:xfrm>
          <a:off x="22199600" y="10658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5697</xdr:rowOff>
    </xdr:from>
    <xdr:to>
      <xdr:col>116</xdr:col>
      <xdr:colOff>114300</xdr:colOff>
      <xdr:row>63</xdr:row>
      <xdr:rowOff>107297</xdr:rowOff>
    </xdr:to>
    <xdr:sp macro="" textlink="">
      <xdr:nvSpPr>
        <xdr:cNvPr id="527" name="フローチャート: 判断 526"/>
        <xdr:cNvSpPr/>
      </xdr:nvSpPr>
      <xdr:spPr>
        <a:xfrm>
          <a:off x="22110700" y="10807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23985</xdr:rowOff>
    </xdr:from>
    <xdr:to>
      <xdr:col>112</xdr:col>
      <xdr:colOff>38100</xdr:colOff>
      <xdr:row>63</xdr:row>
      <xdr:rowOff>125585</xdr:rowOff>
    </xdr:to>
    <xdr:sp macro="" textlink="">
      <xdr:nvSpPr>
        <xdr:cNvPr id="528" name="フローチャート: 判断 527"/>
        <xdr:cNvSpPr/>
      </xdr:nvSpPr>
      <xdr:spPr>
        <a:xfrm>
          <a:off x="21272500" y="10825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86034</xdr:rowOff>
    </xdr:from>
    <xdr:to>
      <xdr:col>107</xdr:col>
      <xdr:colOff>101600</xdr:colOff>
      <xdr:row>63</xdr:row>
      <xdr:rowOff>16184</xdr:rowOff>
    </xdr:to>
    <xdr:sp macro="" textlink="">
      <xdr:nvSpPr>
        <xdr:cNvPr id="529" name="フローチャート: 判断 528"/>
        <xdr:cNvSpPr/>
      </xdr:nvSpPr>
      <xdr:spPr>
        <a:xfrm>
          <a:off x="20383500" y="1071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24964</xdr:rowOff>
    </xdr:from>
    <xdr:to>
      <xdr:col>102</xdr:col>
      <xdr:colOff>165100</xdr:colOff>
      <xdr:row>62</xdr:row>
      <xdr:rowOff>126564</xdr:rowOff>
    </xdr:to>
    <xdr:sp macro="" textlink="">
      <xdr:nvSpPr>
        <xdr:cNvPr id="530" name="フローチャート: 判断 529"/>
        <xdr:cNvSpPr/>
      </xdr:nvSpPr>
      <xdr:spPr>
        <a:xfrm>
          <a:off x="19494500" y="10654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31" name="テキスト ボックス 53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32" name="テキスト ボックス 53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33" name="テキスト ボックス 53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4" name="テキスト ボックス 53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5" name="テキスト ボックス 53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41620</xdr:rowOff>
    </xdr:from>
    <xdr:to>
      <xdr:col>116</xdr:col>
      <xdr:colOff>114300</xdr:colOff>
      <xdr:row>63</xdr:row>
      <xdr:rowOff>143220</xdr:rowOff>
    </xdr:to>
    <xdr:sp macro="" textlink="">
      <xdr:nvSpPr>
        <xdr:cNvPr id="536" name="楕円 535"/>
        <xdr:cNvSpPr/>
      </xdr:nvSpPr>
      <xdr:spPr>
        <a:xfrm>
          <a:off x="22110700" y="1084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20047</xdr:rowOff>
    </xdr:from>
    <xdr:ext cx="469744" cy="259045"/>
    <xdr:sp macro="" textlink="">
      <xdr:nvSpPr>
        <xdr:cNvPr id="537" name="【学校施設】&#10;一人当たり面積該当値テキスト"/>
        <xdr:cNvSpPr txBox="1"/>
      </xdr:nvSpPr>
      <xdr:spPr>
        <a:xfrm>
          <a:off x="22199600" y="1082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54029</xdr:rowOff>
    </xdr:from>
    <xdr:to>
      <xdr:col>112</xdr:col>
      <xdr:colOff>38100</xdr:colOff>
      <xdr:row>63</xdr:row>
      <xdr:rowOff>155629</xdr:rowOff>
    </xdr:to>
    <xdr:sp macro="" textlink="">
      <xdr:nvSpPr>
        <xdr:cNvPr id="538" name="楕円 537"/>
        <xdr:cNvSpPr/>
      </xdr:nvSpPr>
      <xdr:spPr>
        <a:xfrm>
          <a:off x="21272500" y="1085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92420</xdr:rowOff>
    </xdr:from>
    <xdr:to>
      <xdr:col>116</xdr:col>
      <xdr:colOff>63500</xdr:colOff>
      <xdr:row>63</xdr:row>
      <xdr:rowOff>104829</xdr:rowOff>
    </xdr:to>
    <xdr:cxnSp macro="">
      <xdr:nvCxnSpPr>
        <xdr:cNvPr id="539" name="直線コネクタ 538"/>
        <xdr:cNvCxnSpPr/>
      </xdr:nvCxnSpPr>
      <xdr:spPr>
        <a:xfrm flipV="1">
          <a:off x="21323300" y="10893770"/>
          <a:ext cx="838200" cy="1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69378</xdr:rowOff>
    </xdr:from>
    <xdr:to>
      <xdr:col>107</xdr:col>
      <xdr:colOff>101600</xdr:colOff>
      <xdr:row>63</xdr:row>
      <xdr:rowOff>170978</xdr:rowOff>
    </xdr:to>
    <xdr:sp macro="" textlink="">
      <xdr:nvSpPr>
        <xdr:cNvPr id="540" name="楕円 539"/>
        <xdr:cNvSpPr/>
      </xdr:nvSpPr>
      <xdr:spPr>
        <a:xfrm>
          <a:off x="20383500" y="108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104829</xdr:rowOff>
    </xdr:from>
    <xdr:to>
      <xdr:col>111</xdr:col>
      <xdr:colOff>177800</xdr:colOff>
      <xdr:row>63</xdr:row>
      <xdr:rowOff>120178</xdr:rowOff>
    </xdr:to>
    <xdr:cxnSp macro="">
      <xdr:nvCxnSpPr>
        <xdr:cNvPr id="541" name="直線コネクタ 540"/>
        <xdr:cNvCxnSpPr/>
      </xdr:nvCxnSpPr>
      <xdr:spPr>
        <a:xfrm flipV="1">
          <a:off x="20434300" y="10906179"/>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142112</xdr:rowOff>
    </xdr:from>
    <xdr:ext cx="469744" cy="259045"/>
    <xdr:sp macro="" textlink="">
      <xdr:nvSpPr>
        <xdr:cNvPr id="542" name="n_1aveValue【学校施設】&#10;一人当たり面積"/>
        <xdr:cNvSpPr txBox="1"/>
      </xdr:nvSpPr>
      <xdr:spPr>
        <a:xfrm>
          <a:off x="21075727" y="1060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32711</xdr:rowOff>
    </xdr:from>
    <xdr:ext cx="469744" cy="259045"/>
    <xdr:sp macro="" textlink="">
      <xdr:nvSpPr>
        <xdr:cNvPr id="543" name="n_2aveValue【学校施設】&#10;一人当たり面積"/>
        <xdr:cNvSpPr txBox="1"/>
      </xdr:nvSpPr>
      <xdr:spPr>
        <a:xfrm>
          <a:off x="20199427" y="1049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143091</xdr:rowOff>
    </xdr:from>
    <xdr:ext cx="469744" cy="259045"/>
    <xdr:sp macro="" textlink="">
      <xdr:nvSpPr>
        <xdr:cNvPr id="544" name="n_3aveValue【学校施設】&#10;一人当たり面積"/>
        <xdr:cNvSpPr txBox="1"/>
      </xdr:nvSpPr>
      <xdr:spPr>
        <a:xfrm>
          <a:off x="19310427" y="1043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146756</xdr:rowOff>
    </xdr:from>
    <xdr:ext cx="469744" cy="259045"/>
    <xdr:sp macro="" textlink="">
      <xdr:nvSpPr>
        <xdr:cNvPr id="545" name="n_1mainValue【学校施設】&#10;一人当たり面積"/>
        <xdr:cNvSpPr txBox="1"/>
      </xdr:nvSpPr>
      <xdr:spPr>
        <a:xfrm>
          <a:off x="21075727" y="1094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162105</xdr:rowOff>
    </xdr:from>
    <xdr:ext cx="469744" cy="259045"/>
    <xdr:sp macro="" textlink="">
      <xdr:nvSpPr>
        <xdr:cNvPr id="546" name="n_2mainValue【学校施設】&#10;一人当たり面積"/>
        <xdr:cNvSpPr txBox="1"/>
      </xdr:nvSpPr>
      <xdr:spPr>
        <a:xfrm>
          <a:off x="20199427" y="1096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47" name="正方形/長方形 546"/>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48" name="正方形/長方形 547"/>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9" name="正方形/長方形 548"/>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50" name="正方形/長方形 549"/>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51" name="正方形/長方形 550"/>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52" name="正方形/長方形 551"/>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53" name="正方形/長方形 552"/>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4" name="正方形/長方形 553"/>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55" name="テキスト ボックス 554"/>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56" name="直線コネクタ 555"/>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114300</xdr:rowOff>
    </xdr:from>
    <xdr:to>
      <xdr:col>89</xdr:col>
      <xdr:colOff>177800</xdr:colOff>
      <xdr:row>86</xdr:row>
      <xdr:rowOff>114300</xdr:rowOff>
    </xdr:to>
    <xdr:cxnSp macro="">
      <xdr:nvCxnSpPr>
        <xdr:cNvPr id="557" name="直線コネクタ 55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85</xdr:row>
      <xdr:rowOff>143527</xdr:rowOff>
    </xdr:from>
    <xdr:ext cx="338939" cy="259045"/>
    <xdr:sp macro="" textlink="">
      <xdr:nvSpPr>
        <xdr:cNvPr id="558" name="テキスト ボックス 557"/>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59" name="直線コネクタ 55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60" name="テキスト ボックス 55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61" name="直線コネクタ 56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62" name="テキスト ボックス 56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63" name="直線コネクタ 56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64" name="テキスト ボックス 56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65" name="直線コネクタ 56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66" name="テキスト ボックス 565"/>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67" name="直線コネクタ 56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68" name="テキスト ボックス 567"/>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6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44450</xdr:rowOff>
    </xdr:from>
    <xdr:to>
      <xdr:col>85</xdr:col>
      <xdr:colOff>126364</xdr:colOff>
      <xdr:row>86</xdr:row>
      <xdr:rowOff>114300</xdr:rowOff>
    </xdr:to>
    <xdr:cxnSp macro="">
      <xdr:nvCxnSpPr>
        <xdr:cNvPr id="570" name="直線コネクタ 569"/>
        <xdr:cNvCxnSpPr/>
      </xdr:nvCxnSpPr>
      <xdr:spPr>
        <a:xfrm flipV="1">
          <a:off x="16318864" y="1358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340478" cy="259045"/>
    <xdr:sp macro="" textlink="">
      <xdr:nvSpPr>
        <xdr:cNvPr id="571" name="【児童館】&#10;有形固定資産減価償却率最小値テキスト"/>
        <xdr:cNvSpPr txBox="1"/>
      </xdr:nvSpPr>
      <xdr:spPr>
        <a:xfrm>
          <a:off x="16357600" y="1486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72" name="直線コネクタ 571"/>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162577</xdr:rowOff>
    </xdr:from>
    <xdr:ext cx="469744" cy="259045"/>
    <xdr:sp macro="" textlink="">
      <xdr:nvSpPr>
        <xdr:cNvPr id="573" name="【児童館】&#10;有形固定資産減価償却率最大値テキスト"/>
        <xdr:cNvSpPr txBox="1"/>
      </xdr:nvSpPr>
      <xdr:spPr>
        <a:xfrm>
          <a:off x="16357600" y="1336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574" name="直線コネクタ 573"/>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2557</xdr:rowOff>
    </xdr:from>
    <xdr:ext cx="405111" cy="259045"/>
    <xdr:sp macro="" textlink="">
      <xdr:nvSpPr>
        <xdr:cNvPr id="575" name="【児童館】&#10;有形固定資産減価償却率平均値テキスト"/>
        <xdr:cNvSpPr txBox="1"/>
      </xdr:nvSpPr>
      <xdr:spPr>
        <a:xfrm>
          <a:off x="16357600" y="1389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151130</xdr:rowOff>
    </xdr:from>
    <xdr:to>
      <xdr:col>85</xdr:col>
      <xdr:colOff>177800</xdr:colOff>
      <xdr:row>82</xdr:row>
      <xdr:rowOff>81280</xdr:rowOff>
    </xdr:to>
    <xdr:sp macro="" textlink="">
      <xdr:nvSpPr>
        <xdr:cNvPr id="576" name="フローチャート: 判断 575"/>
        <xdr:cNvSpPr/>
      </xdr:nvSpPr>
      <xdr:spPr>
        <a:xfrm>
          <a:off x="162687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69850</xdr:rowOff>
    </xdr:from>
    <xdr:to>
      <xdr:col>81</xdr:col>
      <xdr:colOff>101600</xdr:colOff>
      <xdr:row>83</xdr:row>
      <xdr:rowOff>0</xdr:rowOff>
    </xdr:to>
    <xdr:sp macro="" textlink="">
      <xdr:nvSpPr>
        <xdr:cNvPr id="577" name="フローチャート: 判断 576"/>
        <xdr:cNvSpPr/>
      </xdr:nvSpPr>
      <xdr:spPr>
        <a:xfrm>
          <a:off x="15430500" y="1412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66039</xdr:rowOff>
    </xdr:from>
    <xdr:to>
      <xdr:col>76</xdr:col>
      <xdr:colOff>165100</xdr:colOff>
      <xdr:row>83</xdr:row>
      <xdr:rowOff>167639</xdr:rowOff>
    </xdr:to>
    <xdr:sp macro="" textlink="">
      <xdr:nvSpPr>
        <xdr:cNvPr id="578" name="フローチャート: 判断 577"/>
        <xdr:cNvSpPr/>
      </xdr:nvSpPr>
      <xdr:spPr>
        <a:xfrm>
          <a:off x="14541500" y="1429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84</xdr:row>
      <xdr:rowOff>127000</xdr:rowOff>
    </xdr:from>
    <xdr:to>
      <xdr:col>72</xdr:col>
      <xdr:colOff>38100</xdr:colOff>
      <xdr:row>85</xdr:row>
      <xdr:rowOff>57150</xdr:rowOff>
    </xdr:to>
    <xdr:sp macro="" textlink="">
      <xdr:nvSpPr>
        <xdr:cNvPr id="579" name="フローチャート: 判断 578"/>
        <xdr:cNvSpPr/>
      </xdr:nvSpPr>
      <xdr:spPr>
        <a:xfrm>
          <a:off x="13652500" y="1452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80" name="テキスト ボックス 57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81" name="テキスト ボックス 58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82" name="テキスト ボックス 58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83" name="テキスト ボックス 58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84" name="テキスト ボックス 58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73661</xdr:rowOff>
    </xdr:from>
    <xdr:to>
      <xdr:col>85</xdr:col>
      <xdr:colOff>177800</xdr:colOff>
      <xdr:row>83</xdr:row>
      <xdr:rowOff>3811</xdr:rowOff>
    </xdr:to>
    <xdr:sp macro="" textlink="">
      <xdr:nvSpPr>
        <xdr:cNvPr id="585" name="楕円 584"/>
        <xdr:cNvSpPr/>
      </xdr:nvSpPr>
      <xdr:spPr>
        <a:xfrm>
          <a:off x="16268700" y="1413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52088</xdr:rowOff>
    </xdr:from>
    <xdr:ext cx="405111" cy="259045"/>
    <xdr:sp macro="" textlink="">
      <xdr:nvSpPr>
        <xdr:cNvPr id="586" name="【児童館】&#10;有形固定資産減価償却率該当値テキスト"/>
        <xdr:cNvSpPr txBox="1"/>
      </xdr:nvSpPr>
      <xdr:spPr>
        <a:xfrm>
          <a:off x="16357600" y="14110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101600</xdr:rowOff>
    </xdr:from>
    <xdr:to>
      <xdr:col>81</xdr:col>
      <xdr:colOff>101600</xdr:colOff>
      <xdr:row>83</xdr:row>
      <xdr:rowOff>31750</xdr:rowOff>
    </xdr:to>
    <xdr:sp macro="" textlink="">
      <xdr:nvSpPr>
        <xdr:cNvPr id="587" name="楕円 586"/>
        <xdr:cNvSpPr/>
      </xdr:nvSpPr>
      <xdr:spPr>
        <a:xfrm>
          <a:off x="15430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124461</xdr:rowOff>
    </xdr:from>
    <xdr:to>
      <xdr:col>85</xdr:col>
      <xdr:colOff>127000</xdr:colOff>
      <xdr:row>82</xdr:row>
      <xdr:rowOff>152400</xdr:rowOff>
    </xdr:to>
    <xdr:cxnSp macro="">
      <xdr:nvCxnSpPr>
        <xdr:cNvPr id="588" name="直線コネクタ 587"/>
        <xdr:cNvCxnSpPr/>
      </xdr:nvCxnSpPr>
      <xdr:spPr>
        <a:xfrm flipV="1">
          <a:off x="15481300" y="14183361"/>
          <a:ext cx="8382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129539</xdr:rowOff>
    </xdr:from>
    <xdr:to>
      <xdr:col>76</xdr:col>
      <xdr:colOff>165100</xdr:colOff>
      <xdr:row>83</xdr:row>
      <xdr:rowOff>59689</xdr:rowOff>
    </xdr:to>
    <xdr:sp macro="" textlink="">
      <xdr:nvSpPr>
        <xdr:cNvPr id="589" name="楕円 588"/>
        <xdr:cNvSpPr/>
      </xdr:nvSpPr>
      <xdr:spPr>
        <a:xfrm>
          <a:off x="14541500" y="14188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152400</xdr:rowOff>
    </xdr:from>
    <xdr:to>
      <xdr:col>81</xdr:col>
      <xdr:colOff>50800</xdr:colOff>
      <xdr:row>83</xdr:row>
      <xdr:rowOff>8889</xdr:rowOff>
    </xdr:to>
    <xdr:cxnSp macro="">
      <xdr:nvCxnSpPr>
        <xdr:cNvPr id="590" name="直線コネクタ 589"/>
        <xdr:cNvCxnSpPr/>
      </xdr:nvCxnSpPr>
      <xdr:spPr>
        <a:xfrm flipV="1">
          <a:off x="14592300" y="14211300"/>
          <a:ext cx="889000" cy="2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16527</xdr:rowOff>
    </xdr:from>
    <xdr:ext cx="405111" cy="259045"/>
    <xdr:sp macro="" textlink="">
      <xdr:nvSpPr>
        <xdr:cNvPr id="591" name="n_1aveValue【児童館】&#10;有形固定資産減価償却率"/>
        <xdr:cNvSpPr txBox="1"/>
      </xdr:nvSpPr>
      <xdr:spPr>
        <a:xfrm>
          <a:off x="15266044" y="13903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158766</xdr:rowOff>
    </xdr:from>
    <xdr:ext cx="405111" cy="259045"/>
    <xdr:sp macro="" textlink="">
      <xdr:nvSpPr>
        <xdr:cNvPr id="592" name="n_2aveValue【児童館】&#10;有形固定資産減価償却率"/>
        <xdr:cNvSpPr txBox="1"/>
      </xdr:nvSpPr>
      <xdr:spPr>
        <a:xfrm>
          <a:off x="14389744" y="14389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73677</xdr:rowOff>
    </xdr:from>
    <xdr:ext cx="405111" cy="259045"/>
    <xdr:sp macro="" textlink="">
      <xdr:nvSpPr>
        <xdr:cNvPr id="593" name="n_3aveValue【児童館】&#10;有形固定資産減価償却率"/>
        <xdr:cNvSpPr txBox="1"/>
      </xdr:nvSpPr>
      <xdr:spPr>
        <a:xfrm>
          <a:off x="13500744" y="1430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22877</xdr:rowOff>
    </xdr:from>
    <xdr:ext cx="405111" cy="259045"/>
    <xdr:sp macro="" textlink="">
      <xdr:nvSpPr>
        <xdr:cNvPr id="594" name="n_1mainValue【児童館】&#10;有形固定資産減価償却率"/>
        <xdr:cNvSpPr txBox="1"/>
      </xdr:nvSpPr>
      <xdr:spPr>
        <a:xfrm>
          <a:off x="15266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76216</xdr:rowOff>
    </xdr:from>
    <xdr:ext cx="405111" cy="259045"/>
    <xdr:sp macro="" textlink="">
      <xdr:nvSpPr>
        <xdr:cNvPr id="595" name="n_2mainValue【児童館】&#10;有形固定資産減価償却率"/>
        <xdr:cNvSpPr txBox="1"/>
      </xdr:nvSpPr>
      <xdr:spPr>
        <a:xfrm>
          <a:off x="14389744" y="13963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96" name="正方形/長方形 595"/>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97" name="正方形/長方形 596"/>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8" name="正方形/長方形 597"/>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9" name="正方形/長方形 598"/>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00" name="正方形/長方形 599"/>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01" name="正方形/長方形 600"/>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02" name="正方形/長方形 601"/>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03" name="正方形/長方形 602"/>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04" name="テキスト ボックス 603"/>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05" name="直線コネクタ 604"/>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06" name="直線コネクタ 605"/>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07" name="テキスト ボックス 606"/>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08" name="直線コネクタ 607"/>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09" name="テキスト ボックス 608"/>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10" name="直線コネクタ 609"/>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11" name="テキスト ボックス 610"/>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12" name="直線コネクタ 611"/>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13" name="テキスト ボックス 612"/>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14" name="直線コネクタ 613"/>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15" name="テキスト ボックス 614"/>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6" name="直線コネクタ 61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7" name="テキスト ボックス 61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5714</xdr:rowOff>
    </xdr:from>
    <xdr:to>
      <xdr:col>116</xdr:col>
      <xdr:colOff>62864</xdr:colOff>
      <xdr:row>86</xdr:row>
      <xdr:rowOff>28575</xdr:rowOff>
    </xdr:to>
    <xdr:cxnSp macro="">
      <xdr:nvCxnSpPr>
        <xdr:cNvPr id="619" name="直線コネクタ 618"/>
        <xdr:cNvCxnSpPr/>
      </xdr:nvCxnSpPr>
      <xdr:spPr>
        <a:xfrm flipV="1">
          <a:off x="22160864" y="13378814"/>
          <a:ext cx="0" cy="1394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32402</xdr:rowOff>
    </xdr:from>
    <xdr:ext cx="469744" cy="259045"/>
    <xdr:sp macro="" textlink="">
      <xdr:nvSpPr>
        <xdr:cNvPr id="620" name="【児童館】&#10;一人当たり面積最小値テキスト"/>
        <xdr:cNvSpPr txBox="1"/>
      </xdr:nvSpPr>
      <xdr:spPr>
        <a:xfrm>
          <a:off x="22199600" y="1477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28575</xdr:rowOff>
    </xdr:from>
    <xdr:to>
      <xdr:col>116</xdr:col>
      <xdr:colOff>152400</xdr:colOff>
      <xdr:row>86</xdr:row>
      <xdr:rowOff>28575</xdr:rowOff>
    </xdr:to>
    <xdr:cxnSp macro="">
      <xdr:nvCxnSpPr>
        <xdr:cNvPr id="621" name="直線コネクタ 620"/>
        <xdr:cNvCxnSpPr/>
      </xdr:nvCxnSpPr>
      <xdr:spPr>
        <a:xfrm>
          <a:off x="22072600" y="1477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123841</xdr:rowOff>
    </xdr:from>
    <xdr:ext cx="469744" cy="259045"/>
    <xdr:sp macro="" textlink="">
      <xdr:nvSpPr>
        <xdr:cNvPr id="622" name="【児童館】&#10;一人当たり面積最大値テキスト"/>
        <xdr:cNvSpPr txBox="1"/>
      </xdr:nvSpPr>
      <xdr:spPr>
        <a:xfrm>
          <a:off x="22199600" y="13154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5714</xdr:rowOff>
    </xdr:from>
    <xdr:to>
      <xdr:col>116</xdr:col>
      <xdr:colOff>152400</xdr:colOff>
      <xdr:row>78</xdr:row>
      <xdr:rowOff>5714</xdr:rowOff>
    </xdr:to>
    <xdr:cxnSp macro="">
      <xdr:nvCxnSpPr>
        <xdr:cNvPr id="623" name="直線コネクタ 622"/>
        <xdr:cNvCxnSpPr/>
      </xdr:nvCxnSpPr>
      <xdr:spPr>
        <a:xfrm>
          <a:off x="22072600" y="13378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6366</xdr:rowOff>
    </xdr:from>
    <xdr:ext cx="469744" cy="259045"/>
    <xdr:sp macro="" textlink="">
      <xdr:nvSpPr>
        <xdr:cNvPr id="624" name="【児童館】&#10;一人当たり面積平均値テキスト"/>
        <xdr:cNvSpPr txBox="1"/>
      </xdr:nvSpPr>
      <xdr:spPr>
        <a:xfrm>
          <a:off x="22199600" y="144081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154939</xdr:rowOff>
    </xdr:from>
    <xdr:to>
      <xdr:col>116</xdr:col>
      <xdr:colOff>114300</xdr:colOff>
      <xdr:row>85</xdr:row>
      <xdr:rowOff>85089</xdr:rowOff>
    </xdr:to>
    <xdr:sp macro="" textlink="">
      <xdr:nvSpPr>
        <xdr:cNvPr id="625" name="フローチャート: 判断 624"/>
        <xdr:cNvSpPr/>
      </xdr:nvSpPr>
      <xdr:spPr>
        <a:xfrm>
          <a:off x="221107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92075</xdr:rowOff>
    </xdr:from>
    <xdr:to>
      <xdr:col>112</xdr:col>
      <xdr:colOff>38100</xdr:colOff>
      <xdr:row>85</xdr:row>
      <xdr:rowOff>22225</xdr:rowOff>
    </xdr:to>
    <xdr:sp macro="" textlink="">
      <xdr:nvSpPr>
        <xdr:cNvPr id="626" name="フローチャート: 判断 625"/>
        <xdr:cNvSpPr/>
      </xdr:nvSpPr>
      <xdr:spPr>
        <a:xfrm>
          <a:off x="21272500" y="1449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74930</xdr:rowOff>
    </xdr:from>
    <xdr:to>
      <xdr:col>107</xdr:col>
      <xdr:colOff>101600</xdr:colOff>
      <xdr:row>85</xdr:row>
      <xdr:rowOff>5080</xdr:rowOff>
    </xdr:to>
    <xdr:sp macro="" textlink="">
      <xdr:nvSpPr>
        <xdr:cNvPr id="627" name="フローチャート: 判断 626"/>
        <xdr:cNvSpPr/>
      </xdr:nvSpPr>
      <xdr:spPr>
        <a:xfrm>
          <a:off x="20383500" y="1447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93980</xdr:rowOff>
    </xdr:from>
    <xdr:to>
      <xdr:col>102</xdr:col>
      <xdr:colOff>165100</xdr:colOff>
      <xdr:row>84</xdr:row>
      <xdr:rowOff>24130</xdr:rowOff>
    </xdr:to>
    <xdr:sp macro="" textlink="">
      <xdr:nvSpPr>
        <xdr:cNvPr id="628" name="フローチャート: 判断 627"/>
        <xdr:cNvSpPr/>
      </xdr:nvSpPr>
      <xdr:spPr>
        <a:xfrm>
          <a:off x="19494500" y="1432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9" name="テキスト ボックス 62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30" name="テキスト ボックス 62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31" name="テキスト ボックス 63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32" name="テキスト ボックス 63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33" name="テキスト ボックス 63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74930</xdr:rowOff>
    </xdr:from>
    <xdr:to>
      <xdr:col>116</xdr:col>
      <xdr:colOff>114300</xdr:colOff>
      <xdr:row>86</xdr:row>
      <xdr:rowOff>5080</xdr:rowOff>
    </xdr:to>
    <xdr:sp macro="" textlink="">
      <xdr:nvSpPr>
        <xdr:cNvPr id="634" name="楕円 633"/>
        <xdr:cNvSpPr/>
      </xdr:nvSpPr>
      <xdr:spPr>
        <a:xfrm>
          <a:off x="221107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161307</xdr:rowOff>
    </xdr:from>
    <xdr:ext cx="469744" cy="259045"/>
    <xdr:sp macro="" textlink="">
      <xdr:nvSpPr>
        <xdr:cNvPr id="635" name="【児童館】&#10;一人当たり面積該当値テキスト"/>
        <xdr:cNvSpPr txBox="1"/>
      </xdr:nvSpPr>
      <xdr:spPr>
        <a:xfrm>
          <a:off x="22199600" y="1456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78739</xdr:rowOff>
    </xdr:from>
    <xdr:to>
      <xdr:col>112</xdr:col>
      <xdr:colOff>38100</xdr:colOff>
      <xdr:row>86</xdr:row>
      <xdr:rowOff>8889</xdr:rowOff>
    </xdr:to>
    <xdr:sp macro="" textlink="">
      <xdr:nvSpPr>
        <xdr:cNvPr id="636" name="楕円 635"/>
        <xdr:cNvSpPr/>
      </xdr:nvSpPr>
      <xdr:spPr>
        <a:xfrm>
          <a:off x="21272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125730</xdr:rowOff>
    </xdr:from>
    <xdr:to>
      <xdr:col>116</xdr:col>
      <xdr:colOff>63500</xdr:colOff>
      <xdr:row>85</xdr:row>
      <xdr:rowOff>129539</xdr:rowOff>
    </xdr:to>
    <xdr:cxnSp macro="">
      <xdr:nvCxnSpPr>
        <xdr:cNvPr id="637" name="直線コネクタ 636"/>
        <xdr:cNvCxnSpPr/>
      </xdr:nvCxnSpPr>
      <xdr:spPr>
        <a:xfrm flipV="1">
          <a:off x="21323300" y="146989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82550</xdr:rowOff>
    </xdr:from>
    <xdr:to>
      <xdr:col>107</xdr:col>
      <xdr:colOff>101600</xdr:colOff>
      <xdr:row>86</xdr:row>
      <xdr:rowOff>12700</xdr:rowOff>
    </xdr:to>
    <xdr:sp macro="" textlink="">
      <xdr:nvSpPr>
        <xdr:cNvPr id="638" name="楕円 637"/>
        <xdr:cNvSpPr/>
      </xdr:nvSpPr>
      <xdr:spPr>
        <a:xfrm>
          <a:off x="203835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129539</xdr:rowOff>
    </xdr:from>
    <xdr:to>
      <xdr:col>111</xdr:col>
      <xdr:colOff>177800</xdr:colOff>
      <xdr:row>85</xdr:row>
      <xdr:rowOff>133350</xdr:rowOff>
    </xdr:to>
    <xdr:cxnSp macro="">
      <xdr:nvCxnSpPr>
        <xdr:cNvPr id="639" name="直線コネクタ 638"/>
        <xdr:cNvCxnSpPr/>
      </xdr:nvCxnSpPr>
      <xdr:spPr>
        <a:xfrm flipV="1">
          <a:off x="20434300" y="147027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38752</xdr:rowOff>
    </xdr:from>
    <xdr:ext cx="469744" cy="259045"/>
    <xdr:sp macro="" textlink="">
      <xdr:nvSpPr>
        <xdr:cNvPr id="640" name="n_1aveValue【児童館】&#10;一人当たり面積"/>
        <xdr:cNvSpPr txBox="1"/>
      </xdr:nvSpPr>
      <xdr:spPr>
        <a:xfrm>
          <a:off x="21075727" y="1426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21607</xdr:rowOff>
    </xdr:from>
    <xdr:ext cx="469744" cy="259045"/>
    <xdr:sp macro="" textlink="">
      <xdr:nvSpPr>
        <xdr:cNvPr id="641" name="n_2aveValue【児童館】&#10;一人当たり面積"/>
        <xdr:cNvSpPr txBox="1"/>
      </xdr:nvSpPr>
      <xdr:spPr>
        <a:xfrm>
          <a:off x="20199427" y="1425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40657</xdr:rowOff>
    </xdr:from>
    <xdr:ext cx="469744" cy="259045"/>
    <xdr:sp macro="" textlink="">
      <xdr:nvSpPr>
        <xdr:cNvPr id="642" name="n_3aveValue【児童館】&#10;一人当たり面積"/>
        <xdr:cNvSpPr txBox="1"/>
      </xdr:nvSpPr>
      <xdr:spPr>
        <a:xfrm>
          <a:off x="19310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xdr:rowOff>
    </xdr:from>
    <xdr:ext cx="469744" cy="259045"/>
    <xdr:sp macro="" textlink="">
      <xdr:nvSpPr>
        <xdr:cNvPr id="643" name="n_1mainValue【児童館】&#10;一人当たり面積"/>
        <xdr:cNvSpPr txBox="1"/>
      </xdr:nvSpPr>
      <xdr:spPr>
        <a:xfrm>
          <a:off x="21075727"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3827</xdr:rowOff>
    </xdr:from>
    <xdr:ext cx="469744" cy="259045"/>
    <xdr:sp macro="" textlink="">
      <xdr:nvSpPr>
        <xdr:cNvPr id="644" name="n_2mainValue【児童館】&#10;一人当たり面積"/>
        <xdr:cNvSpPr txBox="1"/>
      </xdr:nvSpPr>
      <xdr:spPr>
        <a:xfrm>
          <a:off x="20199427"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55" name="テキスト ボックス 654"/>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657" name="テキスト ボックス 656"/>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65" name="テキスト ボックス 664"/>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67" name="テキスト ボックス 666"/>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108</xdr:row>
      <xdr:rowOff>55245</xdr:rowOff>
    </xdr:to>
    <xdr:cxnSp macro="">
      <xdr:nvCxnSpPr>
        <xdr:cNvPr id="669" name="直線コネクタ 668"/>
        <xdr:cNvCxnSpPr/>
      </xdr:nvCxnSpPr>
      <xdr:spPr>
        <a:xfrm flipV="1">
          <a:off x="16318864" y="17145000"/>
          <a:ext cx="0" cy="1426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59072</xdr:rowOff>
    </xdr:from>
    <xdr:ext cx="405111" cy="259045"/>
    <xdr:sp macro="" textlink="">
      <xdr:nvSpPr>
        <xdr:cNvPr id="670" name="【公民館】&#10;有形固定資産減価償却率最小値テキスト"/>
        <xdr:cNvSpPr txBox="1"/>
      </xdr:nvSpPr>
      <xdr:spPr>
        <a:xfrm>
          <a:off x="16357600" y="185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55245</xdr:rowOff>
    </xdr:from>
    <xdr:to>
      <xdr:col>86</xdr:col>
      <xdr:colOff>25400</xdr:colOff>
      <xdr:row>108</xdr:row>
      <xdr:rowOff>55245</xdr:rowOff>
    </xdr:to>
    <xdr:cxnSp macro="">
      <xdr:nvCxnSpPr>
        <xdr:cNvPr id="671" name="直線コネクタ 670"/>
        <xdr:cNvCxnSpPr/>
      </xdr:nvCxnSpPr>
      <xdr:spPr>
        <a:xfrm>
          <a:off x="16230600" y="18571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469744" cy="259045"/>
    <xdr:sp macro="" textlink="">
      <xdr:nvSpPr>
        <xdr:cNvPr id="672" name="【公民館】&#10;有形固定資産減価償却率最大値テキスト"/>
        <xdr:cNvSpPr txBox="1"/>
      </xdr:nvSpPr>
      <xdr:spPr>
        <a:xfrm>
          <a:off x="163576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73" name="直線コネクタ 672"/>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65422</xdr:rowOff>
    </xdr:from>
    <xdr:ext cx="405111" cy="259045"/>
    <xdr:sp macro="" textlink="">
      <xdr:nvSpPr>
        <xdr:cNvPr id="674" name="【公民館】&#10;有形固定資産減価償却率平均値テキスト"/>
        <xdr:cNvSpPr txBox="1"/>
      </xdr:nvSpPr>
      <xdr:spPr>
        <a:xfrm>
          <a:off x="16357600" y="17553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42545</xdr:rowOff>
    </xdr:from>
    <xdr:to>
      <xdr:col>85</xdr:col>
      <xdr:colOff>177800</xdr:colOff>
      <xdr:row>103</xdr:row>
      <xdr:rowOff>144145</xdr:rowOff>
    </xdr:to>
    <xdr:sp macro="" textlink="">
      <xdr:nvSpPr>
        <xdr:cNvPr id="675" name="フローチャート: 判断 674"/>
        <xdr:cNvSpPr/>
      </xdr:nvSpPr>
      <xdr:spPr>
        <a:xfrm>
          <a:off x="16268700" y="177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74930</xdr:rowOff>
    </xdr:from>
    <xdr:to>
      <xdr:col>81</xdr:col>
      <xdr:colOff>101600</xdr:colOff>
      <xdr:row>104</xdr:row>
      <xdr:rowOff>5080</xdr:rowOff>
    </xdr:to>
    <xdr:sp macro="" textlink="">
      <xdr:nvSpPr>
        <xdr:cNvPr id="676" name="フローチャート: 判断 675"/>
        <xdr:cNvSpPr/>
      </xdr:nvSpPr>
      <xdr:spPr>
        <a:xfrm>
          <a:off x="15430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90170</xdr:rowOff>
    </xdr:from>
    <xdr:to>
      <xdr:col>76</xdr:col>
      <xdr:colOff>165100</xdr:colOff>
      <xdr:row>104</xdr:row>
      <xdr:rowOff>20320</xdr:rowOff>
    </xdr:to>
    <xdr:sp macro="" textlink="">
      <xdr:nvSpPr>
        <xdr:cNvPr id="677" name="フローチャート: 判断 676"/>
        <xdr:cNvSpPr/>
      </xdr:nvSpPr>
      <xdr:spPr>
        <a:xfrm>
          <a:off x="14541500" y="1774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55880</xdr:rowOff>
    </xdr:from>
    <xdr:to>
      <xdr:col>72</xdr:col>
      <xdr:colOff>38100</xdr:colOff>
      <xdr:row>103</xdr:row>
      <xdr:rowOff>157480</xdr:rowOff>
    </xdr:to>
    <xdr:sp macro="" textlink="">
      <xdr:nvSpPr>
        <xdr:cNvPr id="678" name="フローチャート: 判断 677"/>
        <xdr:cNvSpPr/>
      </xdr:nvSpPr>
      <xdr:spPr>
        <a:xfrm>
          <a:off x="13652500" y="1771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84" name="楕円 683"/>
        <xdr:cNvSpPr/>
      </xdr:nvSpPr>
      <xdr:spPr>
        <a:xfrm>
          <a:off x="16268700" y="1794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95266</xdr:rowOff>
    </xdr:from>
    <xdr:ext cx="405111" cy="259045"/>
    <xdr:sp macro="" textlink="">
      <xdr:nvSpPr>
        <xdr:cNvPr id="685" name="【公民館】&#10;有形固定資産減価償却率該当値テキスト"/>
        <xdr:cNvSpPr txBox="1"/>
      </xdr:nvSpPr>
      <xdr:spPr>
        <a:xfrm>
          <a:off x="16357600" y="1792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154939</xdr:rowOff>
    </xdr:from>
    <xdr:to>
      <xdr:col>81</xdr:col>
      <xdr:colOff>101600</xdr:colOff>
      <xdr:row>105</xdr:row>
      <xdr:rowOff>85089</xdr:rowOff>
    </xdr:to>
    <xdr:sp macro="" textlink="">
      <xdr:nvSpPr>
        <xdr:cNvPr id="686" name="楕円 685"/>
        <xdr:cNvSpPr/>
      </xdr:nvSpPr>
      <xdr:spPr>
        <a:xfrm>
          <a:off x="15430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167639</xdr:rowOff>
    </xdr:from>
    <xdr:to>
      <xdr:col>85</xdr:col>
      <xdr:colOff>127000</xdr:colOff>
      <xdr:row>105</xdr:row>
      <xdr:rowOff>34289</xdr:rowOff>
    </xdr:to>
    <xdr:cxnSp macro="">
      <xdr:nvCxnSpPr>
        <xdr:cNvPr id="687" name="直線コネクタ 686"/>
        <xdr:cNvCxnSpPr/>
      </xdr:nvCxnSpPr>
      <xdr:spPr>
        <a:xfrm flipV="1">
          <a:off x="15481300" y="179984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40639</xdr:rowOff>
    </xdr:from>
    <xdr:to>
      <xdr:col>76</xdr:col>
      <xdr:colOff>165100</xdr:colOff>
      <xdr:row>105</xdr:row>
      <xdr:rowOff>142239</xdr:rowOff>
    </xdr:to>
    <xdr:sp macro="" textlink="">
      <xdr:nvSpPr>
        <xdr:cNvPr id="688" name="楕円 687"/>
        <xdr:cNvSpPr/>
      </xdr:nvSpPr>
      <xdr:spPr>
        <a:xfrm>
          <a:off x="14541500" y="1804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34289</xdr:rowOff>
    </xdr:from>
    <xdr:to>
      <xdr:col>81</xdr:col>
      <xdr:colOff>50800</xdr:colOff>
      <xdr:row>105</xdr:row>
      <xdr:rowOff>91439</xdr:rowOff>
    </xdr:to>
    <xdr:cxnSp macro="">
      <xdr:nvCxnSpPr>
        <xdr:cNvPr id="689" name="直線コネクタ 688"/>
        <xdr:cNvCxnSpPr/>
      </xdr:nvCxnSpPr>
      <xdr:spPr>
        <a:xfrm flipV="1">
          <a:off x="14592300" y="180365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21607</xdr:rowOff>
    </xdr:from>
    <xdr:ext cx="405111" cy="259045"/>
    <xdr:sp macro="" textlink="">
      <xdr:nvSpPr>
        <xdr:cNvPr id="690" name="n_1aveValue【公民館】&#10;有形固定資産減価償却率"/>
        <xdr:cNvSpPr txBox="1"/>
      </xdr:nvSpPr>
      <xdr:spPr>
        <a:xfrm>
          <a:off x="152660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36847</xdr:rowOff>
    </xdr:from>
    <xdr:ext cx="405111" cy="259045"/>
    <xdr:sp macro="" textlink="">
      <xdr:nvSpPr>
        <xdr:cNvPr id="691" name="n_2aveValue【公民館】&#10;有形固定資産減価償却率"/>
        <xdr:cNvSpPr txBox="1"/>
      </xdr:nvSpPr>
      <xdr:spPr>
        <a:xfrm>
          <a:off x="143897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2557</xdr:rowOff>
    </xdr:from>
    <xdr:ext cx="405111" cy="259045"/>
    <xdr:sp macro="" textlink="">
      <xdr:nvSpPr>
        <xdr:cNvPr id="692" name="n_3aveValue【公民館】&#10;有形固定資産減価償却率"/>
        <xdr:cNvSpPr txBox="1"/>
      </xdr:nvSpPr>
      <xdr:spPr>
        <a:xfrm>
          <a:off x="135007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76216</xdr:rowOff>
    </xdr:from>
    <xdr:ext cx="405111" cy="259045"/>
    <xdr:sp macro="" textlink="">
      <xdr:nvSpPr>
        <xdr:cNvPr id="693" name="n_1mainValue【公民館】&#10;有形固定資産減価償却率"/>
        <xdr:cNvSpPr txBox="1"/>
      </xdr:nvSpPr>
      <xdr:spPr>
        <a:xfrm>
          <a:off x="152660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133366</xdr:rowOff>
    </xdr:from>
    <xdr:ext cx="405111" cy="259045"/>
    <xdr:sp macro="" textlink="">
      <xdr:nvSpPr>
        <xdr:cNvPr id="694" name="n_2mainValue【公民館】&#10;有形固定資産減価償却率"/>
        <xdr:cNvSpPr txBox="1"/>
      </xdr:nvSpPr>
      <xdr:spPr>
        <a:xfrm>
          <a:off x="14389744" y="1813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5" name="直線コネクタ 70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6" name="テキスト ボックス 70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7" name="直線コネクタ 70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8" name="テキスト ボックス 70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9" name="直線コネクタ 70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0" name="テキスト ボックス 70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1" name="直線コネクタ 71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2" name="テキスト ボックス 71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3" name="直線コネクタ 71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4" name="テキスト ボックス 71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5" name="直線コネクタ 71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6" name="テキスト ボックス 71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57531</xdr:rowOff>
    </xdr:from>
    <xdr:to>
      <xdr:col>116</xdr:col>
      <xdr:colOff>62864</xdr:colOff>
      <xdr:row>108</xdr:row>
      <xdr:rowOff>110489</xdr:rowOff>
    </xdr:to>
    <xdr:cxnSp macro="">
      <xdr:nvCxnSpPr>
        <xdr:cNvPr id="718" name="直線コネクタ 717"/>
        <xdr:cNvCxnSpPr/>
      </xdr:nvCxnSpPr>
      <xdr:spPr>
        <a:xfrm flipV="1">
          <a:off x="22160864" y="17373981"/>
          <a:ext cx="0" cy="12531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114316</xdr:rowOff>
    </xdr:from>
    <xdr:ext cx="469744" cy="259045"/>
    <xdr:sp macro="" textlink="">
      <xdr:nvSpPr>
        <xdr:cNvPr id="719" name="【公民館】&#10;一人当たり面積最小値テキスト"/>
        <xdr:cNvSpPr txBox="1"/>
      </xdr:nvSpPr>
      <xdr:spPr>
        <a:xfrm>
          <a:off x="22199600" y="1863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110489</xdr:rowOff>
    </xdr:from>
    <xdr:to>
      <xdr:col>116</xdr:col>
      <xdr:colOff>152400</xdr:colOff>
      <xdr:row>108</xdr:row>
      <xdr:rowOff>110489</xdr:rowOff>
    </xdr:to>
    <xdr:cxnSp macro="">
      <xdr:nvCxnSpPr>
        <xdr:cNvPr id="720" name="直線コネクタ 719"/>
        <xdr:cNvCxnSpPr/>
      </xdr:nvCxnSpPr>
      <xdr:spPr>
        <a:xfrm>
          <a:off x="22072600" y="18627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4208</xdr:rowOff>
    </xdr:from>
    <xdr:ext cx="469744" cy="259045"/>
    <xdr:sp macro="" textlink="">
      <xdr:nvSpPr>
        <xdr:cNvPr id="721" name="【公民館】&#10;一人当たり面積最大値テキスト"/>
        <xdr:cNvSpPr txBox="1"/>
      </xdr:nvSpPr>
      <xdr:spPr>
        <a:xfrm>
          <a:off x="22199600" y="1714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57531</xdr:rowOff>
    </xdr:from>
    <xdr:to>
      <xdr:col>116</xdr:col>
      <xdr:colOff>152400</xdr:colOff>
      <xdr:row>101</xdr:row>
      <xdr:rowOff>57531</xdr:rowOff>
    </xdr:to>
    <xdr:cxnSp macro="">
      <xdr:nvCxnSpPr>
        <xdr:cNvPr id="722" name="直線コネクタ 721"/>
        <xdr:cNvCxnSpPr/>
      </xdr:nvCxnSpPr>
      <xdr:spPr>
        <a:xfrm>
          <a:off x="22072600" y="1737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126509</xdr:rowOff>
    </xdr:from>
    <xdr:ext cx="469744" cy="259045"/>
    <xdr:sp macro="" textlink="">
      <xdr:nvSpPr>
        <xdr:cNvPr id="723" name="【公民館】&#10;一人当たり面積平均値テキスト"/>
        <xdr:cNvSpPr txBox="1"/>
      </xdr:nvSpPr>
      <xdr:spPr>
        <a:xfrm>
          <a:off x="22199600" y="183002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148082</xdr:rowOff>
    </xdr:from>
    <xdr:to>
      <xdr:col>116</xdr:col>
      <xdr:colOff>114300</xdr:colOff>
      <xdr:row>107</xdr:row>
      <xdr:rowOff>78232</xdr:rowOff>
    </xdr:to>
    <xdr:sp macro="" textlink="">
      <xdr:nvSpPr>
        <xdr:cNvPr id="724" name="フローチャート: 判断 723"/>
        <xdr:cNvSpPr/>
      </xdr:nvSpPr>
      <xdr:spPr>
        <a:xfrm>
          <a:off x="22110700" y="1832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9017</xdr:rowOff>
    </xdr:from>
    <xdr:to>
      <xdr:col>112</xdr:col>
      <xdr:colOff>38100</xdr:colOff>
      <xdr:row>107</xdr:row>
      <xdr:rowOff>110617</xdr:rowOff>
    </xdr:to>
    <xdr:sp macro="" textlink="">
      <xdr:nvSpPr>
        <xdr:cNvPr id="725" name="フローチャート: 判断 724"/>
        <xdr:cNvSpPr/>
      </xdr:nvSpPr>
      <xdr:spPr>
        <a:xfrm>
          <a:off x="21272500" y="1835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26" name="フローチャート: 判断 725"/>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120650</xdr:rowOff>
    </xdr:from>
    <xdr:to>
      <xdr:col>102</xdr:col>
      <xdr:colOff>165100</xdr:colOff>
      <xdr:row>107</xdr:row>
      <xdr:rowOff>50800</xdr:rowOff>
    </xdr:to>
    <xdr:sp macro="" textlink="">
      <xdr:nvSpPr>
        <xdr:cNvPr id="727" name="フローチャート: 判断 726"/>
        <xdr:cNvSpPr/>
      </xdr:nvSpPr>
      <xdr:spPr>
        <a:xfrm>
          <a:off x="19494500" y="1829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133604</xdr:rowOff>
    </xdr:from>
    <xdr:to>
      <xdr:col>116</xdr:col>
      <xdr:colOff>114300</xdr:colOff>
      <xdr:row>107</xdr:row>
      <xdr:rowOff>63754</xdr:rowOff>
    </xdr:to>
    <xdr:sp macro="" textlink="">
      <xdr:nvSpPr>
        <xdr:cNvPr id="733" name="楕円 732"/>
        <xdr:cNvSpPr/>
      </xdr:nvSpPr>
      <xdr:spPr>
        <a:xfrm>
          <a:off x="22110700" y="18307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156481</xdr:rowOff>
    </xdr:from>
    <xdr:ext cx="469744" cy="259045"/>
    <xdr:sp macro="" textlink="">
      <xdr:nvSpPr>
        <xdr:cNvPr id="734" name="【公民館】&#10;一人当たり面積該当値テキスト"/>
        <xdr:cNvSpPr txBox="1"/>
      </xdr:nvSpPr>
      <xdr:spPr>
        <a:xfrm>
          <a:off x="22199600" y="18158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140843</xdr:rowOff>
    </xdr:from>
    <xdr:to>
      <xdr:col>112</xdr:col>
      <xdr:colOff>38100</xdr:colOff>
      <xdr:row>107</xdr:row>
      <xdr:rowOff>70993</xdr:rowOff>
    </xdr:to>
    <xdr:sp macro="" textlink="">
      <xdr:nvSpPr>
        <xdr:cNvPr id="735" name="楕円 734"/>
        <xdr:cNvSpPr/>
      </xdr:nvSpPr>
      <xdr:spPr>
        <a:xfrm>
          <a:off x="21272500" y="18314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12954</xdr:rowOff>
    </xdr:from>
    <xdr:to>
      <xdr:col>116</xdr:col>
      <xdr:colOff>63500</xdr:colOff>
      <xdr:row>107</xdr:row>
      <xdr:rowOff>20193</xdr:rowOff>
    </xdr:to>
    <xdr:cxnSp macro="">
      <xdr:nvCxnSpPr>
        <xdr:cNvPr id="736" name="直線コネクタ 735"/>
        <xdr:cNvCxnSpPr/>
      </xdr:nvCxnSpPr>
      <xdr:spPr>
        <a:xfrm flipV="1">
          <a:off x="21323300" y="18358104"/>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149988</xdr:rowOff>
    </xdr:from>
    <xdr:to>
      <xdr:col>107</xdr:col>
      <xdr:colOff>101600</xdr:colOff>
      <xdr:row>107</xdr:row>
      <xdr:rowOff>80138</xdr:rowOff>
    </xdr:to>
    <xdr:sp macro="" textlink="">
      <xdr:nvSpPr>
        <xdr:cNvPr id="737" name="楕円 736"/>
        <xdr:cNvSpPr/>
      </xdr:nvSpPr>
      <xdr:spPr>
        <a:xfrm>
          <a:off x="20383500" y="1832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20193</xdr:rowOff>
    </xdr:from>
    <xdr:to>
      <xdr:col>111</xdr:col>
      <xdr:colOff>177800</xdr:colOff>
      <xdr:row>107</xdr:row>
      <xdr:rowOff>29338</xdr:rowOff>
    </xdr:to>
    <xdr:cxnSp macro="">
      <xdr:nvCxnSpPr>
        <xdr:cNvPr id="738" name="直線コネクタ 737"/>
        <xdr:cNvCxnSpPr/>
      </xdr:nvCxnSpPr>
      <xdr:spPr>
        <a:xfrm flipV="1">
          <a:off x="20434300" y="1836534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101744</xdr:rowOff>
    </xdr:from>
    <xdr:ext cx="469744" cy="259045"/>
    <xdr:sp macro="" textlink="">
      <xdr:nvSpPr>
        <xdr:cNvPr id="739" name="n_1aveValue【公民館】&#10;一人当たり面積"/>
        <xdr:cNvSpPr txBox="1"/>
      </xdr:nvSpPr>
      <xdr:spPr>
        <a:xfrm>
          <a:off x="21075727" y="1844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740" name="n_2aveValue【公民館】&#10;一人当たり面積"/>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67327</xdr:rowOff>
    </xdr:from>
    <xdr:ext cx="469744" cy="259045"/>
    <xdr:sp macro="" textlink="">
      <xdr:nvSpPr>
        <xdr:cNvPr id="741" name="n_3aveValue【公民館】&#10;一人当たり面積"/>
        <xdr:cNvSpPr txBox="1"/>
      </xdr:nvSpPr>
      <xdr:spPr>
        <a:xfrm>
          <a:off x="19310427" y="1806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87520</xdr:rowOff>
    </xdr:from>
    <xdr:ext cx="469744" cy="259045"/>
    <xdr:sp macro="" textlink="">
      <xdr:nvSpPr>
        <xdr:cNvPr id="742" name="n_1mainValue【公民館】&#10;一人当たり面積"/>
        <xdr:cNvSpPr txBox="1"/>
      </xdr:nvSpPr>
      <xdr:spPr>
        <a:xfrm>
          <a:off x="21075727" y="1808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96665</xdr:rowOff>
    </xdr:from>
    <xdr:ext cx="469744" cy="259045"/>
    <xdr:sp macro="" textlink="">
      <xdr:nvSpPr>
        <xdr:cNvPr id="743" name="n_2mainValue【公民館】&#10;一人当たり面積"/>
        <xdr:cNvSpPr txBox="1"/>
      </xdr:nvSpPr>
      <xdr:spPr>
        <a:xfrm>
          <a:off x="20199427" y="1809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4" name="正方形/長方形 74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5" name="正方形/長方形 74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6" name="テキスト ボックス 74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公営住宅は類似団体平均と比較して</a:t>
          </a:r>
          <a:r>
            <a:rPr kumimoji="1" lang="en-US" altLang="ja-JP" sz="1300">
              <a:latin typeface="ＭＳ Ｐゴシック" panose="020B0600070205080204" pitchFamily="50" charset="-128"/>
              <a:ea typeface="ＭＳ Ｐゴシック" panose="020B0600070205080204" pitchFamily="50" charset="-128"/>
            </a:rPr>
            <a:t>18.1</a:t>
          </a:r>
          <a:r>
            <a:rPr kumimoji="1" lang="ja-JP" altLang="en-US" sz="1300">
              <a:latin typeface="ＭＳ Ｐゴシック" panose="020B0600070205080204" pitchFamily="50" charset="-128"/>
              <a:ea typeface="ＭＳ Ｐゴシック" panose="020B0600070205080204" pitchFamily="50" charset="-128"/>
            </a:rPr>
            <a:t>ポイント高くなっているが、ほとんどの類型で、有形固定資産減価償却率は類似団体平均を下回っている。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年度に、保育所については平成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年度に新しく統合施設を建設したため、有形固定資産減価償却率が低くなっている。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道路、橋梁、公民館についても長寿命化を図っているところであるが、今後も引続き計画的な管理が必要である。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山形県戸沢村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4,595
4,541
261.31
4,216,174
4,017,219
69,362
2,411,225
5,388,506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91.7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0" name="正方形/長方形 39"/>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1" name="正方形/長方形 40"/>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2" name="正方形/長方形 41"/>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3" name="正方形/長方形 42"/>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4" name="正方形/長方形 43"/>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5" name="正方形/長方形 44"/>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6" name="正方形/長方形 45"/>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7" name="正方形/長方形 46"/>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8" name="正方形/長方形 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49" name="正方形/長方形 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0" name="正方形/長方形 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1" name="正方形/長方形 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2" name="正方形/長方形 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3" name="正方形/長方形 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4" name="正方形/長方形 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5" name="正方形/長方形 54"/>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6" name="正方形/長方形 5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7" name="正方形/長方形 5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8" name="正方形/長方形 5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59" name="正方形/長方形 5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0" name="正方形/長方形 5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1" name="正方形/長方形 6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2" name="正方形/長方形 6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3" name="正方形/長方形 62"/>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4" name="正方形/長方形 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5" name="正方形/長方形 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6" name="正方形/長方形 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7" name="正方形/長方形 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8" name="正方形/長方形 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69" name="正方形/長方形 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0" name="正方形/長方形 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1" name="正方形/長方形 70"/>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72" name="正方形/長方形 7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73" name="正方形/長方形 7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74" name="正方形/長方形 7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75" name="正方形/長方形 7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76" name="正方形/長方形 7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77" name="正方形/長方形 7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78" name="正方形/長方形 7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79" name="正方形/長方形 78"/>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0" name="正方形/長方形 7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1" name="正方形/長方形 8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2" name="正方形/長方形 8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3" name="正方形/長方形 8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4" name="正方形/長方形 8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5" name="正方形/長方形 8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6" name="正方形/長方形 8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7" name="正方形/長方形 86"/>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88" name="正方形/長方形 87"/>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89" name="正方形/長方形 8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0" name="正方形/長方形 8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1" name="正方形/長方形 9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2" name="正方形/長方形 9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3" name="正方形/長方形 9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4" name="正方形/長方形 9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5" name="正方形/長方形 94"/>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96" name="正方形/長方形 95"/>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7" name="正方形/長方形 9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8" name="正方形/長方形 9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99" name="正方形/長方形 9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00" name="正方形/長方形 9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01" name="正方形/長方形 10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02" name="正方形/長方形 10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03" name="正方形/長方形 102"/>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104" name="正方形/長方形 103"/>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5" name="正方形/長方形 10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6" name="正方形/長方形 10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7" name="正方形/長方形 10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8" name="正方形/長方形 10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09" name="正方形/長方形 10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10" name="正方形/長方形 10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11" name="正方形/長方形 110"/>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112" name="正方形/長方形 111"/>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13" name="正方形/長方形 11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14" name="正方形/長方形 11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15" name="正方形/長方形 11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16" name="正方形/長方形 11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17" name="正方形/長方形 11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18" name="正方形/長方形 11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19" name="正方形/長方形 118"/>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20" name="テキスト ボックス 119"/>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21" name="直線コネクタ 120"/>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122" name="直線コネクタ 121"/>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123" name="テキスト ボックス 122"/>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24" name="直線コネクタ 123"/>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25" name="テキスト ボックス 124"/>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26" name="直線コネクタ 125"/>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27" name="テキスト ボックス 126"/>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28" name="直線コネクタ 127"/>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29" name="テキスト ボックス 128"/>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30" name="直線コネクタ 129"/>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31" name="テキスト ボックス 130"/>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32" name="直線コネクタ 131"/>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133" name="テキスト ボックス 132"/>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34" name="直線コネクタ 133"/>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135" name="テキスト ボックス 134"/>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36"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81643</xdr:rowOff>
    </xdr:from>
    <xdr:to>
      <xdr:col>85</xdr:col>
      <xdr:colOff>126364</xdr:colOff>
      <xdr:row>64</xdr:row>
      <xdr:rowOff>130628</xdr:rowOff>
    </xdr:to>
    <xdr:cxnSp macro="">
      <xdr:nvCxnSpPr>
        <xdr:cNvPr id="137" name="直線コネクタ 136"/>
        <xdr:cNvCxnSpPr/>
      </xdr:nvCxnSpPr>
      <xdr:spPr>
        <a:xfrm flipV="1">
          <a:off x="16318864" y="968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340478" cy="259045"/>
    <xdr:sp macro="" textlink="">
      <xdr:nvSpPr>
        <xdr:cNvPr id="138" name="【保健センター・保健所】&#10;有形固定資産減価償却率最小値テキスト"/>
        <xdr:cNvSpPr txBox="1"/>
      </xdr:nvSpPr>
      <xdr:spPr>
        <a:xfrm>
          <a:off x="16357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139" name="直線コネクタ 138"/>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28320</xdr:rowOff>
    </xdr:from>
    <xdr:ext cx="405111" cy="259045"/>
    <xdr:sp macro="" textlink="">
      <xdr:nvSpPr>
        <xdr:cNvPr id="140" name="【保健センター・保健所】&#10;有形固定資産減価償却率最大値テキスト"/>
        <xdr:cNvSpPr txBox="1"/>
      </xdr:nvSpPr>
      <xdr:spPr>
        <a:xfrm>
          <a:off x="16357600" y="945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81643</xdr:rowOff>
    </xdr:from>
    <xdr:to>
      <xdr:col>86</xdr:col>
      <xdr:colOff>25400</xdr:colOff>
      <xdr:row>56</xdr:row>
      <xdr:rowOff>81643</xdr:rowOff>
    </xdr:to>
    <xdr:cxnSp macro="">
      <xdr:nvCxnSpPr>
        <xdr:cNvPr id="141" name="直線コネクタ 140"/>
        <xdr:cNvCxnSpPr/>
      </xdr:nvCxnSpPr>
      <xdr:spPr>
        <a:xfrm>
          <a:off x="16230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7637</xdr:rowOff>
    </xdr:from>
    <xdr:ext cx="405111" cy="259045"/>
    <xdr:sp macro="" textlink="">
      <xdr:nvSpPr>
        <xdr:cNvPr id="142" name="【保健センター・保健所】&#10;有形固定資産減価償却率平均値テキスト"/>
        <xdr:cNvSpPr txBox="1"/>
      </xdr:nvSpPr>
      <xdr:spPr>
        <a:xfrm>
          <a:off x="16357600" y="10123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143" name="フローチャート: 判断 142"/>
        <xdr:cNvSpPr/>
      </xdr:nvSpPr>
      <xdr:spPr>
        <a:xfrm>
          <a:off x="162687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73297</xdr:rowOff>
    </xdr:from>
    <xdr:to>
      <xdr:col>81</xdr:col>
      <xdr:colOff>101600</xdr:colOff>
      <xdr:row>60</xdr:row>
      <xdr:rowOff>3447</xdr:rowOff>
    </xdr:to>
    <xdr:sp macro="" textlink="">
      <xdr:nvSpPr>
        <xdr:cNvPr id="144" name="フローチャート: 判断 143"/>
        <xdr:cNvSpPr/>
      </xdr:nvSpPr>
      <xdr:spPr>
        <a:xfrm>
          <a:off x="15430500" y="1018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59</xdr:row>
      <xdr:rowOff>166024</xdr:rowOff>
    </xdr:from>
    <xdr:ext cx="405111" cy="259045"/>
    <xdr:sp macro="" textlink="">
      <xdr:nvSpPr>
        <xdr:cNvPr id="145" name="n_1aveValue【保健センター・保健所】&#10;有形固定資産減価償却率"/>
        <xdr:cNvSpPr txBox="1"/>
      </xdr:nvSpPr>
      <xdr:spPr>
        <a:xfrm>
          <a:off x="15266044" y="10281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60</xdr:row>
      <xdr:rowOff>14515</xdr:rowOff>
    </xdr:from>
    <xdr:to>
      <xdr:col>76</xdr:col>
      <xdr:colOff>165100</xdr:colOff>
      <xdr:row>60</xdr:row>
      <xdr:rowOff>116115</xdr:rowOff>
    </xdr:to>
    <xdr:sp macro="" textlink="">
      <xdr:nvSpPr>
        <xdr:cNvPr id="146" name="フローチャート: 判断 145"/>
        <xdr:cNvSpPr/>
      </xdr:nvSpPr>
      <xdr:spPr>
        <a:xfrm>
          <a:off x="14541500" y="10301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60</xdr:row>
      <xdr:rowOff>107242</xdr:rowOff>
    </xdr:from>
    <xdr:ext cx="405111" cy="259045"/>
    <xdr:sp macro="" textlink="">
      <xdr:nvSpPr>
        <xdr:cNvPr id="147" name="n_2aveValue【保健センター・保健所】&#10;有形固定資産減価償却率"/>
        <xdr:cNvSpPr txBox="1"/>
      </xdr:nvSpPr>
      <xdr:spPr>
        <a:xfrm>
          <a:off x="14389744" y="1039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150041</xdr:rowOff>
    </xdr:from>
    <xdr:to>
      <xdr:col>72</xdr:col>
      <xdr:colOff>38100</xdr:colOff>
      <xdr:row>59</xdr:row>
      <xdr:rowOff>80191</xdr:rowOff>
    </xdr:to>
    <xdr:sp macro="" textlink="">
      <xdr:nvSpPr>
        <xdr:cNvPr id="148" name="フローチャート: 判断 147"/>
        <xdr:cNvSpPr/>
      </xdr:nvSpPr>
      <xdr:spPr>
        <a:xfrm>
          <a:off x="13652500" y="1009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57</xdr:row>
      <xdr:rowOff>96718</xdr:rowOff>
    </xdr:from>
    <xdr:ext cx="405111" cy="259045"/>
    <xdr:sp macro="" textlink="">
      <xdr:nvSpPr>
        <xdr:cNvPr id="149" name="n_3aveValue【保健センター・保健所】&#10;有形固定資産減価償却率"/>
        <xdr:cNvSpPr txBox="1"/>
      </xdr:nvSpPr>
      <xdr:spPr>
        <a:xfrm>
          <a:off x="13500744" y="986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150" name="テキスト ボックス 1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51" name="テキスト ボックス 1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52" name="テキスト ボックス 1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53" name="テキスト ボックス 1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54" name="テキスト ボックス 1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81462</xdr:rowOff>
    </xdr:from>
    <xdr:to>
      <xdr:col>85</xdr:col>
      <xdr:colOff>177800</xdr:colOff>
      <xdr:row>58</xdr:row>
      <xdr:rowOff>11612</xdr:rowOff>
    </xdr:to>
    <xdr:sp macro="" textlink="">
      <xdr:nvSpPr>
        <xdr:cNvPr id="155" name="楕円 154"/>
        <xdr:cNvSpPr/>
      </xdr:nvSpPr>
      <xdr:spPr>
        <a:xfrm>
          <a:off x="16268700" y="9854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104339</xdr:rowOff>
    </xdr:from>
    <xdr:ext cx="405111" cy="259045"/>
    <xdr:sp macro="" textlink="">
      <xdr:nvSpPr>
        <xdr:cNvPr id="156" name="【保健センター・保健所】&#10;有形固定資産減価償却率該当値テキスト"/>
        <xdr:cNvSpPr txBox="1"/>
      </xdr:nvSpPr>
      <xdr:spPr>
        <a:xfrm>
          <a:off x="16357600" y="970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104322</xdr:rowOff>
    </xdr:from>
    <xdr:to>
      <xdr:col>81</xdr:col>
      <xdr:colOff>101600</xdr:colOff>
      <xdr:row>58</xdr:row>
      <xdr:rowOff>34472</xdr:rowOff>
    </xdr:to>
    <xdr:sp macro="" textlink="">
      <xdr:nvSpPr>
        <xdr:cNvPr id="157" name="楕円 156"/>
        <xdr:cNvSpPr/>
      </xdr:nvSpPr>
      <xdr:spPr>
        <a:xfrm>
          <a:off x="15430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132262</xdr:rowOff>
    </xdr:from>
    <xdr:to>
      <xdr:col>85</xdr:col>
      <xdr:colOff>127000</xdr:colOff>
      <xdr:row>57</xdr:row>
      <xdr:rowOff>155122</xdr:rowOff>
    </xdr:to>
    <xdr:cxnSp macro="">
      <xdr:nvCxnSpPr>
        <xdr:cNvPr id="158" name="直線コネクタ 157"/>
        <xdr:cNvCxnSpPr/>
      </xdr:nvCxnSpPr>
      <xdr:spPr>
        <a:xfrm flipV="1">
          <a:off x="15481300" y="9904912"/>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136978</xdr:rowOff>
    </xdr:from>
    <xdr:to>
      <xdr:col>76</xdr:col>
      <xdr:colOff>165100</xdr:colOff>
      <xdr:row>58</xdr:row>
      <xdr:rowOff>67128</xdr:rowOff>
    </xdr:to>
    <xdr:sp macro="" textlink="">
      <xdr:nvSpPr>
        <xdr:cNvPr id="159" name="楕円 158"/>
        <xdr:cNvSpPr/>
      </xdr:nvSpPr>
      <xdr:spPr>
        <a:xfrm>
          <a:off x="14541500" y="9909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155122</xdr:rowOff>
    </xdr:from>
    <xdr:to>
      <xdr:col>81</xdr:col>
      <xdr:colOff>50800</xdr:colOff>
      <xdr:row>58</xdr:row>
      <xdr:rowOff>16328</xdr:rowOff>
    </xdr:to>
    <xdr:cxnSp macro="">
      <xdr:nvCxnSpPr>
        <xdr:cNvPr id="160" name="直線コネクタ 159"/>
        <xdr:cNvCxnSpPr/>
      </xdr:nvCxnSpPr>
      <xdr:spPr>
        <a:xfrm flipV="1">
          <a:off x="14592300" y="99277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50999</xdr:rowOff>
    </xdr:from>
    <xdr:ext cx="405111" cy="259045"/>
    <xdr:sp macro="" textlink="">
      <xdr:nvSpPr>
        <xdr:cNvPr id="161" name="n_1mainValue【保健センター・保健所】&#10;有形固定資産減価償却率"/>
        <xdr:cNvSpPr txBox="1"/>
      </xdr:nvSpPr>
      <xdr:spPr>
        <a:xfrm>
          <a:off x="15266044" y="9652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83655</xdr:rowOff>
    </xdr:from>
    <xdr:ext cx="405111" cy="259045"/>
    <xdr:sp macro="" textlink="">
      <xdr:nvSpPr>
        <xdr:cNvPr id="162" name="n_2mainValue【保健センター・保健所】&#10;有形固定資産減価償却率"/>
        <xdr:cNvSpPr txBox="1"/>
      </xdr:nvSpPr>
      <xdr:spPr>
        <a:xfrm>
          <a:off x="14389744" y="968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63" name="正方形/長方形 16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64" name="正方形/長方形 16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65" name="正方形/長方形 16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66" name="正方形/長方形 16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67" name="正方形/長方形 16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68" name="正方形/長方形 16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69" name="正方形/長方形 16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70" name="正方形/長方形 16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71" name="テキスト ボックス 17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72" name="直線コネクタ 17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173" name="直線コネクタ 172"/>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174" name="テキスト ボックス 173"/>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175" name="直線コネクタ 174"/>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176" name="テキスト ボックス 175"/>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77" name="直線コネクタ 176"/>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178" name="テキスト ボックス 177"/>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179" name="直線コネクタ 178"/>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180" name="テキスト ボックス 179"/>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181" name="直線コネクタ 180"/>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182" name="テキスト ボックス 181"/>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83" name="直線コネクタ 18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84" name="テキスト ボックス 18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8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119634</xdr:rowOff>
    </xdr:from>
    <xdr:to>
      <xdr:col>116</xdr:col>
      <xdr:colOff>62864</xdr:colOff>
      <xdr:row>64</xdr:row>
      <xdr:rowOff>44196</xdr:rowOff>
    </xdr:to>
    <xdr:cxnSp macro="">
      <xdr:nvCxnSpPr>
        <xdr:cNvPr id="186" name="直線コネクタ 185"/>
        <xdr:cNvCxnSpPr/>
      </xdr:nvCxnSpPr>
      <xdr:spPr>
        <a:xfrm flipV="1">
          <a:off x="22160864" y="9720834"/>
          <a:ext cx="0" cy="1296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48023</xdr:rowOff>
    </xdr:from>
    <xdr:ext cx="469744" cy="259045"/>
    <xdr:sp macro="" textlink="">
      <xdr:nvSpPr>
        <xdr:cNvPr id="187" name="【保健センター・保健所】&#10;一人当たり面積最小値テキスト"/>
        <xdr:cNvSpPr txBox="1"/>
      </xdr:nvSpPr>
      <xdr:spPr>
        <a:xfrm>
          <a:off x="22199600" y="1102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44196</xdr:rowOff>
    </xdr:from>
    <xdr:to>
      <xdr:col>116</xdr:col>
      <xdr:colOff>152400</xdr:colOff>
      <xdr:row>64</xdr:row>
      <xdr:rowOff>44196</xdr:rowOff>
    </xdr:to>
    <xdr:cxnSp macro="">
      <xdr:nvCxnSpPr>
        <xdr:cNvPr id="188" name="直線コネクタ 187"/>
        <xdr:cNvCxnSpPr/>
      </xdr:nvCxnSpPr>
      <xdr:spPr>
        <a:xfrm>
          <a:off x="22072600" y="11016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66311</xdr:rowOff>
    </xdr:from>
    <xdr:ext cx="469744" cy="259045"/>
    <xdr:sp macro="" textlink="">
      <xdr:nvSpPr>
        <xdr:cNvPr id="189" name="【保健センター・保健所】&#10;一人当たり面積最大値テキスト"/>
        <xdr:cNvSpPr txBox="1"/>
      </xdr:nvSpPr>
      <xdr:spPr>
        <a:xfrm>
          <a:off x="22199600" y="9496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119634</xdr:rowOff>
    </xdr:from>
    <xdr:to>
      <xdr:col>116</xdr:col>
      <xdr:colOff>152400</xdr:colOff>
      <xdr:row>56</xdr:row>
      <xdr:rowOff>119634</xdr:rowOff>
    </xdr:to>
    <xdr:cxnSp macro="">
      <xdr:nvCxnSpPr>
        <xdr:cNvPr id="190" name="直線コネクタ 189"/>
        <xdr:cNvCxnSpPr/>
      </xdr:nvCxnSpPr>
      <xdr:spPr>
        <a:xfrm>
          <a:off x="22072600" y="972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23512</xdr:rowOff>
    </xdr:from>
    <xdr:ext cx="469744" cy="259045"/>
    <xdr:sp macro="" textlink="">
      <xdr:nvSpPr>
        <xdr:cNvPr id="191" name="【保健センター・保健所】&#10;一人当たり面積平均値テキスト"/>
        <xdr:cNvSpPr txBox="1"/>
      </xdr:nvSpPr>
      <xdr:spPr>
        <a:xfrm>
          <a:off x="22199600" y="106534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635</xdr:rowOff>
    </xdr:from>
    <xdr:to>
      <xdr:col>116</xdr:col>
      <xdr:colOff>114300</xdr:colOff>
      <xdr:row>63</xdr:row>
      <xdr:rowOff>102235</xdr:rowOff>
    </xdr:to>
    <xdr:sp macro="" textlink="">
      <xdr:nvSpPr>
        <xdr:cNvPr id="192" name="フローチャート: 判断 191"/>
        <xdr:cNvSpPr/>
      </xdr:nvSpPr>
      <xdr:spPr>
        <a:xfrm>
          <a:off x="22110700" y="1080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2921</xdr:rowOff>
    </xdr:from>
    <xdr:to>
      <xdr:col>112</xdr:col>
      <xdr:colOff>38100</xdr:colOff>
      <xdr:row>63</xdr:row>
      <xdr:rowOff>104521</xdr:rowOff>
    </xdr:to>
    <xdr:sp macro="" textlink="">
      <xdr:nvSpPr>
        <xdr:cNvPr id="193" name="フローチャート: 判断 192"/>
        <xdr:cNvSpPr/>
      </xdr:nvSpPr>
      <xdr:spPr>
        <a:xfrm>
          <a:off x="21272500" y="1080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121048</xdr:rowOff>
    </xdr:from>
    <xdr:ext cx="469744" cy="259045"/>
    <xdr:sp macro="" textlink="">
      <xdr:nvSpPr>
        <xdr:cNvPr id="194" name="n_1aveValue【保健センター・保健所】&#10;一人当たり面積"/>
        <xdr:cNvSpPr txBox="1"/>
      </xdr:nvSpPr>
      <xdr:spPr>
        <a:xfrm>
          <a:off x="21075727" y="1057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63</xdr:row>
      <xdr:rowOff>16637</xdr:rowOff>
    </xdr:from>
    <xdr:to>
      <xdr:col>107</xdr:col>
      <xdr:colOff>101600</xdr:colOff>
      <xdr:row>63</xdr:row>
      <xdr:rowOff>118237</xdr:rowOff>
    </xdr:to>
    <xdr:sp macro="" textlink="">
      <xdr:nvSpPr>
        <xdr:cNvPr id="195" name="フローチャート: 判断 194"/>
        <xdr:cNvSpPr/>
      </xdr:nvSpPr>
      <xdr:spPr>
        <a:xfrm>
          <a:off x="20383500" y="1081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134764</xdr:rowOff>
    </xdr:from>
    <xdr:ext cx="469744" cy="259045"/>
    <xdr:sp macro="" textlink="">
      <xdr:nvSpPr>
        <xdr:cNvPr id="196" name="n_2aveValue【保健センター・保健所】&#10;一人当たり面積"/>
        <xdr:cNvSpPr txBox="1"/>
      </xdr:nvSpPr>
      <xdr:spPr>
        <a:xfrm>
          <a:off x="20199427" y="1059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63</xdr:row>
      <xdr:rowOff>84455</xdr:rowOff>
    </xdr:from>
    <xdr:to>
      <xdr:col>102</xdr:col>
      <xdr:colOff>165100</xdr:colOff>
      <xdr:row>64</xdr:row>
      <xdr:rowOff>14605</xdr:rowOff>
    </xdr:to>
    <xdr:sp macro="" textlink="">
      <xdr:nvSpPr>
        <xdr:cNvPr id="197" name="フローチャート: 判断 196"/>
        <xdr:cNvSpPr/>
      </xdr:nvSpPr>
      <xdr:spPr>
        <a:xfrm>
          <a:off x="19494500" y="1088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62</xdr:row>
      <xdr:rowOff>31132</xdr:rowOff>
    </xdr:from>
    <xdr:ext cx="469744" cy="259045"/>
    <xdr:sp macro="" textlink="">
      <xdr:nvSpPr>
        <xdr:cNvPr id="198" name="n_3aveValue【保健センター・保健所】&#10;一人当たり面積"/>
        <xdr:cNvSpPr txBox="1"/>
      </xdr:nvSpPr>
      <xdr:spPr>
        <a:xfrm>
          <a:off x="19310427" y="1066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199" name="テキスト ボックス 198"/>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200" name="テキスト ボックス 199"/>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201" name="テキスト ボックス 200"/>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202" name="テキスト ボックス 201"/>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203" name="テキスト ボックス 202"/>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147320</xdr:rowOff>
    </xdr:from>
    <xdr:to>
      <xdr:col>116</xdr:col>
      <xdr:colOff>114300</xdr:colOff>
      <xdr:row>64</xdr:row>
      <xdr:rowOff>77470</xdr:rowOff>
    </xdr:to>
    <xdr:sp macro="" textlink="">
      <xdr:nvSpPr>
        <xdr:cNvPr id="204" name="楕円 203"/>
        <xdr:cNvSpPr/>
      </xdr:nvSpPr>
      <xdr:spPr>
        <a:xfrm>
          <a:off x="221107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62247</xdr:rowOff>
    </xdr:from>
    <xdr:ext cx="469744" cy="259045"/>
    <xdr:sp macro="" textlink="">
      <xdr:nvSpPr>
        <xdr:cNvPr id="205" name="【保健センター・保健所】&#10;一人当たり面積該当値テキスト"/>
        <xdr:cNvSpPr txBox="1"/>
      </xdr:nvSpPr>
      <xdr:spPr>
        <a:xfrm>
          <a:off x="22199600" y="1086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148463</xdr:rowOff>
    </xdr:from>
    <xdr:to>
      <xdr:col>112</xdr:col>
      <xdr:colOff>38100</xdr:colOff>
      <xdr:row>64</xdr:row>
      <xdr:rowOff>78613</xdr:rowOff>
    </xdr:to>
    <xdr:sp macro="" textlink="">
      <xdr:nvSpPr>
        <xdr:cNvPr id="206" name="楕円 205"/>
        <xdr:cNvSpPr/>
      </xdr:nvSpPr>
      <xdr:spPr>
        <a:xfrm>
          <a:off x="21272500" y="1094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26670</xdr:rowOff>
    </xdr:from>
    <xdr:to>
      <xdr:col>116</xdr:col>
      <xdr:colOff>63500</xdr:colOff>
      <xdr:row>64</xdr:row>
      <xdr:rowOff>27813</xdr:rowOff>
    </xdr:to>
    <xdr:cxnSp macro="">
      <xdr:nvCxnSpPr>
        <xdr:cNvPr id="207" name="直線コネクタ 206"/>
        <xdr:cNvCxnSpPr/>
      </xdr:nvCxnSpPr>
      <xdr:spPr>
        <a:xfrm flipV="1">
          <a:off x="21323300" y="10999470"/>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149987</xdr:rowOff>
    </xdr:from>
    <xdr:to>
      <xdr:col>107</xdr:col>
      <xdr:colOff>101600</xdr:colOff>
      <xdr:row>64</xdr:row>
      <xdr:rowOff>80137</xdr:rowOff>
    </xdr:to>
    <xdr:sp macro="" textlink="">
      <xdr:nvSpPr>
        <xdr:cNvPr id="208" name="楕円 207"/>
        <xdr:cNvSpPr/>
      </xdr:nvSpPr>
      <xdr:spPr>
        <a:xfrm>
          <a:off x="20383500" y="109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27813</xdr:rowOff>
    </xdr:from>
    <xdr:to>
      <xdr:col>111</xdr:col>
      <xdr:colOff>177800</xdr:colOff>
      <xdr:row>64</xdr:row>
      <xdr:rowOff>29337</xdr:rowOff>
    </xdr:to>
    <xdr:cxnSp macro="">
      <xdr:nvCxnSpPr>
        <xdr:cNvPr id="209" name="直線コネクタ 208"/>
        <xdr:cNvCxnSpPr/>
      </xdr:nvCxnSpPr>
      <xdr:spPr>
        <a:xfrm flipV="1">
          <a:off x="20434300" y="1100061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69740</xdr:rowOff>
    </xdr:from>
    <xdr:ext cx="469744" cy="259045"/>
    <xdr:sp macro="" textlink="">
      <xdr:nvSpPr>
        <xdr:cNvPr id="210" name="n_1mainValue【保健センター・保健所】&#10;一人当たり面積"/>
        <xdr:cNvSpPr txBox="1"/>
      </xdr:nvSpPr>
      <xdr:spPr>
        <a:xfrm>
          <a:off x="21075727"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71264</xdr:rowOff>
    </xdr:from>
    <xdr:ext cx="469744" cy="259045"/>
    <xdr:sp macro="" textlink="">
      <xdr:nvSpPr>
        <xdr:cNvPr id="211" name="n_2mainValue【保健センター・保健所】&#10;一人当たり面積"/>
        <xdr:cNvSpPr txBox="1"/>
      </xdr:nvSpPr>
      <xdr:spPr>
        <a:xfrm>
          <a:off x="20199427" y="110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212" name="正方形/長方形 21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13" name="正方形/長方形 21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14" name="正方形/長方形 21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15" name="正方形/長方形 21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16" name="正方形/長方形 21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17" name="正方形/長方形 21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18" name="正方形/長方形 21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19" name="正方形/長方形 21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20" name="テキスト ボックス 21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21" name="直線コネクタ 22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222" name="直線コネクタ 22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223" name="テキスト ボックス 222"/>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24" name="直線コネクタ 22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25" name="テキスト ボックス 22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26" name="直線コネクタ 22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27" name="テキスト ボックス 22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28" name="直線コネクタ 22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29" name="テキスト ボックス 22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30" name="直線コネクタ 22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31" name="テキスト ボックス 23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32" name="直線コネクタ 23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233" name="テキスト ボックス 232"/>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34" name="直線コネクタ 23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235" name="テキスト ボックス 234"/>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36"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106680</xdr:rowOff>
    </xdr:to>
    <xdr:cxnSp macro="">
      <xdr:nvCxnSpPr>
        <xdr:cNvPr id="237" name="直線コネクタ 236"/>
        <xdr:cNvCxnSpPr/>
      </xdr:nvCxnSpPr>
      <xdr:spPr>
        <a:xfrm flipV="1">
          <a:off x="16318864" y="13280571"/>
          <a:ext cx="0" cy="1570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110507</xdr:rowOff>
    </xdr:from>
    <xdr:ext cx="340478" cy="259045"/>
    <xdr:sp macro="" textlink="">
      <xdr:nvSpPr>
        <xdr:cNvPr id="238" name="【消防施設】&#10;有形固定資産減価償却率最小値テキスト"/>
        <xdr:cNvSpPr txBox="1"/>
      </xdr:nvSpPr>
      <xdr:spPr>
        <a:xfrm>
          <a:off x="16357600" y="148552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106680</xdr:rowOff>
    </xdr:from>
    <xdr:to>
      <xdr:col>86</xdr:col>
      <xdr:colOff>25400</xdr:colOff>
      <xdr:row>86</xdr:row>
      <xdr:rowOff>106680</xdr:rowOff>
    </xdr:to>
    <xdr:cxnSp macro="">
      <xdr:nvCxnSpPr>
        <xdr:cNvPr id="239" name="直線コネクタ 238"/>
        <xdr:cNvCxnSpPr/>
      </xdr:nvCxnSpPr>
      <xdr:spPr>
        <a:xfrm>
          <a:off x="16230600" y="1485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240" name="【消防施設】&#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241" name="直線コネクタ 240"/>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155501</xdr:rowOff>
    </xdr:from>
    <xdr:ext cx="405111" cy="259045"/>
    <xdr:sp macro="" textlink="">
      <xdr:nvSpPr>
        <xdr:cNvPr id="242" name="【消防施設】&#10;有形固定資産減価償却率平均値テキスト"/>
        <xdr:cNvSpPr txBox="1"/>
      </xdr:nvSpPr>
      <xdr:spPr>
        <a:xfrm>
          <a:off x="16357600" y="137000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132624</xdr:rowOff>
    </xdr:from>
    <xdr:to>
      <xdr:col>85</xdr:col>
      <xdr:colOff>177800</xdr:colOff>
      <xdr:row>81</xdr:row>
      <xdr:rowOff>62774</xdr:rowOff>
    </xdr:to>
    <xdr:sp macro="" textlink="">
      <xdr:nvSpPr>
        <xdr:cNvPr id="243" name="フローチャート: 判断 242"/>
        <xdr:cNvSpPr/>
      </xdr:nvSpPr>
      <xdr:spPr>
        <a:xfrm>
          <a:off x="16268700" y="1384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142421</xdr:rowOff>
    </xdr:from>
    <xdr:to>
      <xdr:col>81</xdr:col>
      <xdr:colOff>101600</xdr:colOff>
      <xdr:row>81</xdr:row>
      <xdr:rowOff>72571</xdr:rowOff>
    </xdr:to>
    <xdr:sp macro="" textlink="">
      <xdr:nvSpPr>
        <xdr:cNvPr id="244" name="フローチャート: 判断 243"/>
        <xdr:cNvSpPr/>
      </xdr:nvSpPr>
      <xdr:spPr>
        <a:xfrm>
          <a:off x="15430500" y="1385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89098</xdr:rowOff>
    </xdr:from>
    <xdr:ext cx="405111" cy="259045"/>
    <xdr:sp macro="" textlink="">
      <xdr:nvSpPr>
        <xdr:cNvPr id="245" name="n_1aveValue【消防施設】&#10;有形固定資産減価償却率"/>
        <xdr:cNvSpPr txBox="1"/>
      </xdr:nvSpPr>
      <xdr:spPr>
        <a:xfrm>
          <a:off x="15266044" y="1363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80</xdr:row>
      <xdr:rowOff>127726</xdr:rowOff>
    </xdr:from>
    <xdr:to>
      <xdr:col>76</xdr:col>
      <xdr:colOff>165100</xdr:colOff>
      <xdr:row>81</xdr:row>
      <xdr:rowOff>57876</xdr:rowOff>
    </xdr:to>
    <xdr:sp macro="" textlink="">
      <xdr:nvSpPr>
        <xdr:cNvPr id="246" name="フローチャート: 判断 245"/>
        <xdr:cNvSpPr/>
      </xdr:nvSpPr>
      <xdr:spPr>
        <a:xfrm>
          <a:off x="14541500" y="13843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79</xdr:row>
      <xdr:rowOff>74403</xdr:rowOff>
    </xdr:from>
    <xdr:ext cx="405111" cy="259045"/>
    <xdr:sp macro="" textlink="">
      <xdr:nvSpPr>
        <xdr:cNvPr id="247" name="n_2aveValue【消防施設】&#10;有形固定資産減価償却率"/>
        <xdr:cNvSpPr txBox="1"/>
      </xdr:nvSpPr>
      <xdr:spPr>
        <a:xfrm>
          <a:off x="14389744" y="1361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80</xdr:row>
      <xdr:rowOff>90170</xdr:rowOff>
    </xdr:from>
    <xdr:to>
      <xdr:col>72</xdr:col>
      <xdr:colOff>38100</xdr:colOff>
      <xdr:row>81</xdr:row>
      <xdr:rowOff>20320</xdr:rowOff>
    </xdr:to>
    <xdr:sp macro="" textlink="">
      <xdr:nvSpPr>
        <xdr:cNvPr id="248" name="フローチャート: 判断 247"/>
        <xdr:cNvSpPr/>
      </xdr:nvSpPr>
      <xdr:spPr>
        <a:xfrm>
          <a:off x="13652500" y="1380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79</xdr:row>
      <xdr:rowOff>36847</xdr:rowOff>
    </xdr:from>
    <xdr:ext cx="405111" cy="259045"/>
    <xdr:sp macro="" textlink="">
      <xdr:nvSpPr>
        <xdr:cNvPr id="249" name="n_3aveValue【消防施設】&#10;有形固定資産減価償却率"/>
        <xdr:cNvSpPr txBox="1"/>
      </xdr:nvSpPr>
      <xdr:spPr>
        <a:xfrm>
          <a:off x="1350074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250" name="テキスト ボックス 24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51" name="テキスト ボックス 25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52" name="テキスト ボックス 25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53" name="テキスト ボックス 25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54" name="テキスト ボックス 25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8527</xdr:rowOff>
    </xdr:from>
    <xdr:to>
      <xdr:col>85</xdr:col>
      <xdr:colOff>177800</xdr:colOff>
      <xdr:row>82</xdr:row>
      <xdr:rowOff>110127</xdr:rowOff>
    </xdr:to>
    <xdr:sp macro="" textlink="">
      <xdr:nvSpPr>
        <xdr:cNvPr id="255" name="楕円 254"/>
        <xdr:cNvSpPr/>
      </xdr:nvSpPr>
      <xdr:spPr>
        <a:xfrm>
          <a:off x="16268700" y="1406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158404</xdr:rowOff>
    </xdr:from>
    <xdr:ext cx="405111" cy="259045"/>
    <xdr:sp macro="" textlink="">
      <xdr:nvSpPr>
        <xdr:cNvPr id="256" name="【消防施設】&#10;有形固定資産減価償却率該当値テキスト"/>
        <xdr:cNvSpPr txBox="1"/>
      </xdr:nvSpPr>
      <xdr:spPr>
        <a:xfrm>
          <a:off x="16357600" y="14045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57" name="正方形/長方形 25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58" name="正方形/長方形 25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59" name="正方形/長方形 25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60" name="正方形/長方形 25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61" name="正方形/長方形 26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62" name="正方形/長方形 26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63" name="正方形/長方形 26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64" name="正方形/長方形 26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65" name="テキスト ボックス 26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66" name="直線コネクタ 26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267" name="直線コネクタ 266"/>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268" name="テキスト ボックス 267"/>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269" name="直線コネクタ 268"/>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270" name="テキスト ボックス 269"/>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271" name="直線コネクタ 270"/>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272" name="テキスト ボックス 271"/>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273" name="直線コネクタ 272"/>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274" name="テキスト ボックス 273"/>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275" name="直線コネクタ 274"/>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276" name="テキスト ボックス 275"/>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277" name="直線コネクタ 27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278" name="テキスト ボックス 277"/>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279"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40957</xdr:rowOff>
    </xdr:from>
    <xdr:to>
      <xdr:col>116</xdr:col>
      <xdr:colOff>62864</xdr:colOff>
      <xdr:row>86</xdr:row>
      <xdr:rowOff>110680</xdr:rowOff>
    </xdr:to>
    <xdr:cxnSp macro="">
      <xdr:nvCxnSpPr>
        <xdr:cNvPr id="280" name="直線コネクタ 279"/>
        <xdr:cNvCxnSpPr/>
      </xdr:nvCxnSpPr>
      <xdr:spPr>
        <a:xfrm flipV="1">
          <a:off x="22160864" y="13414057"/>
          <a:ext cx="0" cy="144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114507</xdr:rowOff>
    </xdr:from>
    <xdr:ext cx="469744" cy="259045"/>
    <xdr:sp macro="" textlink="">
      <xdr:nvSpPr>
        <xdr:cNvPr id="281" name="【消防施設】&#10;一人当たり面積最小値テキスト"/>
        <xdr:cNvSpPr txBox="1"/>
      </xdr:nvSpPr>
      <xdr:spPr>
        <a:xfrm>
          <a:off x="22199600" y="1485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110680</xdr:rowOff>
    </xdr:from>
    <xdr:to>
      <xdr:col>116</xdr:col>
      <xdr:colOff>152400</xdr:colOff>
      <xdr:row>86</xdr:row>
      <xdr:rowOff>110680</xdr:rowOff>
    </xdr:to>
    <xdr:cxnSp macro="">
      <xdr:nvCxnSpPr>
        <xdr:cNvPr id="282" name="直線コネクタ 281"/>
        <xdr:cNvCxnSpPr/>
      </xdr:nvCxnSpPr>
      <xdr:spPr>
        <a:xfrm>
          <a:off x="22072600" y="1485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159084</xdr:rowOff>
    </xdr:from>
    <xdr:ext cx="469744" cy="259045"/>
    <xdr:sp macro="" textlink="">
      <xdr:nvSpPr>
        <xdr:cNvPr id="283" name="【消防施設】&#10;一人当たり面積最大値テキスト"/>
        <xdr:cNvSpPr txBox="1"/>
      </xdr:nvSpPr>
      <xdr:spPr>
        <a:xfrm>
          <a:off x="22199600" y="13189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40957</xdr:rowOff>
    </xdr:from>
    <xdr:to>
      <xdr:col>116</xdr:col>
      <xdr:colOff>152400</xdr:colOff>
      <xdr:row>78</xdr:row>
      <xdr:rowOff>40957</xdr:rowOff>
    </xdr:to>
    <xdr:cxnSp macro="">
      <xdr:nvCxnSpPr>
        <xdr:cNvPr id="284" name="直線コネクタ 283"/>
        <xdr:cNvCxnSpPr/>
      </xdr:nvCxnSpPr>
      <xdr:spPr>
        <a:xfrm>
          <a:off x="22072600" y="134140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148099</xdr:rowOff>
    </xdr:from>
    <xdr:ext cx="469744" cy="259045"/>
    <xdr:sp macro="" textlink="">
      <xdr:nvSpPr>
        <xdr:cNvPr id="285" name="【消防施設】&#10;一人当たり面積平均値テキスト"/>
        <xdr:cNvSpPr txBox="1"/>
      </xdr:nvSpPr>
      <xdr:spPr>
        <a:xfrm>
          <a:off x="22199600" y="14549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125222</xdr:rowOff>
    </xdr:from>
    <xdr:to>
      <xdr:col>116</xdr:col>
      <xdr:colOff>114300</xdr:colOff>
      <xdr:row>86</xdr:row>
      <xdr:rowOff>55372</xdr:rowOff>
    </xdr:to>
    <xdr:sp macro="" textlink="">
      <xdr:nvSpPr>
        <xdr:cNvPr id="286" name="フローチャート: 判断 285"/>
        <xdr:cNvSpPr/>
      </xdr:nvSpPr>
      <xdr:spPr>
        <a:xfrm>
          <a:off x="22110700" y="1469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135700</xdr:rowOff>
    </xdr:from>
    <xdr:to>
      <xdr:col>112</xdr:col>
      <xdr:colOff>38100</xdr:colOff>
      <xdr:row>86</xdr:row>
      <xdr:rowOff>65850</xdr:rowOff>
    </xdr:to>
    <xdr:sp macro="" textlink="">
      <xdr:nvSpPr>
        <xdr:cNvPr id="287" name="フローチャート: 判断 286"/>
        <xdr:cNvSpPr/>
      </xdr:nvSpPr>
      <xdr:spPr>
        <a:xfrm>
          <a:off x="21272500" y="1470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82377</xdr:rowOff>
    </xdr:from>
    <xdr:ext cx="469744" cy="259045"/>
    <xdr:sp macro="" textlink="">
      <xdr:nvSpPr>
        <xdr:cNvPr id="288" name="n_1aveValue【消防施設】&#10;一人当たり面積"/>
        <xdr:cNvSpPr txBox="1"/>
      </xdr:nvSpPr>
      <xdr:spPr>
        <a:xfrm>
          <a:off x="21075727" y="1448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86</xdr:row>
      <xdr:rowOff>18162</xdr:rowOff>
    </xdr:from>
    <xdr:to>
      <xdr:col>107</xdr:col>
      <xdr:colOff>101600</xdr:colOff>
      <xdr:row>86</xdr:row>
      <xdr:rowOff>119762</xdr:rowOff>
    </xdr:to>
    <xdr:sp macro="" textlink="">
      <xdr:nvSpPr>
        <xdr:cNvPr id="289" name="フローチャート: 判断 288"/>
        <xdr:cNvSpPr/>
      </xdr:nvSpPr>
      <xdr:spPr>
        <a:xfrm>
          <a:off x="20383500" y="1476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136289</xdr:rowOff>
    </xdr:from>
    <xdr:ext cx="469744" cy="259045"/>
    <xdr:sp macro="" textlink="">
      <xdr:nvSpPr>
        <xdr:cNvPr id="290" name="n_2aveValue【消防施設】&#10;一人当たり面積"/>
        <xdr:cNvSpPr txBox="1"/>
      </xdr:nvSpPr>
      <xdr:spPr>
        <a:xfrm>
          <a:off x="20199427" y="14538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13970</xdr:rowOff>
    </xdr:from>
    <xdr:to>
      <xdr:col>102</xdr:col>
      <xdr:colOff>165100</xdr:colOff>
      <xdr:row>86</xdr:row>
      <xdr:rowOff>115570</xdr:rowOff>
    </xdr:to>
    <xdr:sp macro="" textlink="">
      <xdr:nvSpPr>
        <xdr:cNvPr id="291" name="フローチャート: 判断 290"/>
        <xdr:cNvSpPr/>
      </xdr:nvSpPr>
      <xdr:spPr>
        <a:xfrm>
          <a:off x="19494500" y="1475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132097</xdr:rowOff>
    </xdr:from>
    <xdr:ext cx="469744" cy="259045"/>
    <xdr:sp macro="" textlink="">
      <xdr:nvSpPr>
        <xdr:cNvPr id="292" name="n_3aveValue【消防施設】&#10;一人当たり面積"/>
        <xdr:cNvSpPr txBox="1"/>
      </xdr:nvSpPr>
      <xdr:spPr>
        <a:xfrm>
          <a:off x="19310427" y="1453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293" name="テキスト ボックス 29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294" name="テキスト ボックス 29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295" name="テキスト ボックス 29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296" name="テキスト ボックス 29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297" name="テキスト ボックス 29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37401</xdr:rowOff>
    </xdr:from>
    <xdr:to>
      <xdr:col>116</xdr:col>
      <xdr:colOff>114300</xdr:colOff>
      <xdr:row>86</xdr:row>
      <xdr:rowOff>139001</xdr:rowOff>
    </xdr:to>
    <xdr:sp macro="" textlink="">
      <xdr:nvSpPr>
        <xdr:cNvPr id="298" name="楕円 297"/>
        <xdr:cNvSpPr/>
      </xdr:nvSpPr>
      <xdr:spPr>
        <a:xfrm>
          <a:off x="22110700" y="1478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123778</xdr:rowOff>
    </xdr:from>
    <xdr:ext cx="469744" cy="259045"/>
    <xdr:sp macro="" textlink="">
      <xdr:nvSpPr>
        <xdr:cNvPr id="299" name="【消防施設】&#10;一人当たり面積該当値テキスト"/>
        <xdr:cNvSpPr txBox="1"/>
      </xdr:nvSpPr>
      <xdr:spPr>
        <a:xfrm>
          <a:off x="22199600" y="14697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00" name="正方形/長方形 29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01" name="正方形/長方形 30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02" name="正方形/長方形 30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03" name="正方形/長方形 30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04" name="正方形/長方形 30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05" name="正方形/長方形 30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06" name="正方形/長方形 30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07" name="正方形/長方形 30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08" name="テキスト ボックス 30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09" name="直線コネクタ 30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310" name="直線コネクタ 30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311" name="テキスト ボックス 31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12" name="直線コネクタ 31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13" name="テキスト ボックス 31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14" name="直線コネクタ 31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15" name="テキスト ボックス 31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16" name="直線コネクタ 31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17" name="テキスト ボックス 31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18" name="直線コネクタ 31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19" name="テキスト ボックス 31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20" name="直線コネクタ 31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321" name="テキスト ボックス 32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22" name="直線コネクタ 32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323" name="テキスト ボックス 32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324"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146413</xdr:rowOff>
    </xdr:from>
    <xdr:to>
      <xdr:col>85</xdr:col>
      <xdr:colOff>126364</xdr:colOff>
      <xdr:row>108</xdr:row>
      <xdr:rowOff>74568</xdr:rowOff>
    </xdr:to>
    <xdr:cxnSp macro="">
      <xdr:nvCxnSpPr>
        <xdr:cNvPr id="325" name="直線コネクタ 324"/>
        <xdr:cNvCxnSpPr/>
      </xdr:nvCxnSpPr>
      <xdr:spPr>
        <a:xfrm flipV="1">
          <a:off x="16318864" y="17119963"/>
          <a:ext cx="0" cy="1471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78395</xdr:rowOff>
    </xdr:from>
    <xdr:ext cx="340478" cy="259045"/>
    <xdr:sp macro="" textlink="">
      <xdr:nvSpPr>
        <xdr:cNvPr id="326" name="【庁舎】&#10;有形固定資産減価償却率最小値テキスト"/>
        <xdr:cNvSpPr txBox="1"/>
      </xdr:nvSpPr>
      <xdr:spPr>
        <a:xfrm>
          <a:off x="16357600" y="18594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74568</xdr:rowOff>
    </xdr:from>
    <xdr:to>
      <xdr:col>86</xdr:col>
      <xdr:colOff>25400</xdr:colOff>
      <xdr:row>108</xdr:row>
      <xdr:rowOff>74568</xdr:rowOff>
    </xdr:to>
    <xdr:cxnSp macro="">
      <xdr:nvCxnSpPr>
        <xdr:cNvPr id="327" name="直線コネクタ 326"/>
        <xdr:cNvCxnSpPr/>
      </xdr:nvCxnSpPr>
      <xdr:spPr>
        <a:xfrm>
          <a:off x="16230600" y="18591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93090</xdr:rowOff>
    </xdr:from>
    <xdr:ext cx="405111" cy="259045"/>
    <xdr:sp macro="" textlink="">
      <xdr:nvSpPr>
        <xdr:cNvPr id="328" name="【庁舎】&#10;有形固定資産減価償却率最大値テキスト"/>
        <xdr:cNvSpPr txBox="1"/>
      </xdr:nvSpPr>
      <xdr:spPr>
        <a:xfrm>
          <a:off x="16357600" y="1689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146413</xdr:rowOff>
    </xdr:from>
    <xdr:to>
      <xdr:col>86</xdr:col>
      <xdr:colOff>25400</xdr:colOff>
      <xdr:row>99</xdr:row>
      <xdr:rowOff>146413</xdr:rowOff>
    </xdr:to>
    <xdr:cxnSp macro="">
      <xdr:nvCxnSpPr>
        <xdr:cNvPr id="329" name="直線コネクタ 328"/>
        <xdr:cNvCxnSpPr/>
      </xdr:nvCxnSpPr>
      <xdr:spPr>
        <a:xfrm>
          <a:off x="16230600" y="1711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330" name="【庁舎】&#10;有形固定資産減価償却率平均値テキスト"/>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331" name="フローチャート: 判断 330"/>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156029</xdr:rowOff>
    </xdr:from>
    <xdr:to>
      <xdr:col>81</xdr:col>
      <xdr:colOff>101600</xdr:colOff>
      <xdr:row>103</xdr:row>
      <xdr:rowOff>86179</xdr:rowOff>
    </xdr:to>
    <xdr:sp macro="" textlink="">
      <xdr:nvSpPr>
        <xdr:cNvPr id="332" name="フローチャート: 判断 331"/>
        <xdr:cNvSpPr/>
      </xdr:nvSpPr>
      <xdr:spPr>
        <a:xfrm>
          <a:off x="15430500" y="1764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103</xdr:row>
      <xdr:rowOff>77306</xdr:rowOff>
    </xdr:from>
    <xdr:ext cx="405111" cy="259045"/>
    <xdr:sp macro="" textlink="">
      <xdr:nvSpPr>
        <xdr:cNvPr id="333" name="n_1aveValue【庁舎】&#10;有形固定資産減価償却率"/>
        <xdr:cNvSpPr txBox="1"/>
      </xdr:nvSpPr>
      <xdr:spPr>
        <a:xfrm>
          <a:off x="15266044" y="17736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49893</xdr:rowOff>
    </xdr:from>
    <xdr:to>
      <xdr:col>76</xdr:col>
      <xdr:colOff>165100</xdr:colOff>
      <xdr:row>103</xdr:row>
      <xdr:rowOff>151493</xdr:rowOff>
    </xdr:to>
    <xdr:sp macro="" textlink="">
      <xdr:nvSpPr>
        <xdr:cNvPr id="334" name="フローチャート: 判断 333"/>
        <xdr:cNvSpPr/>
      </xdr:nvSpPr>
      <xdr:spPr>
        <a:xfrm>
          <a:off x="14541500" y="177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103</xdr:row>
      <xdr:rowOff>142620</xdr:rowOff>
    </xdr:from>
    <xdr:ext cx="405111" cy="259045"/>
    <xdr:sp macro="" textlink="">
      <xdr:nvSpPr>
        <xdr:cNvPr id="335" name="n_2aveValue【庁舎】&#10;有形固定資産減価償却率"/>
        <xdr:cNvSpPr txBox="1"/>
      </xdr:nvSpPr>
      <xdr:spPr>
        <a:xfrm>
          <a:off x="14389744" y="17801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90714</xdr:rowOff>
    </xdr:from>
    <xdr:to>
      <xdr:col>72</xdr:col>
      <xdr:colOff>38100</xdr:colOff>
      <xdr:row>104</xdr:row>
      <xdr:rowOff>20864</xdr:rowOff>
    </xdr:to>
    <xdr:sp macro="" textlink="">
      <xdr:nvSpPr>
        <xdr:cNvPr id="336" name="フローチャート: 判断 335"/>
        <xdr:cNvSpPr/>
      </xdr:nvSpPr>
      <xdr:spPr>
        <a:xfrm>
          <a:off x="13652500" y="1775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37391</xdr:rowOff>
    </xdr:from>
    <xdr:ext cx="405111" cy="259045"/>
    <xdr:sp macro="" textlink="">
      <xdr:nvSpPr>
        <xdr:cNvPr id="337" name="n_3aveValue【庁舎】&#10;有形固定資産減価償却率"/>
        <xdr:cNvSpPr txBox="1"/>
      </xdr:nvSpPr>
      <xdr:spPr>
        <a:xfrm>
          <a:off x="135007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338" name="テキスト ボックス 33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39" name="テキスト ボックス 33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40" name="テキスト ボックス 33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41" name="テキスト ボックス 34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42" name="テキスト ボックス 34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89081</xdr:rowOff>
    </xdr:from>
    <xdr:to>
      <xdr:col>85</xdr:col>
      <xdr:colOff>177800</xdr:colOff>
      <xdr:row>103</xdr:row>
      <xdr:rowOff>19231</xdr:rowOff>
    </xdr:to>
    <xdr:sp macro="" textlink="">
      <xdr:nvSpPr>
        <xdr:cNvPr id="343" name="楕円 342"/>
        <xdr:cNvSpPr/>
      </xdr:nvSpPr>
      <xdr:spPr>
        <a:xfrm>
          <a:off x="16268700" y="1757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111958</xdr:rowOff>
    </xdr:from>
    <xdr:ext cx="405111" cy="259045"/>
    <xdr:sp macro="" textlink="">
      <xdr:nvSpPr>
        <xdr:cNvPr id="344" name="【庁舎】&#10;有形固定資産減価償却率該当値テキスト"/>
        <xdr:cNvSpPr txBox="1"/>
      </xdr:nvSpPr>
      <xdr:spPr>
        <a:xfrm>
          <a:off x="16357600" y="1742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115207</xdr:rowOff>
    </xdr:from>
    <xdr:to>
      <xdr:col>81</xdr:col>
      <xdr:colOff>101600</xdr:colOff>
      <xdr:row>103</xdr:row>
      <xdr:rowOff>45357</xdr:rowOff>
    </xdr:to>
    <xdr:sp macro="" textlink="">
      <xdr:nvSpPr>
        <xdr:cNvPr id="345" name="楕円 344"/>
        <xdr:cNvSpPr/>
      </xdr:nvSpPr>
      <xdr:spPr>
        <a:xfrm>
          <a:off x="15430500" y="1760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139881</xdr:rowOff>
    </xdr:from>
    <xdr:to>
      <xdr:col>85</xdr:col>
      <xdr:colOff>127000</xdr:colOff>
      <xdr:row>102</xdr:row>
      <xdr:rowOff>166007</xdr:rowOff>
    </xdr:to>
    <xdr:cxnSp macro="">
      <xdr:nvCxnSpPr>
        <xdr:cNvPr id="346" name="直線コネクタ 345"/>
        <xdr:cNvCxnSpPr/>
      </xdr:nvCxnSpPr>
      <xdr:spPr>
        <a:xfrm flipV="1">
          <a:off x="15481300" y="17627781"/>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136434</xdr:rowOff>
    </xdr:from>
    <xdr:to>
      <xdr:col>76</xdr:col>
      <xdr:colOff>165100</xdr:colOff>
      <xdr:row>103</xdr:row>
      <xdr:rowOff>66584</xdr:rowOff>
    </xdr:to>
    <xdr:sp macro="" textlink="">
      <xdr:nvSpPr>
        <xdr:cNvPr id="347" name="楕円 346"/>
        <xdr:cNvSpPr/>
      </xdr:nvSpPr>
      <xdr:spPr>
        <a:xfrm>
          <a:off x="14541500" y="176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166007</xdr:rowOff>
    </xdr:from>
    <xdr:to>
      <xdr:col>81</xdr:col>
      <xdr:colOff>50800</xdr:colOff>
      <xdr:row>103</xdr:row>
      <xdr:rowOff>15784</xdr:rowOff>
    </xdr:to>
    <xdr:cxnSp macro="">
      <xdr:nvCxnSpPr>
        <xdr:cNvPr id="348" name="直線コネクタ 347"/>
        <xdr:cNvCxnSpPr/>
      </xdr:nvCxnSpPr>
      <xdr:spPr>
        <a:xfrm flipV="1">
          <a:off x="14592300" y="1765390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61884</xdr:rowOff>
    </xdr:from>
    <xdr:ext cx="405111" cy="259045"/>
    <xdr:sp macro="" textlink="">
      <xdr:nvSpPr>
        <xdr:cNvPr id="349" name="n_1mainValue【庁舎】&#10;有形固定資産減価償却率"/>
        <xdr:cNvSpPr txBox="1"/>
      </xdr:nvSpPr>
      <xdr:spPr>
        <a:xfrm>
          <a:off x="15266044" y="1737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83111</xdr:rowOff>
    </xdr:from>
    <xdr:ext cx="405111" cy="259045"/>
    <xdr:sp macro="" textlink="">
      <xdr:nvSpPr>
        <xdr:cNvPr id="350" name="n_2mainValue【庁舎】&#10;有形固定資産減価償却率"/>
        <xdr:cNvSpPr txBox="1"/>
      </xdr:nvSpPr>
      <xdr:spPr>
        <a:xfrm>
          <a:off x="14389744" y="17399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51" name="正方形/長方形 35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52" name="正方形/長方形 35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53" name="正方形/長方形 35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54" name="正方形/長方形 35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55" name="正方形/長方形 35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56" name="正方形/長方形 35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57" name="正方形/長方形 35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58" name="正方形/長方形 357"/>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59" name="テキスト ボックス 358"/>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60" name="直線コネクタ 359"/>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61" name="直線コネクタ 36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362" name="テキスト ボックス 36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363" name="直線コネクタ 36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364" name="テキスト ボックス 36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365" name="直線コネクタ 36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366" name="テキスト ボックス 36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367" name="直線コネクタ 36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368" name="テキスト ボックス 36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69" name="直線コネクタ 36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70" name="テキスト ボックス 36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7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12649</xdr:rowOff>
    </xdr:from>
    <xdr:to>
      <xdr:col>116</xdr:col>
      <xdr:colOff>62864</xdr:colOff>
      <xdr:row>108</xdr:row>
      <xdr:rowOff>20193</xdr:rowOff>
    </xdr:to>
    <xdr:cxnSp macro="">
      <xdr:nvCxnSpPr>
        <xdr:cNvPr id="372" name="直線コネクタ 371"/>
        <xdr:cNvCxnSpPr/>
      </xdr:nvCxnSpPr>
      <xdr:spPr>
        <a:xfrm flipV="1">
          <a:off x="22160864" y="17157649"/>
          <a:ext cx="0" cy="1379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24020</xdr:rowOff>
    </xdr:from>
    <xdr:ext cx="469744" cy="259045"/>
    <xdr:sp macro="" textlink="">
      <xdr:nvSpPr>
        <xdr:cNvPr id="373" name="【庁舎】&#10;一人当たり面積最小値テキスト"/>
        <xdr:cNvSpPr txBox="1"/>
      </xdr:nvSpPr>
      <xdr:spPr>
        <a:xfrm>
          <a:off x="22199600" y="1854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20193</xdr:rowOff>
    </xdr:from>
    <xdr:to>
      <xdr:col>116</xdr:col>
      <xdr:colOff>152400</xdr:colOff>
      <xdr:row>108</xdr:row>
      <xdr:rowOff>20193</xdr:rowOff>
    </xdr:to>
    <xdr:cxnSp macro="">
      <xdr:nvCxnSpPr>
        <xdr:cNvPr id="374" name="直線コネクタ 373"/>
        <xdr:cNvCxnSpPr/>
      </xdr:nvCxnSpPr>
      <xdr:spPr>
        <a:xfrm>
          <a:off x="22072600" y="18536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130776</xdr:rowOff>
    </xdr:from>
    <xdr:ext cx="469744" cy="259045"/>
    <xdr:sp macro="" textlink="">
      <xdr:nvSpPr>
        <xdr:cNvPr id="375" name="【庁舎】&#10;一人当たり面積最大値テキスト"/>
        <xdr:cNvSpPr txBox="1"/>
      </xdr:nvSpPr>
      <xdr:spPr>
        <a:xfrm>
          <a:off x="22199600" y="1693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12649</xdr:rowOff>
    </xdr:from>
    <xdr:to>
      <xdr:col>116</xdr:col>
      <xdr:colOff>152400</xdr:colOff>
      <xdr:row>100</xdr:row>
      <xdr:rowOff>12649</xdr:rowOff>
    </xdr:to>
    <xdr:cxnSp macro="">
      <xdr:nvCxnSpPr>
        <xdr:cNvPr id="376" name="直線コネクタ 375"/>
        <xdr:cNvCxnSpPr/>
      </xdr:nvCxnSpPr>
      <xdr:spPr>
        <a:xfrm>
          <a:off x="22072600" y="17157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14445</xdr:rowOff>
    </xdr:from>
    <xdr:ext cx="469744" cy="259045"/>
    <xdr:sp macro="" textlink="">
      <xdr:nvSpPr>
        <xdr:cNvPr id="377" name="【庁舎】&#10;一人当たり面積平均値テキスト"/>
        <xdr:cNvSpPr txBox="1"/>
      </xdr:nvSpPr>
      <xdr:spPr>
        <a:xfrm>
          <a:off x="22199600" y="181881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163018</xdr:rowOff>
    </xdr:from>
    <xdr:to>
      <xdr:col>116</xdr:col>
      <xdr:colOff>114300</xdr:colOff>
      <xdr:row>107</xdr:row>
      <xdr:rowOff>93168</xdr:rowOff>
    </xdr:to>
    <xdr:sp macro="" textlink="">
      <xdr:nvSpPr>
        <xdr:cNvPr id="378" name="フローチャート: 判断 377"/>
        <xdr:cNvSpPr/>
      </xdr:nvSpPr>
      <xdr:spPr>
        <a:xfrm>
          <a:off x="22110700" y="18336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161189</xdr:rowOff>
    </xdr:from>
    <xdr:to>
      <xdr:col>112</xdr:col>
      <xdr:colOff>38100</xdr:colOff>
      <xdr:row>107</xdr:row>
      <xdr:rowOff>91339</xdr:rowOff>
    </xdr:to>
    <xdr:sp macro="" textlink="">
      <xdr:nvSpPr>
        <xdr:cNvPr id="379" name="フローチャート: 判断 378"/>
        <xdr:cNvSpPr/>
      </xdr:nvSpPr>
      <xdr:spPr>
        <a:xfrm>
          <a:off x="21272500" y="1833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107866</xdr:rowOff>
    </xdr:from>
    <xdr:ext cx="469744" cy="259045"/>
    <xdr:sp macro="" textlink="">
      <xdr:nvSpPr>
        <xdr:cNvPr id="380" name="n_1aveValue【庁舎】&#10;一人当たり面積"/>
        <xdr:cNvSpPr txBox="1"/>
      </xdr:nvSpPr>
      <xdr:spPr>
        <a:xfrm>
          <a:off x="21075727" y="18110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168960</xdr:rowOff>
    </xdr:from>
    <xdr:to>
      <xdr:col>107</xdr:col>
      <xdr:colOff>101600</xdr:colOff>
      <xdr:row>107</xdr:row>
      <xdr:rowOff>99110</xdr:rowOff>
    </xdr:to>
    <xdr:sp macro="" textlink="">
      <xdr:nvSpPr>
        <xdr:cNvPr id="381" name="フローチャート: 判断 380"/>
        <xdr:cNvSpPr/>
      </xdr:nvSpPr>
      <xdr:spPr>
        <a:xfrm>
          <a:off x="203835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115637</xdr:rowOff>
    </xdr:from>
    <xdr:ext cx="469744" cy="259045"/>
    <xdr:sp macro="" textlink="">
      <xdr:nvSpPr>
        <xdr:cNvPr id="382" name="n_2aveValue【庁舎】&#10;一人当たり面積"/>
        <xdr:cNvSpPr txBox="1"/>
      </xdr:nvSpPr>
      <xdr:spPr>
        <a:xfrm>
          <a:off x="20199427" y="18117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107</xdr:row>
      <xdr:rowOff>27457</xdr:rowOff>
    </xdr:from>
    <xdr:to>
      <xdr:col>102</xdr:col>
      <xdr:colOff>165100</xdr:colOff>
      <xdr:row>107</xdr:row>
      <xdr:rowOff>129057</xdr:rowOff>
    </xdr:to>
    <xdr:sp macro="" textlink="">
      <xdr:nvSpPr>
        <xdr:cNvPr id="383" name="フローチャート: 判断 382"/>
        <xdr:cNvSpPr/>
      </xdr:nvSpPr>
      <xdr:spPr>
        <a:xfrm>
          <a:off x="19494500" y="18372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105</xdr:row>
      <xdr:rowOff>145584</xdr:rowOff>
    </xdr:from>
    <xdr:ext cx="469744" cy="259045"/>
    <xdr:sp macro="" textlink="">
      <xdr:nvSpPr>
        <xdr:cNvPr id="384" name="n_3aveValue【庁舎】&#10;一人当たり面積"/>
        <xdr:cNvSpPr txBox="1"/>
      </xdr:nvSpPr>
      <xdr:spPr>
        <a:xfrm>
          <a:off x="19310427" y="18147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385" name="テキスト ボックス 38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86" name="テキスト ボックス 38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87" name="テキスト ボックス 38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88" name="テキスト ボックス 38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89" name="テキスト ボックス 38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166446</xdr:rowOff>
    </xdr:from>
    <xdr:to>
      <xdr:col>116</xdr:col>
      <xdr:colOff>114300</xdr:colOff>
      <xdr:row>107</xdr:row>
      <xdr:rowOff>96596</xdr:rowOff>
    </xdr:to>
    <xdr:sp macro="" textlink="">
      <xdr:nvSpPr>
        <xdr:cNvPr id="390" name="楕円 389"/>
        <xdr:cNvSpPr/>
      </xdr:nvSpPr>
      <xdr:spPr>
        <a:xfrm>
          <a:off x="22110700" y="18340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144873</xdr:rowOff>
    </xdr:from>
    <xdr:ext cx="469744" cy="259045"/>
    <xdr:sp macro="" textlink="">
      <xdr:nvSpPr>
        <xdr:cNvPr id="391" name="【庁舎】&#10;一人当たり面積該当値テキスト"/>
        <xdr:cNvSpPr txBox="1"/>
      </xdr:nvSpPr>
      <xdr:spPr>
        <a:xfrm>
          <a:off x="22199600" y="18318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171247</xdr:rowOff>
    </xdr:from>
    <xdr:to>
      <xdr:col>112</xdr:col>
      <xdr:colOff>38100</xdr:colOff>
      <xdr:row>107</xdr:row>
      <xdr:rowOff>101397</xdr:rowOff>
    </xdr:to>
    <xdr:sp macro="" textlink="">
      <xdr:nvSpPr>
        <xdr:cNvPr id="392" name="楕円 391"/>
        <xdr:cNvSpPr/>
      </xdr:nvSpPr>
      <xdr:spPr>
        <a:xfrm>
          <a:off x="21272500" y="18344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45796</xdr:rowOff>
    </xdr:from>
    <xdr:to>
      <xdr:col>116</xdr:col>
      <xdr:colOff>63500</xdr:colOff>
      <xdr:row>107</xdr:row>
      <xdr:rowOff>50597</xdr:rowOff>
    </xdr:to>
    <xdr:cxnSp macro="">
      <xdr:nvCxnSpPr>
        <xdr:cNvPr id="393" name="直線コネクタ 392"/>
        <xdr:cNvCxnSpPr/>
      </xdr:nvCxnSpPr>
      <xdr:spPr>
        <a:xfrm flipV="1">
          <a:off x="21323300" y="18390946"/>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8941</xdr:rowOff>
    </xdr:from>
    <xdr:to>
      <xdr:col>107</xdr:col>
      <xdr:colOff>101600</xdr:colOff>
      <xdr:row>107</xdr:row>
      <xdr:rowOff>110541</xdr:rowOff>
    </xdr:to>
    <xdr:sp macro="" textlink="">
      <xdr:nvSpPr>
        <xdr:cNvPr id="394" name="楕円 393"/>
        <xdr:cNvSpPr/>
      </xdr:nvSpPr>
      <xdr:spPr>
        <a:xfrm>
          <a:off x="20383500" y="1835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50597</xdr:rowOff>
    </xdr:from>
    <xdr:to>
      <xdr:col>111</xdr:col>
      <xdr:colOff>177800</xdr:colOff>
      <xdr:row>107</xdr:row>
      <xdr:rowOff>59741</xdr:rowOff>
    </xdr:to>
    <xdr:cxnSp macro="">
      <xdr:nvCxnSpPr>
        <xdr:cNvPr id="395" name="直線コネクタ 394"/>
        <xdr:cNvCxnSpPr/>
      </xdr:nvCxnSpPr>
      <xdr:spPr>
        <a:xfrm flipV="1">
          <a:off x="20434300" y="18395747"/>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92524</xdr:rowOff>
    </xdr:from>
    <xdr:ext cx="469744" cy="259045"/>
    <xdr:sp macro="" textlink="">
      <xdr:nvSpPr>
        <xdr:cNvPr id="396" name="n_1mainValue【庁舎】&#10;一人当たり面積"/>
        <xdr:cNvSpPr txBox="1"/>
      </xdr:nvSpPr>
      <xdr:spPr>
        <a:xfrm>
          <a:off x="21075727" y="18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101668</xdr:rowOff>
    </xdr:from>
    <xdr:ext cx="469744" cy="259045"/>
    <xdr:sp macro="" textlink="">
      <xdr:nvSpPr>
        <xdr:cNvPr id="397" name="n_2mainValue【庁舎】&#10;一人当たり面積"/>
        <xdr:cNvSpPr txBox="1"/>
      </xdr:nvSpPr>
      <xdr:spPr>
        <a:xfrm>
          <a:off x="20199427" y="18446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98" name="正方形/長方形 39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99" name="正方形/長方形 39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00" name="テキスト ボックス 39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類似団体平均と比較し、保健センターは</a:t>
          </a:r>
          <a:r>
            <a:rPr kumimoji="1" lang="en-US" altLang="ja-JP" sz="1300">
              <a:latin typeface="ＭＳ Ｐゴシック" panose="020B0600070205080204" pitchFamily="50" charset="-128"/>
              <a:ea typeface="ＭＳ Ｐゴシック" panose="020B0600070205080204" pitchFamily="50" charset="-128"/>
            </a:rPr>
            <a:t>17.8</a:t>
          </a:r>
          <a:r>
            <a:rPr kumimoji="1" lang="ja-JP" altLang="en-US" sz="1300">
              <a:latin typeface="ＭＳ Ｐゴシック" panose="020B0600070205080204" pitchFamily="50" charset="-128"/>
              <a:ea typeface="ＭＳ Ｐゴシック" panose="020B0600070205080204" pitchFamily="50" charset="-128"/>
            </a:rPr>
            <a:t>ポイント、庁舎は</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ポイント高く、消防施設は</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ポイント低くなっている。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年度に耐震化工事を予定しており、長寿命化対策によりポイントは減少する見込みとなっている。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4216174</v>
      </c>
      <c r="BO4" s="430"/>
      <c r="BP4" s="430"/>
      <c r="BQ4" s="430"/>
      <c r="BR4" s="430"/>
      <c r="BS4" s="430"/>
      <c r="BT4" s="430"/>
      <c r="BU4" s="431"/>
      <c r="BV4" s="429">
        <v>4440168</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2.9</v>
      </c>
      <c r="CU4" s="436"/>
      <c r="CV4" s="436"/>
      <c r="CW4" s="436"/>
      <c r="CX4" s="436"/>
      <c r="CY4" s="436"/>
      <c r="CZ4" s="436"/>
      <c r="DA4" s="437"/>
      <c r="DB4" s="435">
        <v>9.9</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4017219</v>
      </c>
      <c r="BO5" s="467"/>
      <c r="BP5" s="467"/>
      <c r="BQ5" s="467"/>
      <c r="BR5" s="467"/>
      <c r="BS5" s="467"/>
      <c r="BT5" s="467"/>
      <c r="BU5" s="468"/>
      <c r="BV5" s="466">
        <v>4191047</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81.7</v>
      </c>
      <c r="CU5" s="464"/>
      <c r="CV5" s="464"/>
      <c r="CW5" s="464"/>
      <c r="CX5" s="464"/>
      <c r="CY5" s="464"/>
      <c r="CZ5" s="464"/>
      <c r="DA5" s="465"/>
      <c r="DB5" s="463">
        <v>85.9</v>
      </c>
      <c r="DC5" s="464"/>
      <c r="DD5" s="464"/>
      <c r="DE5" s="464"/>
      <c r="DF5" s="464"/>
      <c r="DG5" s="464"/>
      <c r="DH5" s="464"/>
      <c r="DI5" s="465"/>
      <c r="DJ5" s="185"/>
      <c r="DK5" s="185"/>
      <c r="DL5" s="185"/>
      <c r="DM5" s="185"/>
      <c r="DN5" s="185"/>
      <c r="DO5" s="185"/>
    </row>
    <row r="6" spans="1:119" ht="18.75" customHeight="1">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102</v>
      </c>
      <c r="AV6" s="499"/>
      <c r="AW6" s="499"/>
      <c r="AX6" s="499"/>
      <c r="AY6" s="500" t="s">
        <v>103</v>
      </c>
      <c r="AZ6" s="501"/>
      <c r="BA6" s="501"/>
      <c r="BB6" s="501"/>
      <c r="BC6" s="501"/>
      <c r="BD6" s="501"/>
      <c r="BE6" s="501"/>
      <c r="BF6" s="501"/>
      <c r="BG6" s="501"/>
      <c r="BH6" s="501"/>
      <c r="BI6" s="501"/>
      <c r="BJ6" s="501"/>
      <c r="BK6" s="501"/>
      <c r="BL6" s="501"/>
      <c r="BM6" s="502"/>
      <c r="BN6" s="466">
        <v>198955</v>
      </c>
      <c r="BO6" s="467"/>
      <c r="BP6" s="467"/>
      <c r="BQ6" s="467"/>
      <c r="BR6" s="467"/>
      <c r="BS6" s="467"/>
      <c r="BT6" s="467"/>
      <c r="BU6" s="468"/>
      <c r="BV6" s="466">
        <v>249121</v>
      </c>
      <c r="BW6" s="467"/>
      <c r="BX6" s="467"/>
      <c r="BY6" s="467"/>
      <c r="BZ6" s="467"/>
      <c r="CA6" s="467"/>
      <c r="CB6" s="467"/>
      <c r="CC6" s="468"/>
      <c r="CD6" s="469" t="s">
        <v>104</v>
      </c>
      <c r="CE6" s="470"/>
      <c r="CF6" s="470"/>
      <c r="CG6" s="470"/>
      <c r="CH6" s="470"/>
      <c r="CI6" s="470"/>
      <c r="CJ6" s="470"/>
      <c r="CK6" s="470"/>
      <c r="CL6" s="470"/>
      <c r="CM6" s="470"/>
      <c r="CN6" s="470"/>
      <c r="CO6" s="470"/>
      <c r="CP6" s="470"/>
      <c r="CQ6" s="470"/>
      <c r="CR6" s="470"/>
      <c r="CS6" s="471"/>
      <c r="CT6" s="503">
        <v>84.9</v>
      </c>
      <c r="CU6" s="504"/>
      <c r="CV6" s="504"/>
      <c r="CW6" s="504"/>
      <c r="CX6" s="504"/>
      <c r="CY6" s="504"/>
      <c r="CZ6" s="504"/>
      <c r="DA6" s="505"/>
      <c r="DB6" s="503">
        <v>89.2</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105</v>
      </c>
      <c r="AN7" s="496"/>
      <c r="AO7" s="496"/>
      <c r="AP7" s="496"/>
      <c r="AQ7" s="496"/>
      <c r="AR7" s="496"/>
      <c r="AS7" s="496"/>
      <c r="AT7" s="497"/>
      <c r="AU7" s="498" t="s">
        <v>106</v>
      </c>
      <c r="AV7" s="499"/>
      <c r="AW7" s="499"/>
      <c r="AX7" s="499"/>
      <c r="AY7" s="500" t="s">
        <v>107</v>
      </c>
      <c r="AZ7" s="501"/>
      <c r="BA7" s="501"/>
      <c r="BB7" s="501"/>
      <c r="BC7" s="501"/>
      <c r="BD7" s="501"/>
      <c r="BE7" s="501"/>
      <c r="BF7" s="501"/>
      <c r="BG7" s="501"/>
      <c r="BH7" s="501"/>
      <c r="BI7" s="501"/>
      <c r="BJ7" s="501"/>
      <c r="BK7" s="501"/>
      <c r="BL7" s="501"/>
      <c r="BM7" s="502"/>
      <c r="BN7" s="466">
        <v>129593</v>
      </c>
      <c r="BO7" s="467"/>
      <c r="BP7" s="467"/>
      <c r="BQ7" s="467"/>
      <c r="BR7" s="467"/>
      <c r="BS7" s="467"/>
      <c r="BT7" s="467"/>
      <c r="BU7" s="468"/>
      <c r="BV7" s="466">
        <v>7277</v>
      </c>
      <c r="BW7" s="467"/>
      <c r="BX7" s="467"/>
      <c r="BY7" s="467"/>
      <c r="BZ7" s="467"/>
      <c r="CA7" s="467"/>
      <c r="CB7" s="467"/>
      <c r="CC7" s="468"/>
      <c r="CD7" s="469" t="s">
        <v>108</v>
      </c>
      <c r="CE7" s="470"/>
      <c r="CF7" s="470"/>
      <c r="CG7" s="470"/>
      <c r="CH7" s="470"/>
      <c r="CI7" s="470"/>
      <c r="CJ7" s="470"/>
      <c r="CK7" s="470"/>
      <c r="CL7" s="470"/>
      <c r="CM7" s="470"/>
      <c r="CN7" s="470"/>
      <c r="CO7" s="470"/>
      <c r="CP7" s="470"/>
      <c r="CQ7" s="470"/>
      <c r="CR7" s="470"/>
      <c r="CS7" s="471"/>
      <c r="CT7" s="466">
        <v>2411225</v>
      </c>
      <c r="CU7" s="467"/>
      <c r="CV7" s="467"/>
      <c r="CW7" s="467"/>
      <c r="CX7" s="467"/>
      <c r="CY7" s="467"/>
      <c r="CZ7" s="467"/>
      <c r="DA7" s="468"/>
      <c r="DB7" s="466">
        <v>2444580</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109</v>
      </c>
      <c r="AN8" s="496"/>
      <c r="AO8" s="496"/>
      <c r="AP8" s="496"/>
      <c r="AQ8" s="496"/>
      <c r="AR8" s="496"/>
      <c r="AS8" s="496"/>
      <c r="AT8" s="497"/>
      <c r="AU8" s="498" t="s">
        <v>110</v>
      </c>
      <c r="AV8" s="499"/>
      <c r="AW8" s="499"/>
      <c r="AX8" s="499"/>
      <c r="AY8" s="500" t="s">
        <v>111</v>
      </c>
      <c r="AZ8" s="501"/>
      <c r="BA8" s="501"/>
      <c r="BB8" s="501"/>
      <c r="BC8" s="501"/>
      <c r="BD8" s="501"/>
      <c r="BE8" s="501"/>
      <c r="BF8" s="501"/>
      <c r="BG8" s="501"/>
      <c r="BH8" s="501"/>
      <c r="BI8" s="501"/>
      <c r="BJ8" s="501"/>
      <c r="BK8" s="501"/>
      <c r="BL8" s="501"/>
      <c r="BM8" s="502"/>
      <c r="BN8" s="466">
        <v>69362</v>
      </c>
      <c r="BO8" s="467"/>
      <c r="BP8" s="467"/>
      <c r="BQ8" s="467"/>
      <c r="BR8" s="467"/>
      <c r="BS8" s="467"/>
      <c r="BT8" s="467"/>
      <c r="BU8" s="468"/>
      <c r="BV8" s="466">
        <v>241844</v>
      </c>
      <c r="BW8" s="467"/>
      <c r="BX8" s="467"/>
      <c r="BY8" s="467"/>
      <c r="BZ8" s="467"/>
      <c r="CA8" s="467"/>
      <c r="CB8" s="467"/>
      <c r="CC8" s="468"/>
      <c r="CD8" s="469" t="s">
        <v>112</v>
      </c>
      <c r="CE8" s="470"/>
      <c r="CF8" s="470"/>
      <c r="CG8" s="470"/>
      <c r="CH8" s="470"/>
      <c r="CI8" s="470"/>
      <c r="CJ8" s="470"/>
      <c r="CK8" s="470"/>
      <c r="CL8" s="470"/>
      <c r="CM8" s="470"/>
      <c r="CN8" s="470"/>
      <c r="CO8" s="470"/>
      <c r="CP8" s="470"/>
      <c r="CQ8" s="470"/>
      <c r="CR8" s="470"/>
      <c r="CS8" s="471"/>
      <c r="CT8" s="506">
        <v>0.16</v>
      </c>
      <c r="CU8" s="507"/>
      <c r="CV8" s="507"/>
      <c r="CW8" s="507"/>
      <c r="CX8" s="507"/>
      <c r="CY8" s="507"/>
      <c r="CZ8" s="507"/>
      <c r="DA8" s="508"/>
      <c r="DB8" s="506">
        <v>0.16</v>
      </c>
      <c r="DC8" s="507"/>
      <c r="DD8" s="507"/>
      <c r="DE8" s="507"/>
      <c r="DF8" s="507"/>
      <c r="DG8" s="507"/>
      <c r="DH8" s="507"/>
      <c r="DI8" s="508"/>
      <c r="DJ8" s="185"/>
      <c r="DK8" s="185"/>
      <c r="DL8" s="185"/>
      <c r="DM8" s="185"/>
      <c r="DN8" s="185"/>
      <c r="DO8" s="185"/>
    </row>
    <row r="9" spans="1:119" ht="18.75" customHeight="1" thickBot="1">
      <c r="A9" s="186"/>
      <c r="B9" s="460" t="s">
        <v>113</v>
      </c>
      <c r="C9" s="461"/>
      <c r="D9" s="461"/>
      <c r="E9" s="461"/>
      <c r="F9" s="461"/>
      <c r="G9" s="461"/>
      <c r="H9" s="461"/>
      <c r="I9" s="461"/>
      <c r="J9" s="461"/>
      <c r="K9" s="509"/>
      <c r="L9" s="510" t="s">
        <v>114</v>
      </c>
      <c r="M9" s="511"/>
      <c r="N9" s="511"/>
      <c r="O9" s="511"/>
      <c r="P9" s="511"/>
      <c r="Q9" s="512"/>
      <c r="R9" s="513">
        <v>4773</v>
      </c>
      <c r="S9" s="514"/>
      <c r="T9" s="514"/>
      <c r="U9" s="514"/>
      <c r="V9" s="515"/>
      <c r="W9" s="423" t="s">
        <v>115</v>
      </c>
      <c r="X9" s="424"/>
      <c r="Y9" s="424"/>
      <c r="Z9" s="424"/>
      <c r="AA9" s="424"/>
      <c r="AB9" s="424"/>
      <c r="AC9" s="424"/>
      <c r="AD9" s="424"/>
      <c r="AE9" s="424"/>
      <c r="AF9" s="424"/>
      <c r="AG9" s="424"/>
      <c r="AH9" s="424"/>
      <c r="AI9" s="424"/>
      <c r="AJ9" s="424"/>
      <c r="AK9" s="424"/>
      <c r="AL9" s="425"/>
      <c r="AM9" s="495" t="s">
        <v>116</v>
      </c>
      <c r="AN9" s="496"/>
      <c r="AO9" s="496"/>
      <c r="AP9" s="496"/>
      <c r="AQ9" s="496"/>
      <c r="AR9" s="496"/>
      <c r="AS9" s="496"/>
      <c r="AT9" s="497"/>
      <c r="AU9" s="498" t="s">
        <v>106</v>
      </c>
      <c r="AV9" s="499"/>
      <c r="AW9" s="499"/>
      <c r="AX9" s="499"/>
      <c r="AY9" s="500" t="s">
        <v>117</v>
      </c>
      <c r="AZ9" s="501"/>
      <c r="BA9" s="501"/>
      <c r="BB9" s="501"/>
      <c r="BC9" s="501"/>
      <c r="BD9" s="501"/>
      <c r="BE9" s="501"/>
      <c r="BF9" s="501"/>
      <c r="BG9" s="501"/>
      <c r="BH9" s="501"/>
      <c r="BI9" s="501"/>
      <c r="BJ9" s="501"/>
      <c r="BK9" s="501"/>
      <c r="BL9" s="501"/>
      <c r="BM9" s="502"/>
      <c r="BN9" s="466">
        <v>-172482</v>
      </c>
      <c r="BO9" s="467"/>
      <c r="BP9" s="467"/>
      <c r="BQ9" s="467"/>
      <c r="BR9" s="467"/>
      <c r="BS9" s="467"/>
      <c r="BT9" s="467"/>
      <c r="BU9" s="468"/>
      <c r="BV9" s="466">
        <v>-68149</v>
      </c>
      <c r="BW9" s="467"/>
      <c r="BX9" s="467"/>
      <c r="BY9" s="467"/>
      <c r="BZ9" s="467"/>
      <c r="CA9" s="467"/>
      <c r="CB9" s="467"/>
      <c r="CC9" s="468"/>
      <c r="CD9" s="469" t="s">
        <v>118</v>
      </c>
      <c r="CE9" s="470"/>
      <c r="CF9" s="470"/>
      <c r="CG9" s="470"/>
      <c r="CH9" s="470"/>
      <c r="CI9" s="470"/>
      <c r="CJ9" s="470"/>
      <c r="CK9" s="470"/>
      <c r="CL9" s="470"/>
      <c r="CM9" s="470"/>
      <c r="CN9" s="470"/>
      <c r="CO9" s="470"/>
      <c r="CP9" s="470"/>
      <c r="CQ9" s="470"/>
      <c r="CR9" s="470"/>
      <c r="CS9" s="471"/>
      <c r="CT9" s="463">
        <v>10</v>
      </c>
      <c r="CU9" s="464"/>
      <c r="CV9" s="464"/>
      <c r="CW9" s="464"/>
      <c r="CX9" s="464"/>
      <c r="CY9" s="464"/>
      <c r="CZ9" s="464"/>
      <c r="DA9" s="465"/>
      <c r="DB9" s="463">
        <v>10.1</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119</v>
      </c>
      <c r="M10" s="496"/>
      <c r="N10" s="496"/>
      <c r="O10" s="496"/>
      <c r="P10" s="496"/>
      <c r="Q10" s="497"/>
      <c r="R10" s="517">
        <v>5304</v>
      </c>
      <c r="S10" s="518"/>
      <c r="T10" s="518"/>
      <c r="U10" s="518"/>
      <c r="V10" s="519"/>
      <c r="W10" s="454"/>
      <c r="X10" s="455"/>
      <c r="Y10" s="455"/>
      <c r="Z10" s="455"/>
      <c r="AA10" s="455"/>
      <c r="AB10" s="455"/>
      <c r="AC10" s="455"/>
      <c r="AD10" s="455"/>
      <c r="AE10" s="455"/>
      <c r="AF10" s="455"/>
      <c r="AG10" s="455"/>
      <c r="AH10" s="455"/>
      <c r="AI10" s="455"/>
      <c r="AJ10" s="455"/>
      <c r="AK10" s="455"/>
      <c r="AL10" s="458"/>
      <c r="AM10" s="495" t="s">
        <v>120</v>
      </c>
      <c r="AN10" s="496"/>
      <c r="AO10" s="496"/>
      <c r="AP10" s="496"/>
      <c r="AQ10" s="496"/>
      <c r="AR10" s="496"/>
      <c r="AS10" s="496"/>
      <c r="AT10" s="497"/>
      <c r="AU10" s="498" t="s">
        <v>121</v>
      </c>
      <c r="AV10" s="499"/>
      <c r="AW10" s="499"/>
      <c r="AX10" s="499"/>
      <c r="AY10" s="500" t="s">
        <v>122</v>
      </c>
      <c r="AZ10" s="501"/>
      <c r="BA10" s="501"/>
      <c r="BB10" s="501"/>
      <c r="BC10" s="501"/>
      <c r="BD10" s="501"/>
      <c r="BE10" s="501"/>
      <c r="BF10" s="501"/>
      <c r="BG10" s="501"/>
      <c r="BH10" s="501"/>
      <c r="BI10" s="501"/>
      <c r="BJ10" s="501"/>
      <c r="BK10" s="501"/>
      <c r="BL10" s="501"/>
      <c r="BM10" s="502"/>
      <c r="BN10" s="466">
        <v>175440</v>
      </c>
      <c r="BO10" s="467"/>
      <c r="BP10" s="467"/>
      <c r="BQ10" s="467"/>
      <c r="BR10" s="467"/>
      <c r="BS10" s="467"/>
      <c r="BT10" s="467"/>
      <c r="BU10" s="468"/>
      <c r="BV10" s="466">
        <v>1260</v>
      </c>
      <c r="BW10" s="467"/>
      <c r="BX10" s="467"/>
      <c r="BY10" s="467"/>
      <c r="BZ10" s="467"/>
      <c r="CA10" s="467"/>
      <c r="CB10" s="467"/>
      <c r="CC10" s="468"/>
      <c r="CD10" s="190" t="s">
        <v>123</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124</v>
      </c>
      <c r="M11" s="521"/>
      <c r="N11" s="521"/>
      <c r="O11" s="521"/>
      <c r="P11" s="521"/>
      <c r="Q11" s="522"/>
      <c r="R11" s="523" t="s">
        <v>125</v>
      </c>
      <c r="S11" s="524"/>
      <c r="T11" s="524"/>
      <c r="U11" s="524"/>
      <c r="V11" s="525"/>
      <c r="W11" s="454"/>
      <c r="X11" s="455"/>
      <c r="Y11" s="455"/>
      <c r="Z11" s="455"/>
      <c r="AA11" s="455"/>
      <c r="AB11" s="455"/>
      <c r="AC11" s="455"/>
      <c r="AD11" s="455"/>
      <c r="AE11" s="455"/>
      <c r="AF11" s="455"/>
      <c r="AG11" s="455"/>
      <c r="AH11" s="455"/>
      <c r="AI11" s="455"/>
      <c r="AJ11" s="455"/>
      <c r="AK11" s="455"/>
      <c r="AL11" s="458"/>
      <c r="AM11" s="495" t="s">
        <v>126</v>
      </c>
      <c r="AN11" s="496"/>
      <c r="AO11" s="496"/>
      <c r="AP11" s="496"/>
      <c r="AQ11" s="496"/>
      <c r="AR11" s="496"/>
      <c r="AS11" s="496"/>
      <c r="AT11" s="497"/>
      <c r="AU11" s="498" t="s">
        <v>127</v>
      </c>
      <c r="AV11" s="499"/>
      <c r="AW11" s="499"/>
      <c r="AX11" s="499"/>
      <c r="AY11" s="500" t="s">
        <v>128</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129</v>
      </c>
      <c r="CE11" s="470"/>
      <c r="CF11" s="470"/>
      <c r="CG11" s="470"/>
      <c r="CH11" s="470"/>
      <c r="CI11" s="470"/>
      <c r="CJ11" s="470"/>
      <c r="CK11" s="470"/>
      <c r="CL11" s="470"/>
      <c r="CM11" s="470"/>
      <c r="CN11" s="470"/>
      <c r="CO11" s="470"/>
      <c r="CP11" s="470"/>
      <c r="CQ11" s="470"/>
      <c r="CR11" s="470"/>
      <c r="CS11" s="471"/>
      <c r="CT11" s="506" t="s">
        <v>130</v>
      </c>
      <c r="CU11" s="507"/>
      <c r="CV11" s="507"/>
      <c r="CW11" s="507"/>
      <c r="CX11" s="507"/>
      <c r="CY11" s="507"/>
      <c r="CZ11" s="507"/>
      <c r="DA11" s="508"/>
      <c r="DB11" s="506" t="s">
        <v>130</v>
      </c>
      <c r="DC11" s="507"/>
      <c r="DD11" s="507"/>
      <c r="DE11" s="507"/>
      <c r="DF11" s="507"/>
      <c r="DG11" s="507"/>
      <c r="DH11" s="507"/>
      <c r="DI11" s="508"/>
      <c r="DJ11" s="185"/>
      <c r="DK11" s="185"/>
      <c r="DL11" s="185"/>
      <c r="DM11" s="185"/>
      <c r="DN11" s="185"/>
      <c r="DO11" s="185"/>
    </row>
    <row r="12" spans="1:119" ht="18.75" customHeight="1">
      <c r="A12" s="186"/>
      <c r="B12" s="526" t="s">
        <v>131</v>
      </c>
      <c r="C12" s="527"/>
      <c r="D12" s="527"/>
      <c r="E12" s="527"/>
      <c r="F12" s="527"/>
      <c r="G12" s="527"/>
      <c r="H12" s="527"/>
      <c r="I12" s="527"/>
      <c r="J12" s="527"/>
      <c r="K12" s="528"/>
      <c r="L12" s="535" t="s">
        <v>132</v>
      </c>
      <c r="M12" s="536"/>
      <c r="N12" s="536"/>
      <c r="O12" s="536"/>
      <c r="P12" s="536"/>
      <c r="Q12" s="537"/>
      <c r="R12" s="538">
        <v>4595</v>
      </c>
      <c r="S12" s="539"/>
      <c r="T12" s="539"/>
      <c r="U12" s="539"/>
      <c r="V12" s="540"/>
      <c r="W12" s="541" t="s">
        <v>1</v>
      </c>
      <c r="X12" s="499"/>
      <c r="Y12" s="499"/>
      <c r="Z12" s="499"/>
      <c r="AA12" s="499"/>
      <c r="AB12" s="542"/>
      <c r="AC12" s="498" t="s">
        <v>133</v>
      </c>
      <c r="AD12" s="499"/>
      <c r="AE12" s="499"/>
      <c r="AF12" s="499"/>
      <c r="AG12" s="542"/>
      <c r="AH12" s="498" t="s">
        <v>134</v>
      </c>
      <c r="AI12" s="499"/>
      <c r="AJ12" s="499"/>
      <c r="AK12" s="499"/>
      <c r="AL12" s="543"/>
      <c r="AM12" s="495" t="s">
        <v>135</v>
      </c>
      <c r="AN12" s="496"/>
      <c r="AO12" s="496"/>
      <c r="AP12" s="496"/>
      <c r="AQ12" s="496"/>
      <c r="AR12" s="496"/>
      <c r="AS12" s="496"/>
      <c r="AT12" s="497"/>
      <c r="AU12" s="498" t="s">
        <v>136</v>
      </c>
      <c r="AV12" s="499"/>
      <c r="AW12" s="499"/>
      <c r="AX12" s="499"/>
      <c r="AY12" s="500" t="s">
        <v>137</v>
      </c>
      <c r="AZ12" s="501"/>
      <c r="BA12" s="501"/>
      <c r="BB12" s="501"/>
      <c r="BC12" s="501"/>
      <c r="BD12" s="501"/>
      <c r="BE12" s="501"/>
      <c r="BF12" s="501"/>
      <c r="BG12" s="501"/>
      <c r="BH12" s="501"/>
      <c r="BI12" s="501"/>
      <c r="BJ12" s="501"/>
      <c r="BK12" s="501"/>
      <c r="BL12" s="501"/>
      <c r="BM12" s="502"/>
      <c r="BN12" s="466">
        <v>270000</v>
      </c>
      <c r="BO12" s="467"/>
      <c r="BP12" s="467"/>
      <c r="BQ12" s="467"/>
      <c r="BR12" s="467"/>
      <c r="BS12" s="467"/>
      <c r="BT12" s="467"/>
      <c r="BU12" s="468"/>
      <c r="BV12" s="466">
        <v>0</v>
      </c>
      <c r="BW12" s="467"/>
      <c r="BX12" s="467"/>
      <c r="BY12" s="467"/>
      <c r="BZ12" s="467"/>
      <c r="CA12" s="467"/>
      <c r="CB12" s="467"/>
      <c r="CC12" s="468"/>
      <c r="CD12" s="469" t="s">
        <v>138</v>
      </c>
      <c r="CE12" s="470"/>
      <c r="CF12" s="470"/>
      <c r="CG12" s="470"/>
      <c r="CH12" s="470"/>
      <c r="CI12" s="470"/>
      <c r="CJ12" s="470"/>
      <c r="CK12" s="470"/>
      <c r="CL12" s="470"/>
      <c r="CM12" s="470"/>
      <c r="CN12" s="470"/>
      <c r="CO12" s="470"/>
      <c r="CP12" s="470"/>
      <c r="CQ12" s="470"/>
      <c r="CR12" s="470"/>
      <c r="CS12" s="471"/>
      <c r="CT12" s="506" t="s">
        <v>139</v>
      </c>
      <c r="CU12" s="507"/>
      <c r="CV12" s="507"/>
      <c r="CW12" s="507"/>
      <c r="CX12" s="507"/>
      <c r="CY12" s="507"/>
      <c r="CZ12" s="507"/>
      <c r="DA12" s="508"/>
      <c r="DB12" s="506" t="s">
        <v>139</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140</v>
      </c>
      <c r="N13" s="555"/>
      <c r="O13" s="555"/>
      <c r="P13" s="555"/>
      <c r="Q13" s="556"/>
      <c r="R13" s="547">
        <v>4541</v>
      </c>
      <c r="S13" s="548"/>
      <c r="T13" s="548"/>
      <c r="U13" s="548"/>
      <c r="V13" s="549"/>
      <c r="W13" s="482" t="s">
        <v>141</v>
      </c>
      <c r="X13" s="483"/>
      <c r="Y13" s="483"/>
      <c r="Z13" s="483"/>
      <c r="AA13" s="483"/>
      <c r="AB13" s="473"/>
      <c r="AC13" s="517">
        <v>357</v>
      </c>
      <c r="AD13" s="518"/>
      <c r="AE13" s="518"/>
      <c r="AF13" s="518"/>
      <c r="AG13" s="557"/>
      <c r="AH13" s="517">
        <v>396</v>
      </c>
      <c r="AI13" s="518"/>
      <c r="AJ13" s="518"/>
      <c r="AK13" s="518"/>
      <c r="AL13" s="519"/>
      <c r="AM13" s="495" t="s">
        <v>142</v>
      </c>
      <c r="AN13" s="496"/>
      <c r="AO13" s="496"/>
      <c r="AP13" s="496"/>
      <c r="AQ13" s="496"/>
      <c r="AR13" s="496"/>
      <c r="AS13" s="496"/>
      <c r="AT13" s="497"/>
      <c r="AU13" s="498" t="s">
        <v>136</v>
      </c>
      <c r="AV13" s="499"/>
      <c r="AW13" s="499"/>
      <c r="AX13" s="499"/>
      <c r="AY13" s="500" t="s">
        <v>143</v>
      </c>
      <c r="AZ13" s="501"/>
      <c r="BA13" s="501"/>
      <c r="BB13" s="501"/>
      <c r="BC13" s="501"/>
      <c r="BD13" s="501"/>
      <c r="BE13" s="501"/>
      <c r="BF13" s="501"/>
      <c r="BG13" s="501"/>
      <c r="BH13" s="501"/>
      <c r="BI13" s="501"/>
      <c r="BJ13" s="501"/>
      <c r="BK13" s="501"/>
      <c r="BL13" s="501"/>
      <c r="BM13" s="502"/>
      <c r="BN13" s="466">
        <v>-267042</v>
      </c>
      <c r="BO13" s="467"/>
      <c r="BP13" s="467"/>
      <c r="BQ13" s="467"/>
      <c r="BR13" s="467"/>
      <c r="BS13" s="467"/>
      <c r="BT13" s="467"/>
      <c r="BU13" s="468"/>
      <c r="BV13" s="466">
        <v>-66889</v>
      </c>
      <c r="BW13" s="467"/>
      <c r="BX13" s="467"/>
      <c r="BY13" s="467"/>
      <c r="BZ13" s="467"/>
      <c r="CA13" s="467"/>
      <c r="CB13" s="467"/>
      <c r="CC13" s="468"/>
      <c r="CD13" s="469" t="s">
        <v>144</v>
      </c>
      <c r="CE13" s="470"/>
      <c r="CF13" s="470"/>
      <c r="CG13" s="470"/>
      <c r="CH13" s="470"/>
      <c r="CI13" s="470"/>
      <c r="CJ13" s="470"/>
      <c r="CK13" s="470"/>
      <c r="CL13" s="470"/>
      <c r="CM13" s="470"/>
      <c r="CN13" s="470"/>
      <c r="CO13" s="470"/>
      <c r="CP13" s="470"/>
      <c r="CQ13" s="470"/>
      <c r="CR13" s="470"/>
      <c r="CS13" s="471"/>
      <c r="CT13" s="463">
        <v>8.3000000000000007</v>
      </c>
      <c r="CU13" s="464"/>
      <c r="CV13" s="464"/>
      <c r="CW13" s="464"/>
      <c r="CX13" s="464"/>
      <c r="CY13" s="464"/>
      <c r="CZ13" s="464"/>
      <c r="DA13" s="465"/>
      <c r="DB13" s="463">
        <v>7</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145</v>
      </c>
      <c r="M14" s="545"/>
      <c r="N14" s="545"/>
      <c r="O14" s="545"/>
      <c r="P14" s="545"/>
      <c r="Q14" s="546"/>
      <c r="R14" s="547">
        <v>4704</v>
      </c>
      <c r="S14" s="548"/>
      <c r="T14" s="548"/>
      <c r="U14" s="548"/>
      <c r="V14" s="549"/>
      <c r="W14" s="456"/>
      <c r="X14" s="457"/>
      <c r="Y14" s="457"/>
      <c r="Z14" s="457"/>
      <c r="AA14" s="457"/>
      <c r="AB14" s="446"/>
      <c r="AC14" s="550">
        <v>15.5</v>
      </c>
      <c r="AD14" s="551"/>
      <c r="AE14" s="551"/>
      <c r="AF14" s="551"/>
      <c r="AG14" s="552"/>
      <c r="AH14" s="550">
        <v>16.399999999999999</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146</v>
      </c>
      <c r="CE14" s="559"/>
      <c r="CF14" s="559"/>
      <c r="CG14" s="559"/>
      <c r="CH14" s="559"/>
      <c r="CI14" s="559"/>
      <c r="CJ14" s="559"/>
      <c r="CK14" s="559"/>
      <c r="CL14" s="559"/>
      <c r="CM14" s="559"/>
      <c r="CN14" s="559"/>
      <c r="CO14" s="559"/>
      <c r="CP14" s="559"/>
      <c r="CQ14" s="559"/>
      <c r="CR14" s="559"/>
      <c r="CS14" s="560"/>
      <c r="CT14" s="561">
        <v>91.7</v>
      </c>
      <c r="CU14" s="562"/>
      <c r="CV14" s="562"/>
      <c r="CW14" s="562"/>
      <c r="CX14" s="562"/>
      <c r="CY14" s="562"/>
      <c r="CZ14" s="562"/>
      <c r="DA14" s="563"/>
      <c r="DB14" s="561">
        <v>97.3</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140</v>
      </c>
      <c r="N15" s="555"/>
      <c r="O15" s="555"/>
      <c r="P15" s="555"/>
      <c r="Q15" s="556"/>
      <c r="R15" s="547">
        <v>4654</v>
      </c>
      <c r="S15" s="548"/>
      <c r="T15" s="548"/>
      <c r="U15" s="548"/>
      <c r="V15" s="549"/>
      <c r="W15" s="482" t="s">
        <v>147</v>
      </c>
      <c r="X15" s="483"/>
      <c r="Y15" s="483"/>
      <c r="Z15" s="483"/>
      <c r="AA15" s="483"/>
      <c r="AB15" s="473"/>
      <c r="AC15" s="517">
        <v>837</v>
      </c>
      <c r="AD15" s="518"/>
      <c r="AE15" s="518"/>
      <c r="AF15" s="518"/>
      <c r="AG15" s="557"/>
      <c r="AH15" s="517">
        <v>907</v>
      </c>
      <c r="AI15" s="518"/>
      <c r="AJ15" s="518"/>
      <c r="AK15" s="518"/>
      <c r="AL15" s="519"/>
      <c r="AM15" s="495"/>
      <c r="AN15" s="496"/>
      <c r="AO15" s="496"/>
      <c r="AP15" s="496"/>
      <c r="AQ15" s="496"/>
      <c r="AR15" s="496"/>
      <c r="AS15" s="496"/>
      <c r="AT15" s="497"/>
      <c r="AU15" s="498"/>
      <c r="AV15" s="499"/>
      <c r="AW15" s="499"/>
      <c r="AX15" s="499"/>
      <c r="AY15" s="426" t="s">
        <v>148</v>
      </c>
      <c r="AZ15" s="427"/>
      <c r="BA15" s="427"/>
      <c r="BB15" s="427"/>
      <c r="BC15" s="427"/>
      <c r="BD15" s="427"/>
      <c r="BE15" s="427"/>
      <c r="BF15" s="427"/>
      <c r="BG15" s="427"/>
      <c r="BH15" s="427"/>
      <c r="BI15" s="427"/>
      <c r="BJ15" s="427"/>
      <c r="BK15" s="427"/>
      <c r="BL15" s="427"/>
      <c r="BM15" s="428"/>
      <c r="BN15" s="429">
        <v>382358</v>
      </c>
      <c r="BO15" s="430"/>
      <c r="BP15" s="430"/>
      <c r="BQ15" s="430"/>
      <c r="BR15" s="430"/>
      <c r="BS15" s="430"/>
      <c r="BT15" s="430"/>
      <c r="BU15" s="431"/>
      <c r="BV15" s="429">
        <v>371101</v>
      </c>
      <c r="BW15" s="430"/>
      <c r="BX15" s="430"/>
      <c r="BY15" s="430"/>
      <c r="BZ15" s="430"/>
      <c r="CA15" s="430"/>
      <c r="CB15" s="430"/>
      <c r="CC15" s="431"/>
      <c r="CD15" s="564" t="s">
        <v>149</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150</v>
      </c>
      <c r="M16" s="575"/>
      <c r="N16" s="575"/>
      <c r="O16" s="575"/>
      <c r="P16" s="575"/>
      <c r="Q16" s="576"/>
      <c r="R16" s="567" t="s">
        <v>151</v>
      </c>
      <c r="S16" s="568"/>
      <c r="T16" s="568"/>
      <c r="U16" s="568"/>
      <c r="V16" s="569"/>
      <c r="W16" s="456"/>
      <c r="X16" s="457"/>
      <c r="Y16" s="457"/>
      <c r="Z16" s="457"/>
      <c r="AA16" s="457"/>
      <c r="AB16" s="446"/>
      <c r="AC16" s="550">
        <v>36.4</v>
      </c>
      <c r="AD16" s="551"/>
      <c r="AE16" s="551"/>
      <c r="AF16" s="551"/>
      <c r="AG16" s="552"/>
      <c r="AH16" s="550">
        <v>37.4</v>
      </c>
      <c r="AI16" s="551"/>
      <c r="AJ16" s="551"/>
      <c r="AK16" s="551"/>
      <c r="AL16" s="553"/>
      <c r="AM16" s="495"/>
      <c r="AN16" s="496"/>
      <c r="AO16" s="496"/>
      <c r="AP16" s="496"/>
      <c r="AQ16" s="496"/>
      <c r="AR16" s="496"/>
      <c r="AS16" s="496"/>
      <c r="AT16" s="497"/>
      <c r="AU16" s="498"/>
      <c r="AV16" s="499"/>
      <c r="AW16" s="499"/>
      <c r="AX16" s="499"/>
      <c r="AY16" s="500" t="s">
        <v>152</v>
      </c>
      <c r="AZ16" s="501"/>
      <c r="BA16" s="501"/>
      <c r="BB16" s="501"/>
      <c r="BC16" s="501"/>
      <c r="BD16" s="501"/>
      <c r="BE16" s="501"/>
      <c r="BF16" s="501"/>
      <c r="BG16" s="501"/>
      <c r="BH16" s="501"/>
      <c r="BI16" s="501"/>
      <c r="BJ16" s="501"/>
      <c r="BK16" s="501"/>
      <c r="BL16" s="501"/>
      <c r="BM16" s="502"/>
      <c r="BN16" s="466">
        <v>2226713</v>
      </c>
      <c r="BO16" s="467"/>
      <c r="BP16" s="467"/>
      <c r="BQ16" s="467"/>
      <c r="BR16" s="467"/>
      <c r="BS16" s="467"/>
      <c r="BT16" s="467"/>
      <c r="BU16" s="468"/>
      <c r="BV16" s="466">
        <v>2256913</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153</v>
      </c>
      <c r="N17" s="571"/>
      <c r="O17" s="571"/>
      <c r="P17" s="571"/>
      <c r="Q17" s="572"/>
      <c r="R17" s="567" t="s">
        <v>154</v>
      </c>
      <c r="S17" s="568"/>
      <c r="T17" s="568"/>
      <c r="U17" s="568"/>
      <c r="V17" s="569"/>
      <c r="W17" s="482" t="s">
        <v>155</v>
      </c>
      <c r="X17" s="483"/>
      <c r="Y17" s="483"/>
      <c r="Z17" s="483"/>
      <c r="AA17" s="483"/>
      <c r="AB17" s="473"/>
      <c r="AC17" s="517">
        <v>1106</v>
      </c>
      <c r="AD17" s="518"/>
      <c r="AE17" s="518"/>
      <c r="AF17" s="518"/>
      <c r="AG17" s="557"/>
      <c r="AH17" s="517">
        <v>1119</v>
      </c>
      <c r="AI17" s="518"/>
      <c r="AJ17" s="518"/>
      <c r="AK17" s="518"/>
      <c r="AL17" s="519"/>
      <c r="AM17" s="495"/>
      <c r="AN17" s="496"/>
      <c r="AO17" s="496"/>
      <c r="AP17" s="496"/>
      <c r="AQ17" s="496"/>
      <c r="AR17" s="496"/>
      <c r="AS17" s="496"/>
      <c r="AT17" s="497"/>
      <c r="AU17" s="498"/>
      <c r="AV17" s="499"/>
      <c r="AW17" s="499"/>
      <c r="AX17" s="499"/>
      <c r="AY17" s="500" t="s">
        <v>156</v>
      </c>
      <c r="AZ17" s="501"/>
      <c r="BA17" s="501"/>
      <c r="BB17" s="501"/>
      <c r="BC17" s="501"/>
      <c r="BD17" s="501"/>
      <c r="BE17" s="501"/>
      <c r="BF17" s="501"/>
      <c r="BG17" s="501"/>
      <c r="BH17" s="501"/>
      <c r="BI17" s="501"/>
      <c r="BJ17" s="501"/>
      <c r="BK17" s="501"/>
      <c r="BL17" s="501"/>
      <c r="BM17" s="502"/>
      <c r="BN17" s="466">
        <v>475701</v>
      </c>
      <c r="BO17" s="467"/>
      <c r="BP17" s="467"/>
      <c r="BQ17" s="467"/>
      <c r="BR17" s="467"/>
      <c r="BS17" s="467"/>
      <c r="BT17" s="467"/>
      <c r="BU17" s="468"/>
      <c r="BV17" s="466">
        <v>462128</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157</v>
      </c>
      <c r="C18" s="509"/>
      <c r="D18" s="509"/>
      <c r="E18" s="578"/>
      <c r="F18" s="578"/>
      <c r="G18" s="578"/>
      <c r="H18" s="578"/>
      <c r="I18" s="578"/>
      <c r="J18" s="578"/>
      <c r="K18" s="578"/>
      <c r="L18" s="579">
        <v>261.31</v>
      </c>
      <c r="M18" s="579"/>
      <c r="N18" s="579"/>
      <c r="O18" s="579"/>
      <c r="P18" s="579"/>
      <c r="Q18" s="579"/>
      <c r="R18" s="580"/>
      <c r="S18" s="580"/>
      <c r="T18" s="580"/>
      <c r="U18" s="580"/>
      <c r="V18" s="581"/>
      <c r="W18" s="484"/>
      <c r="X18" s="485"/>
      <c r="Y18" s="485"/>
      <c r="Z18" s="485"/>
      <c r="AA18" s="485"/>
      <c r="AB18" s="476"/>
      <c r="AC18" s="582">
        <v>48.1</v>
      </c>
      <c r="AD18" s="583"/>
      <c r="AE18" s="583"/>
      <c r="AF18" s="583"/>
      <c r="AG18" s="584"/>
      <c r="AH18" s="582">
        <v>46.2</v>
      </c>
      <c r="AI18" s="583"/>
      <c r="AJ18" s="583"/>
      <c r="AK18" s="583"/>
      <c r="AL18" s="585"/>
      <c r="AM18" s="495"/>
      <c r="AN18" s="496"/>
      <c r="AO18" s="496"/>
      <c r="AP18" s="496"/>
      <c r="AQ18" s="496"/>
      <c r="AR18" s="496"/>
      <c r="AS18" s="496"/>
      <c r="AT18" s="497"/>
      <c r="AU18" s="498"/>
      <c r="AV18" s="499"/>
      <c r="AW18" s="499"/>
      <c r="AX18" s="499"/>
      <c r="AY18" s="500" t="s">
        <v>158</v>
      </c>
      <c r="AZ18" s="501"/>
      <c r="BA18" s="501"/>
      <c r="BB18" s="501"/>
      <c r="BC18" s="501"/>
      <c r="BD18" s="501"/>
      <c r="BE18" s="501"/>
      <c r="BF18" s="501"/>
      <c r="BG18" s="501"/>
      <c r="BH18" s="501"/>
      <c r="BI18" s="501"/>
      <c r="BJ18" s="501"/>
      <c r="BK18" s="501"/>
      <c r="BL18" s="501"/>
      <c r="BM18" s="502"/>
      <c r="BN18" s="466">
        <v>1986024</v>
      </c>
      <c r="BO18" s="467"/>
      <c r="BP18" s="467"/>
      <c r="BQ18" s="467"/>
      <c r="BR18" s="467"/>
      <c r="BS18" s="467"/>
      <c r="BT18" s="467"/>
      <c r="BU18" s="468"/>
      <c r="BV18" s="466">
        <v>2126046</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159</v>
      </c>
      <c r="C19" s="509"/>
      <c r="D19" s="509"/>
      <c r="E19" s="578"/>
      <c r="F19" s="578"/>
      <c r="G19" s="578"/>
      <c r="H19" s="578"/>
      <c r="I19" s="578"/>
      <c r="J19" s="578"/>
      <c r="K19" s="578"/>
      <c r="L19" s="586">
        <v>18</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160</v>
      </c>
      <c r="AZ19" s="501"/>
      <c r="BA19" s="501"/>
      <c r="BB19" s="501"/>
      <c r="BC19" s="501"/>
      <c r="BD19" s="501"/>
      <c r="BE19" s="501"/>
      <c r="BF19" s="501"/>
      <c r="BG19" s="501"/>
      <c r="BH19" s="501"/>
      <c r="BI19" s="501"/>
      <c r="BJ19" s="501"/>
      <c r="BK19" s="501"/>
      <c r="BL19" s="501"/>
      <c r="BM19" s="502"/>
      <c r="BN19" s="466">
        <v>3243314</v>
      </c>
      <c r="BO19" s="467"/>
      <c r="BP19" s="467"/>
      <c r="BQ19" s="467"/>
      <c r="BR19" s="467"/>
      <c r="BS19" s="467"/>
      <c r="BT19" s="467"/>
      <c r="BU19" s="468"/>
      <c r="BV19" s="466">
        <v>3075067</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161</v>
      </c>
      <c r="C20" s="509"/>
      <c r="D20" s="509"/>
      <c r="E20" s="578"/>
      <c r="F20" s="578"/>
      <c r="G20" s="578"/>
      <c r="H20" s="578"/>
      <c r="I20" s="578"/>
      <c r="J20" s="578"/>
      <c r="K20" s="578"/>
      <c r="L20" s="586">
        <v>1390</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162</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163</v>
      </c>
      <c r="C22" s="601"/>
      <c r="D22" s="602"/>
      <c r="E22" s="478" t="s">
        <v>1</v>
      </c>
      <c r="F22" s="483"/>
      <c r="G22" s="483"/>
      <c r="H22" s="483"/>
      <c r="I22" s="483"/>
      <c r="J22" s="483"/>
      <c r="K22" s="473"/>
      <c r="L22" s="478" t="s">
        <v>164</v>
      </c>
      <c r="M22" s="483"/>
      <c r="N22" s="483"/>
      <c r="O22" s="483"/>
      <c r="P22" s="473"/>
      <c r="Q22" s="609" t="s">
        <v>165</v>
      </c>
      <c r="R22" s="610"/>
      <c r="S22" s="610"/>
      <c r="T22" s="610"/>
      <c r="U22" s="610"/>
      <c r="V22" s="611"/>
      <c r="W22" s="615" t="s">
        <v>166</v>
      </c>
      <c r="X22" s="601"/>
      <c r="Y22" s="602"/>
      <c r="Z22" s="478" t="s">
        <v>1</v>
      </c>
      <c r="AA22" s="483"/>
      <c r="AB22" s="483"/>
      <c r="AC22" s="483"/>
      <c r="AD22" s="483"/>
      <c r="AE22" s="483"/>
      <c r="AF22" s="483"/>
      <c r="AG22" s="473"/>
      <c r="AH22" s="628" t="s">
        <v>167</v>
      </c>
      <c r="AI22" s="483"/>
      <c r="AJ22" s="483"/>
      <c r="AK22" s="483"/>
      <c r="AL22" s="473"/>
      <c r="AM22" s="628" t="s">
        <v>168</v>
      </c>
      <c r="AN22" s="629"/>
      <c r="AO22" s="629"/>
      <c r="AP22" s="629"/>
      <c r="AQ22" s="629"/>
      <c r="AR22" s="630"/>
      <c r="AS22" s="609" t="s">
        <v>165</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169</v>
      </c>
      <c r="AZ23" s="427"/>
      <c r="BA23" s="427"/>
      <c r="BB23" s="427"/>
      <c r="BC23" s="427"/>
      <c r="BD23" s="427"/>
      <c r="BE23" s="427"/>
      <c r="BF23" s="427"/>
      <c r="BG23" s="427"/>
      <c r="BH23" s="427"/>
      <c r="BI23" s="427"/>
      <c r="BJ23" s="427"/>
      <c r="BK23" s="427"/>
      <c r="BL23" s="427"/>
      <c r="BM23" s="428"/>
      <c r="BN23" s="466">
        <v>5388506</v>
      </c>
      <c r="BO23" s="467"/>
      <c r="BP23" s="467"/>
      <c r="BQ23" s="467"/>
      <c r="BR23" s="467"/>
      <c r="BS23" s="467"/>
      <c r="BT23" s="467"/>
      <c r="BU23" s="468"/>
      <c r="BV23" s="466">
        <v>5256550</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170</v>
      </c>
      <c r="F24" s="496"/>
      <c r="G24" s="496"/>
      <c r="H24" s="496"/>
      <c r="I24" s="496"/>
      <c r="J24" s="496"/>
      <c r="K24" s="497"/>
      <c r="L24" s="517">
        <v>1</v>
      </c>
      <c r="M24" s="518"/>
      <c r="N24" s="518"/>
      <c r="O24" s="518"/>
      <c r="P24" s="557"/>
      <c r="Q24" s="517">
        <v>8200</v>
      </c>
      <c r="R24" s="518"/>
      <c r="S24" s="518"/>
      <c r="T24" s="518"/>
      <c r="U24" s="518"/>
      <c r="V24" s="557"/>
      <c r="W24" s="616"/>
      <c r="X24" s="604"/>
      <c r="Y24" s="605"/>
      <c r="Z24" s="516" t="s">
        <v>171</v>
      </c>
      <c r="AA24" s="496"/>
      <c r="AB24" s="496"/>
      <c r="AC24" s="496"/>
      <c r="AD24" s="496"/>
      <c r="AE24" s="496"/>
      <c r="AF24" s="496"/>
      <c r="AG24" s="497"/>
      <c r="AH24" s="517">
        <v>89</v>
      </c>
      <c r="AI24" s="518"/>
      <c r="AJ24" s="518"/>
      <c r="AK24" s="518"/>
      <c r="AL24" s="557"/>
      <c r="AM24" s="517">
        <v>253739</v>
      </c>
      <c r="AN24" s="518"/>
      <c r="AO24" s="518"/>
      <c r="AP24" s="518"/>
      <c r="AQ24" s="518"/>
      <c r="AR24" s="557"/>
      <c r="AS24" s="517">
        <v>2851</v>
      </c>
      <c r="AT24" s="518"/>
      <c r="AU24" s="518"/>
      <c r="AV24" s="518"/>
      <c r="AW24" s="518"/>
      <c r="AX24" s="519"/>
      <c r="AY24" s="636" t="s">
        <v>172</v>
      </c>
      <c r="AZ24" s="637"/>
      <c r="BA24" s="637"/>
      <c r="BB24" s="637"/>
      <c r="BC24" s="637"/>
      <c r="BD24" s="637"/>
      <c r="BE24" s="637"/>
      <c r="BF24" s="637"/>
      <c r="BG24" s="637"/>
      <c r="BH24" s="637"/>
      <c r="BI24" s="637"/>
      <c r="BJ24" s="637"/>
      <c r="BK24" s="637"/>
      <c r="BL24" s="637"/>
      <c r="BM24" s="638"/>
      <c r="BN24" s="466">
        <v>5036278</v>
      </c>
      <c r="BO24" s="467"/>
      <c r="BP24" s="467"/>
      <c r="BQ24" s="467"/>
      <c r="BR24" s="467"/>
      <c r="BS24" s="467"/>
      <c r="BT24" s="467"/>
      <c r="BU24" s="468"/>
      <c r="BV24" s="466">
        <v>4847550</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173</v>
      </c>
      <c r="F25" s="496"/>
      <c r="G25" s="496"/>
      <c r="H25" s="496"/>
      <c r="I25" s="496"/>
      <c r="J25" s="496"/>
      <c r="K25" s="497"/>
      <c r="L25" s="517">
        <v>1</v>
      </c>
      <c r="M25" s="518"/>
      <c r="N25" s="518"/>
      <c r="O25" s="518"/>
      <c r="P25" s="557"/>
      <c r="Q25" s="517">
        <v>6200</v>
      </c>
      <c r="R25" s="518"/>
      <c r="S25" s="518"/>
      <c r="T25" s="518"/>
      <c r="U25" s="518"/>
      <c r="V25" s="557"/>
      <c r="W25" s="616"/>
      <c r="X25" s="604"/>
      <c r="Y25" s="605"/>
      <c r="Z25" s="516" t="s">
        <v>174</v>
      </c>
      <c r="AA25" s="496"/>
      <c r="AB25" s="496"/>
      <c r="AC25" s="496"/>
      <c r="AD25" s="496"/>
      <c r="AE25" s="496"/>
      <c r="AF25" s="496"/>
      <c r="AG25" s="497"/>
      <c r="AH25" s="517" t="s">
        <v>175</v>
      </c>
      <c r="AI25" s="518"/>
      <c r="AJ25" s="518"/>
      <c r="AK25" s="518"/>
      <c r="AL25" s="557"/>
      <c r="AM25" s="517" t="s">
        <v>139</v>
      </c>
      <c r="AN25" s="518"/>
      <c r="AO25" s="518"/>
      <c r="AP25" s="518"/>
      <c r="AQ25" s="518"/>
      <c r="AR25" s="557"/>
      <c r="AS25" s="517" t="s">
        <v>176</v>
      </c>
      <c r="AT25" s="518"/>
      <c r="AU25" s="518"/>
      <c r="AV25" s="518"/>
      <c r="AW25" s="518"/>
      <c r="AX25" s="519"/>
      <c r="AY25" s="426" t="s">
        <v>177</v>
      </c>
      <c r="AZ25" s="427"/>
      <c r="BA25" s="427"/>
      <c r="BB25" s="427"/>
      <c r="BC25" s="427"/>
      <c r="BD25" s="427"/>
      <c r="BE25" s="427"/>
      <c r="BF25" s="427"/>
      <c r="BG25" s="427"/>
      <c r="BH25" s="427"/>
      <c r="BI25" s="427"/>
      <c r="BJ25" s="427"/>
      <c r="BK25" s="427"/>
      <c r="BL25" s="427"/>
      <c r="BM25" s="428"/>
      <c r="BN25" s="429" t="s">
        <v>178</v>
      </c>
      <c r="BO25" s="430"/>
      <c r="BP25" s="430"/>
      <c r="BQ25" s="430"/>
      <c r="BR25" s="430"/>
      <c r="BS25" s="430"/>
      <c r="BT25" s="430"/>
      <c r="BU25" s="431"/>
      <c r="BV25" s="429">
        <v>10090</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179</v>
      </c>
      <c r="F26" s="496"/>
      <c r="G26" s="496"/>
      <c r="H26" s="496"/>
      <c r="I26" s="496"/>
      <c r="J26" s="496"/>
      <c r="K26" s="497"/>
      <c r="L26" s="517">
        <v>1</v>
      </c>
      <c r="M26" s="518"/>
      <c r="N26" s="518"/>
      <c r="O26" s="518"/>
      <c r="P26" s="557"/>
      <c r="Q26" s="517">
        <v>5750</v>
      </c>
      <c r="R26" s="518"/>
      <c r="S26" s="518"/>
      <c r="T26" s="518"/>
      <c r="U26" s="518"/>
      <c r="V26" s="557"/>
      <c r="W26" s="616"/>
      <c r="X26" s="604"/>
      <c r="Y26" s="605"/>
      <c r="Z26" s="516" t="s">
        <v>180</v>
      </c>
      <c r="AA26" s="626"/>
      <c r="AB26" s="626"/>
      <c r="AC26" s="626"/>
      <c r="AD26" s="626"/>
      <c r="AE26" s="626"/>
      <c r="AF26" s="626"/>
      <c r="AG26" s="627"/>
      <c r="AH26" s="517">
        <v>11</v>
      </c>
      <c r="AI26" s="518"/>
      <c r="AJ26" s="518"/>
      <c r="AK26" s="518"/>
      <c r="AL26" s="557"/>
      <c r="AM26" s="517">
        <v>36047</v>
      </c>
      <c r="AN26" s="518"/>
      <c r="AO26" s="518"/>
      <c r="AP26" s="518"/>
      <c r="AQ26" s="518"/>
      <c r="AR26" s="557"/>
      <c r="AS26" s="517">
        <v>3277</v>
      </c>
      <c r="AT26" s="518"/>
      <c r="AU26" s="518"/>
      <c r="AV26" s="518"/>
      <c r="AW26" s="518"/>
      <c r="AX26" s="519"/>
      <c r="AY26" s="469" t="s">
        <v>181</v>
      </c>
      <c r="AZ26" s="470"/>
      <c r="BA26" s="470"/>
      <c r="BB26" s="470"/>
      <c r="BC26" s="470"/>
      <c r="BD26" s="470"/>
      <c r="BE26" s="470"/>
      <c r="BF26" s="470"/>
      <c r="BG26" s="470"/>
      <c r="BH26" s="470"/>
      <c r="BI26" s="470"/>
      <c r="BJ26" s="470"/>
      <c r="BK26" s="470"/>
      <c r="BL26" s="470"/>
      <c r="BM26" s="471"/>
      <c r="BN26" s="466" t="s">
        <v>178</v>
      </c>
      <c r="BO26" s="467"/>
      <c r="BP26" s="467"/>
      <c r="BQ26" s="467"/>
      <c r="BR26" s="467"/>
      <c r="BS26" s="467"/>
      <c r="BT26" s="467"/>
      <c r="BU26" s="468"/>
      <c r="BV26" s="466" t="s">
        <v>139</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182</v>
      </c>
      <c r="F27" s="496"/>
      <c r="G27" s="496"/>
      <c r="H27" s="496"/>
      <c r="I27" s="496"/>
      <c r="J27" s="496"/>
      <c r="K27" s="497"/>
      <c r="L27" s="517">
        <v>1</v>
      </c>
      <c r="M27" s="518"/>
      <c r="N27" s="518"/>
      <c r="O27" s="518"/>
      <c r="P27" s="557"/>
      <c r="Q27" s="517">
        <v>3100</v>
      </c>
      <c r="R27" s="518"/>
      <c r="S27" s="518"/>
      <c r="T27" s="518"/>
      <c r="U27" s="518"/>
      <c r="V27" s="557"/>
      <c r="W27" s="616"/>
      <c r="X27" s="604"/>
      <c r="Y27" s="605"/>
      <c r="Z27" s="516" t="s">
        <v>183</v>
      </c>
      <c r="AA27" s="496"/>
      <c r="AB27" s="496"/>
      <c r="AC27" s="496"/>
      <c r="AD27" s="496"/>
      <c r="AE27" s="496"/>
      <c r="AF27" s="496"/>
      <c r="AG27" s="497"/>
      <c r="AH27" s="517">
        <v>1</v>
      </c>
      <c r="AI27" s="518"/>
      <c r="AJ27" s="518"/>
      <c r="AK27" s="518"/>
      <c r="AL27" s="557"/>
      <c r="AM27" s="517" t="s">
        <v>184</v>
      </c>
      <c r="AN27" s="518"/>
      <c r="AO27" s="518"/>
      <c r="AP27" s="518"/>
      <c r="AQ27" s="518"/>
      <c r="AR27" s="557"/>
      <c r="AS27" s="517" t="s">
        <v>185</v>
      </c>
      <c r="AT27" s="518"/>
      <c r="AU27" s="518"/>
      <c r="AV27" s="518"/>
      <c r="AW27" s="518"/>
      <c r="AX27" s="519"/>
      <c r="AY27" s="558" t="s">
        <v>186</v>
      </c>
      <c r="AZ27" s="559"/>
      <c r="BA27" s="559"/>
      <c r="BB27" s="559"/>
      <c r="BC27" s="559"/>
      <c r="BD27" s="559"/>
      <c r="BE27" s="559"/>
      <c r="BF27" s="559"/>
      <c r="BG27" s="559"/>
      <c r="BH27" s="559"/>
      <c r="BI27" s="559"/>
      <c r="BJ27" s="559"/>
      <c r="BK27" s="559"/>
      <c r="BL27" s="559"/>
      <c r="BM27" s="560"/>
      <c r="BN27" s="639">
        <v>77705</v>
      </c>
      <c r="BO27" s="640"/>
      <c r="BP27" s="640"/>
      <c r="BQ27" s="640"/>
      <c r="BR27" s="640"/>
      <c r="BS27" s="640"/>
      <c r="BT27" s="640"/>
      <c r="BU27" s="641"/>
      <c r="BV27" s="639">
        <v>77627</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187</v>
      </c>
      <c r="F28" s="496"/>
      <c r="G28" s="496"/>
      <c r="H28" s="496"/>
      <c r="I28" s="496"/>
      <c r="J28" s="496"/>
      <c r="K28" s="497"/>
      <c r="L28" s="517">
        <v>1</v>
      </c>
      <c r="M28" s="518"/>
      <c r="N28" s="518"/>
      <c r="O28" s="518"/>
      <c r="P28" s="557"/>
      <c r="Q28" s="517">
        <v>2500</v>
      </c>
      <c r="R28" s="518"/>
      <c r="S28" s="518"/>
      <c r="T28" s="518"/>
      <c r="U28" s="518"/>
      <c r="V28" s="557"/>
      <c r="W28" s="616"/>
      <c r="X28" s="604"/>
      <c r="Y28" s="605"/>
      <c r="Z28" s="516" t="s">
        <v>188</v>
      </c>
      <c r="AA28" s="496"/>
      <c r="AB28" s="496"/>
      <c r="AC28" s="496"/>
      <c r="AD28" s="496"/>
      <c r="AE28" s="496"/>
      <c r="AF28" s="496"/>
      <c r="AG28" s="497"/>
      <c r="AH28" s="517" t="s">
        <v>175</v>
      </c>
      <c r="AI28" s="518"/>
      <c r="AJ28" s="518"/>
      <c r="AK28" s="518"/>
      <c r="AL28" s="557"/>
      <c r="AM28" s="517" t="s">
        <v>189</v>
      </c>
      <c r="AN28" s="518"/>
      <c r="AO28" s="518"/>
      <c r="AP28" s="518"/>
      <c r="AQ28" s="518"/>
      <c r="AR28" s="557"/>
      <c r="AS28" s="517" t="s">
        <v>139</v>
      </c>
      <c r="AT28" s="518"/>
      <c r="AU28" s="518"/>
      <c r="AV28" s="518"/>
      <c r="AW28" s="518"/>
      <c r="AX28" s="519"/>
      <c r="AY28" s="642" t="s">
        <v>190</v>
      </c>
      <c r="AZ28" s="643"/>
      <c r="BA28" s="643"/>
      <c r="BB28" s="644"/>
      <c r="BC28" s="426" t="s">
        <v>48</v>
      </c>
      <c r="BD28" s="427"/>
      <c r="BE28" s="427"/>
      <c r="BF28" s="427"/>
      <c r="BG28" s="427"/>
      <c r="BH28" s="427"/>
      <c r="BI28" s="427"/>
      <c r="BJ28" s="427"/>
      <c r="BK28" s="427"/>
      <c r="BL28" s="427"/>
      <c r="BM28" s="428"/>
      <c r="BN28" s="429">
        <v>959246</v>
      </c>
      <c r="BO28" s="430"/>
      <c r="BP28" s="430"/>
      <c r="BQ28" s="430"/>
      <c r="BR28" s="430"/>
      <c r="BS28" s="430"/>
      <c r="BT28" s="430"/>
      <c r="BU28" s="431"/>
      <c r="BV28" s="429">
        <v>1053806</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191</v>
      </c>
      <c r="F29" s="496"/>
      <c r="G29" s="496"/>
      <c r="H29" s="496"/>
      <c r="I29" s="496"/>
      <c r="J29" s="496"/>
      <c r="K29" s="497"/>
      <c r="L29" s="517">
        <v>7</v>
      </c>
      <c r="M29" s="518"/>
      <c r="N29" s="518"/>
      <c r="O29" s="518"/>
      <c r="P29" s="557"/>
      <c r="Q29" s="517">
        <v>2300</v>
      </c>
      <c r="R29" s="518"/>
      <c r="S29" s="518"/>
      <c r="T29" s="518"/>
      <c r="U29" s="518"/>
      <c r="V29" s="557"/>
      <c r="W29" s="617"/>
      <c r="X29" s="618"/>
      <c r="Y29" s="619"/>
      <c r="Z29" s="516" t="s">
        <v>192</v>
      </c>
      <c r="AA29" s="496"/>
      <c r="AB29" s="496"/>
      <c r="AC29" s="496"/>
      <c r="AD29" s="496"/>
      <c r="AE29" s="496"/>
      <c r="AF29" s="496"/>
      <c r="AG29" s="497"/>
      <c r="AH29" s="517">
        <v>90</v>
      </c>
      <c r="AI29" s="518"/>
      <c r="AJ29" s="518"/>
      <c r="AK29" s="518"/>
      <c r="AL29" s="557"/>
      <c r="AM29" s="517">
        <v>257815</v>
      </c>
      <c r="AN29" s="518"/>
      <c r="AO29" s="518"/>
      <c r="AP29" s="518"/>
      <c r="AQ29" s="518"/>
      <c r="AR29" s="557"/>
      <c r="AS29" s="517">
        <v>2865</v>
      </c>
      <c r="AT29" s="518"/>
      <c r="AU29" s="518"/>
      <c r="AV29" s="518"/>
      <c r="AW29" s="518"/>
      <c r="AX29" s="519"/>
      <c r="AY29" s="645"/>
      <c r="AZ29" s="646"/>
      <c r="BA29" s="646"/>
      <c r="BB29" s="647"/>
      <c r="BC29" s="500" t="s">
        <v>193</v>
      </c>
      <c r="BD29" s="501"/>
      <c r="BE29" s="501"/>
      <c r="BF29" s="501"/>
      <c r="BG29" s="501"/>
      <c r="BH29" s="501"/>
      <c r="BI29" s="501"/>
      <c r="BJ29" s="501"/>
      <c r="BK29" s="501"/>
      <c r="BL29" s="501"/>
      <c r="BM29" s="502"/>
      <c r="BN29" s="466">
        <v>67515</v>
      </c>
      <c r="BO29" s="467"/>
      <c r="BP29" s="467"/>
      <c r="BQ29" s="467"/>
      <c r="BR29" s="467"/>
      <c r="BS29" s="467"/>
      <c r="BT29" s="467"/>
      <c r="BU29" s="468"/>
      <c r="BV29" s="466">
        <v>65850</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194</v>
      </c>
      <c r="X30" s="624"/>
      <c r="Y30" s="624"/>
      <c r="Z30" s="624"/>
      <c r="AA30" s="624"/>
      <c r="AB30" s="624"/>
      <c r="AC30" s="624"/>
      <c r="AD30" s="624"/>
      <c r="AE30" s="624"/>
      <c r="AF30" s="624"/>
      <c r="AG30" s="625"/>
      <c r="AH30" s="582">
        <v>99.6</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454835</v>
      </c>
      <c r="BO30" s="640"/>
      <c r="BP30" s="640"/>
      <c r="BQ30" s="640"/>
      <c r="BR30" s="640"/>
      <c r="BS30" s="640"/>
      <c r="BT30" s="640"/>
      <c r="BU30" s="641"/>
      <c r="BV30" s="639">
        <v>420568</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195</v>
      </c>
      <c r="D32" s="213"/>
      <c r="E32" s="213"/>
      <c r="F32" s="210"/>
      <c r="G32" s="210"/>
      <c r="H32" s="210"/>
      <c r="I32" s="210"/>
      <c r="J32" s="210"/>
      <c r="K32" s="210"/>
      <c r="L32" s="210"/>
      <c r="M32" s="210"/>
      <c r="N32" s="210"/>
      <c r="O32" s="210"/>
      <c r="P32" s="210"/>
      <c r="Q32" s="210"/>
      <c r="R32" s="210"/>
      <c r="S32" s="210"/>
      <c r="T32" s="210"/>
      <c r="U32" s="210" t="s">
        <v>196</v>
      </c>
      <c r="V32" s="210"/>
      <c r="W32" s="210"/>
      <c r="X32" s="210"/>
      <c r="Y32" s="210"/>
      <c r="Z32" s="210"/>
      <c r="AA32" s="210"/>
      <c r="AB32" s="210"/>
      <c r="AC32" s="210"/>
      <c r="AD32" s="210"/>
      <c r="AE32" s="210"/>
      <c r="AF32" s="210"/>
      <c r="AG32" s="210"/>
      <c r="AH32" s="210"/>
      <c r="AI32" s="210"/>
      <c r="AJ32" s="210"/>
      <c r="AK32" s="210"/>
      <c r="AL32" s="210"/>
      <c r="AM32" s="214" t="s">
        <v>197</v>
      </c>
      <c r="AN32" s="210"/>
      <c r="AO32" s="210"/>
      <c r="AP32" s="210"/>
      <c r="AQ32" s="210"/>
      <c r="AR32" s="210"/>
      <c r="AS32" s="214"/>
      <c r="AT32" s="214"/>
      <c r="AU32" s="214"/>
      <c r="AV32" s="214"/>
      <c r="AW32" s="214"/>
      <c r="AX32" s="214"/>
      <c r="AY32" s="214"/>
      <c r="AZ32" s="214"/>
      <c r="BA32" s="214"/>
      <c r="BB32" s="210"/>
      <c r="BC32" s="214"/>
      <c r="BD32" s="210"/>
      <c r="BE32" s="214" t="s">
        <v>198</v>
      </c>
      <c r="BF32" s="210"/>
      <c r="BG32" s="210"/>
      <c r="BH32" s="210"/>
      <c r="BI32" s="210"/>
      <c r="BJ32" s="214"/>
      <c r="BK32" s="214"/>
      <c r="BL32" s="214"/>
      <c r="BM32" s="214"/>
      <c r="BN32" s="214"/>
      <c r="BO32" s="214"/>
      <c r="BP32" s="214"/>
      <c r="BQ32" s="214"/>
      <c r="BR32" s="210"/>
      <c r="BS32" s="210"/>
      <c r="BT32" s="210"/>
      <c r="BU32" s="210"/>
      <c r="BV32" s="210"/>
      <c r="BW32" s="210" t="s">
        <v>199</v>
      </c>
      <c r="BX32" s="210"/>
      <c r="BY32" s="210"/>
      <c r="BZ32" s="210"/>
      <c r="CA32" s="210"/>
      <c r="CB32" s="214"/>
      <c r="CC32" s="214"/>
      <c r="CD32" s="214"/>
      <c r="CE32" s="214"/>
      <c r="CF32" s="214"/>
      <c r="CG32" s="214"/>
      <c r="CH32" s="214"/>
      <c r="CI32" s="214"/>
      <c r="CJ32" s="214"/>
      <c r="CK32" s="214"/>
      <c r="CL32" s="214"/>
      <c r="CM32" s="214"/>
      <c r="CN32" s="214"/>
      <c r="CO32" s="214" t="s">
        <v>200</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201</v>
      </c>
      <c r="D33" s="490"/>
      <c r="E33" s="455" t="s">
        <v>202</v>
      </c>
      <c r="F33" s="455"/>
      <c r="G33" s="455"/>
      <c r="H33" s="455"/>
      <c r="I33" s="455"/>
      <c r="J33" s="455"/>
      <c r="K33" s="455"/>
      <c r="L33" s="455"/>
      <c r="M33" s="455"/>
      <c r="N33" s="455"/>
      <c r="O33" s="455"/>
      <c r="P33" s="455"/>
      <c r="Q33" s="455"/>
      <c r="R33" s="455"/>
      <c r="S33" s="455"/>
      <c r="T33" s="215"/>
      <c r="U33" s="490" t="s">
        <v>201</v>
      </c>
      <c r="V33" s="490"/>
      <c r="W33" s="455" t="s">
        <v>203</v>
      </c>
      <c r="X33" s="455"/>
      <c r="Y33" s="455"/>
      <c r="Z33" s="455"/>
      <c r="AA33" s="455"/>
      <c r="AB33" s="455"/>
      <c r="AC33" s="455"/>
      <c r="AD33" s="455"/>
      <c r="AE33" s="455"/>
      <c r="AF33" s="455"/>
      <c r="AG33" s="455"/>
      <c r="AH33" s="455"/>
      <c r="AI33" s="455"/>
      <c r="AJ33" s="455"/>
      <c r="AK33" s="455"/>
      <c r="AL33" s="215"/>
      <c r="AM33" s="490" t="s">
        <v>204</v>
      </c>
      <c r="AN33" s="490"/>
      <c r="AO33" s="455" t="s">
        <v>205</v>
      </c>
      <c r="AP33" s="455"/>
      <c r="AQ33" s="455"/>
      <c r="AR33" s="455"/>
      <c r="AS33" s="455"/>
      <c r="AT33" s="455"/>
      <c r="AU33" s="455"/>
      <c r="AV33" s="455"/>
      <c r="AW33" s="455"/>
      <c r="AX33" s="455"/>
      <c r="AY33" s="455"/>
      <c r="AZ33" s="455"/>
      <c r="BA33" s="455"/>
      <c r="BB33" s="455"/>
      <c r="BC33" s="455"/>
      <c r="BD33" s="216"/>
      <c r="BE33" s="455" t="s">
        <v>206</v>
      </c>
      <c r="BF33" s="455"/>
      <c r="BG33" s="455" t="s">
        <v>207</v>
      </c>
      <c r="BH33" s="455"/>
      <c r="BI33" s="455"/>
      <c r="BJ33" s="455"/>
      <c r="BK33" s="455"/>
      <c r="BL33" s="455"/>
      <c r="BM33" s="455"/>
      <c r="BN33" s="455"/>
      <c r="BO33" s="455"/>
      <c r="BP33" s="455"/>
      <c r="BQ33" s="455"/>
      <c r="BR33" s="455"/>
      <c r="BS33" s="455"/>
      <c r="BT33" s="455"/>
      <c r="BU33" s="455"/>
      <c r="BV33" s="216"/>
      <c r="BW33" s="490" t="s">
        <v>206</v>
      </c>
      <c r="BX33" s="490"/>
      <c r="BY33" s="455" t="s">
        <v>208</v>
      </c>
      <c r="BZ33" s="455"/>
      <c r="CA33" s="455"/>
      <c r="CB33" s="455"/>
      <c r="CC33" s="455"/>
      <c r="CD33" s="455"/>
      <c r="CE33" s="455"/>
      <c r="CF33" s="455"/>
      <c r="CG33" s="455"/>
      <c r="CH33" s="455"/>
      <c r="CI33" s="455"/>
      <c r="CJ33" s="455"/>
      <c r="CK33" s="455"/>
      <c r="CL33" s="455"/>
      <c r="CM33" s="455"/>
      <c r="CN33" s="215"/>
      <c r="CO33" s="490" t="s">
        <v>204</v>
      </c>
      <c r="CP33" s="490"/>
      <c r="CQ33" s="455" t="s">
        <v>209</v>
      </c>
      <c r="CR33" s="455"/>
      <c r="CS33" s="455"/>
      <c r="CT33" s="455"/>
      <c r="CU33" s="455"/>
      <c r="CV33" s="455"/>
      <c r="CW33" s="455"/>
      <c r="CX33" s="455"/>
      <c r="CY33" s="455"/>
      <c r="CZ33" s="455"/>
      <c r="DA33" s="455"/>
      <c r="DB33" s="455"/>
      <c r="DC33" s="455"/>
      <c r="DD33" s="455"/>
      <c r="DE33" s="455"/>
      <c r="DF33" s="215"/>
      <c r="DG33" s="651" t="s">
        <v>210</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国民健康保険特別会計</v>
      </c>
      <c r="X34" s="653"/>
      <c r="Y34" s="653"/>
      <c r="Z34" s="653"/>
      <c r="AA34" s="653"/>
      <c r="AB34" s="653"/>
      <c r="AC34" s="653"/>
      <c r="AD34" s="653"/>
      <c r="AE34" s="653"/>
      <c r="AF34" s="653"/>
      <c r="AG34" s="653"/>
      <c r="AH34" s="653"/>
      <c r="AI34" s="653"/>
      <c r="AJ34" s="653"/>
      <c r="AK34" s="653"/>
      <c r="AL34" s="213"/>
      <c r="AM34" s="652" t="str">
        <f>IF(AO34="","",MAX(C34:D43,U34:V43)+1)</f>
        <v/>
      </c>
      <c r="AN34" s="652"/>
      <c r="AO34" s="653"/>
      <c r="AP34" s="653"/>
      <c r="AQ34" s="653"/>
      <c r="AR34" s="653"/>
      <c r="AS34" s="653"/>
      <c r="AT34" s="653"/>
      <c r="AU34" s="653"/>
      <c r="AV34" s="653"/>
      <c r="AW34" s="653"/>
      <c r="AX34" s="653"/>
      <c r="AY34" s="653"/>
      <c r="AZ34" s="653"/>
      <c r="BA34" s="653"/>
      <c r="BB34" s="653"/>
      <c r="BC34" s="653"/>
      <c r="BD34" s="213"/>
      <c r="BE34" s="652">
        <f>IF(BG34="","",MAX(C34:D43,U34:V43,AM34:AN43)+1)</f>
        <v>5</v>
      </c>
      <c r="BF34" s="652"/>
      <c r="BG34" s="653" t="str">
        <f>IF('各会計、関係団体の財政状況及び健全化判断比率'!B31="","",'各会計、関係団体の財政状況及び健全化判断比率'!B31)</f>
        <v>簡易水道事業特別会計</v>
      </c>
      <c r="BH34" s="653"/>
      <c r="BI34" s="653"/>
      <c r="BJ34" s="653"/>
      <c r="BK34" s="653"/>
      <c r="BL34" s="653"/>
      <c r="BM34" s="653"/>
      <c r="BN34" s="653"/>
      <c r="BO34" s="653"/>
      <c r="BP34" s="653"/>
      <c r="BQ34" s="653"/>
      <c r="BR34" s="653"/>
      <c r="BS34" s="653"/>
      <c r="BT34" s="653"/>
      <c r="BU34" s="653"/>
      <c r="BV34" s="213"/>
      <c r="BW34" s="652">
        <f>IF(BY34="","",MAX(C34:D43,U34:V43,AM34:AN43,BE34:BF43)+1)</f>
        <v>8</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f>IF(CQ34="","",MAX(C34:D43,U34:V43,AM34:AN43,BE34:BF43,BW34:BX43)+1)</f>
        <v>17</v>
      </c>
      <c r="CP34" s="652"/>
      <c r="CQ34" s="653" t="str">
        <f>IF('各会計、関係団体の財政状況及び健全化判断比率'!BS7="","",'各会計、関係団体の財政状況及び健全化判断比率'!BS7)</f>
        <v>戸沢村産業振興公社</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介護保険特別会計</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6</v>
      </c>
      <c r="BF35" s="652"/>
      <c r="BG35" s="653" t="str">
        <f>IF('各会計、関係団体の財政状況及び健全化判断比率'!B32="","",'各会計、関係団体の財政状況及び健全化判断比率'!B32)</f>
        <v>公共下水道事業特別会計</v>
      </c>
      <c r="BH35" s="653"/>
      <c r="BI35" s="653"/>
      <c r="BJ35" s="653"/>
      <c r="BK35" s="653"/>
      <c r="BL35" s="653"/>
      <c r="BM35" s="653"/>
      <c r="BN35" s="653"/>
      <c r="BO35" s="653"/>
      <c r="BP35" s="653"/>
      <c r="BQ35" s="653"/>
      <c r="BR35" s="653"/>
      <c r="BS35" s="653"/>
      <c r="BT35" s="653"/>
      <c r="BU35" s="653"/>
      <c r="BV35" s="213"/>
      <c r="BW35" s="652">
        <f t="shared" ref="BW35:BW43" si="2">IF(BY35="","",BW34+1)</f>
        <v>9</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t="str">
        <f t="shared" ref="CO35:CO43" si="3">IF(CQ35="","",CO34+1)</f>
        <v/>
      </c>
      <c r="CP35" s="652"/>
      <c r="CQ35" s="653" t="str">
        <f>IF('各会計、関係団体の財政状況及び健全化判断比率'!BS8="","",'各会計、関係団体の財政状況及び健全化判断比率'!BS8)</f>
        <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後期高齢者医療特別会計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f t="shared" si="1"/>
        <v>7</v>
      </c>
      <c r="BF36" s="652"/>
      <c r="BG36" s="653" t="str">
        <f>IF('各会計、関係団体の財政状況及び健全化判断比率'!B33="","",'各会計、関係団体の財政状況及び健全化判断比率'!B33)</f>
        <v>農業集落排水事業特別会計</v>
      </c>
      <c r="BH36" s="653"/>
      <c r="BI36" s="653"/>
      <c r="BJ36" s="653"/>
      <c r="BK36" s="653"/>
      <c r="BL36" s="653"/>
      <c r="BM36" s="653"/>
      <c r="BN36" s="653"/>
      <c r="BO36" s="653"/>
      <c r="BP36" s="653"/>
      <c r="BQ36" s="653"/>
      <c r="BR36" s="653"/>
      <c r="BS36" s="653"/>
      <c r="BT36" s="653"/>
      <c r="BU36" s="653"/>
      <c r="BV36" s="213"/>
      <c r="BW36" s="652">
        <f t="shared" si="2"/>
        <v>10</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t="str">
        <f t="shared" si="3"/>
        <v/>
      </c>
      <c r="CP36" s="652"/>
      <c r="CQ36" s="653" t="str">
        <f>IF('各会計、関係団体の財政状況及び健全化判断比率'!BS9="","",'各会計、関係団体の財政状況及び健全化判断比率'!BS9)</f>
        <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t="str">
        <f t="shared" si="4"/>
        <v/>
      </c>
      <c r="V37" s="652"/>
      <c r="W37" s="653"/>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11</v>
      </c>
      <c r="BX37" s="652"/>
      <c r="BY37" s="653" t="str">
        <f>IF('各会計、関係団体の財政状況及び健全化判断比率'!B71="","",'各会計、関係団体の財政状況及び健全化判断比率'!B71)</f>
        <v>山形県市町村交通災害共済組合</v>
      </c>
      <c r="BZ37" s="653"/>
      <c r="CA37" s="653"/>
      <c r="CB37" s="653"/>
      <c r="CC37" s="653"/>
      <c r="CD37" s="653"/>
      <c r="CE37" s="653"/>
      <c r="CF37" s="653"/>
      <c r="CG37" s="653"/>
      <c r="CH37" s="653"/>
      <c r="CI37" s="653"/>
      <c r="CJ37" s="653"/>
      <c r="CK37" s="653"/>
      <c r="CL37" s="653"/>
      <c r="CM37" s="653"/>
      <c r="CN37" s="213"/>
      <c r="CO37" s="652" t="str">
        <f t="shared" si="3"/>
        <v/>
      </c>
      <c r="CP37" s="652"/>
      <c r="CQ37" s="653" t="str">
        <f>IF('各会計、関係団体の財政状況及び健全化判断比率'!BS10="","",'各会計、関係団体の財政状況及び健全化判断比率'!BS10)</f>
        <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12</v>
      </c>
      <c r="BX38" s="652"/>
      <c r="BY38" s="653" t="str">
        <f>IF('各会計、関係団体の財政状況及び健全化判断比率'!B72="","",'各会計、関係団体の財政状況及び健全化判断比率'!B72)</f>
        <v>最上広域市町村圏事務組合</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13</v>
      </c>
      <c r="BX39" s="652"/>
      <c r="BY39" s="653" t="str">
        <f>IF('各会計、関係団体の財政状況及び健全化判断比率'!B73="","",'各会計、関係団体の財政状況及び健全化判断比率'!B73)</f>
        <v>最上地区広域連合（普通会計分）</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f t="shared" si="2"/>
        <v>14</v>
      </c>
      <c r="BX40" s="652"/>
      <c r="BY40" s="653" t="str">
        <f>IF('各会計、関係団体の財政状況及び健全化判断比率'!B74="","",'各会計、関係団体の財政状況及び健全化判断比率'!B74)</f>
        <v>最上地区広域連合（事業会計分）</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f t="shared" si="2"/>
        <v>15</v>
      </c>
      <c r="BX41" s="652"/>
      <c r="BY41" s="653" t="str">
        <f>IF('各会計、関係団体の財政状況及び健全化判断比率'!B75="","",'各会計、関係団体の財政状況及び健全化判断比率'!B75)</f>
        <v>山形県後期高齢者医療広域連合（普通会計分）</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f t="shared" si="2"/>
        <v>16</v>
      </c>
      <c r="BX42" s="652"/>
      <c r="BY42" s="653" t="str">
        <f>IF('各会計、関係団体の財政状況及び健全化判断比率'!B76="","",'各会計、関係団体の財政状況及び健全化判断比率'!B76)</f>
        <v>山形県後期高齢者医療広域連合（事業会計分）</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211</v>
      </c>
      <c r="C46" s="185"/>
      <c r="D46" s="185"/>
      <c r="E46" s="185" t="s">
        <v>212</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213</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214</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215</v>
      </c>
    </row>
    <row r="50" spans="5:5">
      <c r="E50" s="187" t="s">
        <v>216</v>
      </c>
    </row>
    <row r="51" spans="5:5">
      <c r="E51" s="187" t="s">
        <v>217</v>
      </c>
    </row>
    <row r="52" spans="5:5">
      <c r="E52" s="187" t="s">
        <v>218</v>
      </c>
    </row>
    <row r="53" spans="5:5"/>
    <row r="54" spans="5:5"/>
    <row r="55" spans="5:5"/>
    <row r="56" spans="5:5"/>
    <row r="57" spans="5:5" hidden="1"/>
    <row r="58" spans="5:5" hidden="1"/>
    <row r="59" spans="5:5" hidden="1"/>
  </sheetData>
  <sheetProtection algorithmName="SHA-512" hashValue="4ojvbXu3Y74V/710+TaWawKg53GmHLAdZ1OJRpwS3L5EpxuDGGwMW5yAzsEtjLUYOKHFJwToz2pB/OW3cFADJA==" saltValue="HVuKfbV/g7CbdM4cFP26Y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219</v>
      </c>
      <c r="DI1" s="656"/>
      <c r="DJ1" s="656"/>
      <c r="DK1" s="656"/>
      <c r="DL1" s="656"/>
      <c r="DM1" s="656"/>
      <c r="DN1" s="657"/>
      <c r="DO1" s="225"/>
      <c r="DP1" s="655" t="s">
        <v>220</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221</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222</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223</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224</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225</v>
      </c>
      <c r="S4" s="659"/>
      <c r="T4" s="659"/>
      <c r="U4" s="659"/>
      <c r="V4" s="659"/>
      <c r="W4" s="659"/>
      <c r="X4" s="659"/>
      <c r="Y4" s="660"/>
      <c r="Z4" s="658" t="s">
        <v>226</v>
      </c>
      <c r="AA4" s="659"/>
      <c r="AB4" s="659"/>
      <c r="AC4" s="660"/>
      <c r="AD4" s="658" t="s">
        <v>227</v>
      </c>
      <c r="AE4" s="659"/>
      <c r="AF4" s="659"/>
      <c r="AG4" s="659"/>
      <c r="AH4" s="659"/>
      <c r="AI4" s="659"/>
      <c r="AJ4" s="659"/>
      <c r="AK4" s="660"/>
      <c r="AL4" s="658" t="s">
        <v>226</v>
      </c>
      <c r="AM4" s="659"/>
      <c r="AN4" s="659"/>
      <c r="AO4" s="660"/>
      <c r="AP4" s="664" t="s">
        <v>228</v>
      </c>
      <c r="AQ4" s="664"/>
      <c r="AR4" s="664"/>
      <c r="AS4" s="664"/>
      <c r="AT4" s="664"/>
      <c r="AU4" s="664"/>
      <c r="AV4" s="664"/>
      <c r="AW4" s="664"/>
      <c r="AX4" s="664"/>
      <c r="AY4" s="664"/>
      <c r="AZ4" s="664"/>
      <c r="BA4" s="664"/>
      <c r="BB4" s="664"/>
      <c r="BC4" s="664"/>
      <c r="BD4" s="664"/>
      <c r="BE4" s="664"/>
      <c r="BF4" s="664"/>
      <c r="BG4" s="664" t="s">
        <v>229</v>
      </c>
      <c r="BH4" s="664"/>
      <c r="BI4" s="664"/>
      <c r="BJ4" s="664"/>
      <c r="BK4" s="664"/>
      <c r="BL4" s="664"/>
      <c r="BM4" s="664"/>
      <c r="BN4" s="664"/>
      <c r="BO4" s="664" t="s">
        <v>226</v>
      </c>
      <c r="BP4" s="664"/>
      <c r="BQ4" s="664"/>
      <c r="BR4" s="664"/>
      <c r="BS4" s="664" t="s">
        <v>230</v>
      </c>
      <c r="BT4" s="664"/>
      <c r="BU4" s="664"/>
      <c r="BV4" s="664"/>
      <c r="BW4" s="664"/>
      <c r="BX4" s="664"/>
      <c r="BY4" s="664"/>
      <c r="BZ4" s="664"/>
      <c r="CA4" s="664"/>
      <c r="CB4" s="664"/>
      <c r="CD4" s="661" t="s">
        <v>231</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232</v>
      </c>
      <c r="C5" s="666"/>
      <c r="D5" s="666"/>
      <c r="E5" s="666"/>
      <c r="F5" s="666"/>
      <c r="G5" s="666"/>
      <c r="H5" s="666"/>
      <c r="I5" s="666"/>
      <c r="J5" s="666"/>
      <c r="K5" s="666"/>
      <c r="L5" s="666"/>
      <c r="M5" s="666"/>
      <c r="N5" s="666"/>
      <c r="O5" s="666"/>
      <c r="P5" s="666"/>
      <c r="Q5" s="667"/>
      <c r="R5" s="668">
        <v>359875</v>
      </c>
      <c r="S5" s="669"/>
      <c r="T5" s="669"/>
      <c r="U5" s="669"/>
      <c r="V5" s="669"/>
      <c r="W5" s="669"/>
      <c r="X5" s="669"/>
      <c r="Y5" s="670"/>
      <c r="Z5" s="671">
        <v>8.5</v>
      </c>
      <c r="AA5" s="671"/>
      <c r="AB5" s="671"/>
      <c r="AC5" s="671"/>
      <c r="AD5" s="672">
        <v>359875</v>
      </c>
      <c r="AE5" s="672"/>
      <c r="AF5" s="672"/>
      <c r="AG5" s="672"/>
      <c r="AH5" s="672"/>
      <c r="AI5" s="672"/>
      <c r="AJ5" s="672"/>
      <c r="AK5" s="672"/>
      <c r="AL5" s="673">
        <v>15.4</v>
      </c>
      <c r="AM5" s="674"/>
      <c r="AN5" s="674"/>
      <c r="AO5" s="675"/>
      <c r="AP5" s="665" t="s">
        <v>233</v>
      </c>
      <c r="AQ5" s="666"/>
      <c r="AR5" s="666"/>
      <c r="AS5" s="666"/>
      <c r="AT5" s="666"/>
      <c r="AU5" s="666"/>
      <c r="AV5" s="666"/>
      <c r="AW5" s="666"/>
      <c r="AX5" s="666"/>
      <c r="AY5" s="666"/>
      <c r="AZ5" s="666"/>
      <c r="BA5" s="666"/>
      <c r="BB5" s="666"/>
      <c r="BC5" s="666"/>
      <c r="BD5" s="666"/>
      <c r="BE5" s="666"/>
      <c r="BF5" s="667"/>
      <c r="BG5" s="679">
        <v>356407</v>
      </c>
      <c r="BH5" s="680"/>
      <c r="BI5" s="680"/>
      <c r="BJ5" s="680"/>
      <c r="BK5" s="680"/>
      <c r="BL5" s="680"/>
      <c r="BM5" s="680"/>
      <c r="BN5" s="681"/>
      <c r="BO5" s="682">
        <v>99</v>
      </c>
      <c r="BP5" s="682"/>
      <c r="BQ5" s="682"/>
      <c r="BR5" s="682"/>
      <c r="BS5" s="683" t="s">
        <v>175</v>
      </c>
      <c r="BT5" s="683"/>
      <c r="BU5" s="683"/>
      <c r="BV5" s="683"/>
      <c r="BW5" s="683"/>
      <c r="BX5" s="683"/>
      <c r="BY5" s="683"/>
      <c r="BZ5" s="683"/>
      <c r="CA5" s="683"/>
      <c r="CB5" s="687"/>
      <c r="CD5" s="661" t="s">
        <v>228</v>
      </c>
      <c r="CE5" s="662"/>
      <c r="CF5" s="662"/>
      <c r="CG5" s="662"/>
      <c r="CH5" s="662"/>
      <c r="CI5" s="662"/>
      <c r="CJ5" s="662"/>
      <c r="CK5" s="662"/>
      <c r="CL5" s="662"/>
      <c r="CM5" s="662"/>
      <c r="CN5" s="662"/>
      <c r="CO5" s="662"/>
      <c r="CP5" s="662"/>
      <c r="CQ5" s="663"/>
      <c r="CR5" s="661" t="s">
        <v>234</v>
      </c>
      <c r="CS5" s="662"/>
      <c r="CT5" s="662"/>
      <c r="CU5" s="662"/>
      <c r="CV5" s="662"/>
      <c r="CW5" s="662"/>
      <c r="CX5" s="662"/>
      <c r="CY5" s="663"/>
      <c r="CZ5" s="661" t="s">
        <v>226</v>
      </c>
      <c r="DA5" s="662"/>
      <c r="DB5" s="662"/>
      <c r="DC5" s="663"/>
      <c r="DD5" s="661" t="s">
        <v>235</v>
      </c>
      <c r="DE5" s="662"/>
      <c r="DF5" s="662"/>
      <c r="DG5" s="662"/>
      <c r="DH5" s="662"/>
      <c r="DI5" s="662"/>
      <c r="DJ5" s="662"/>
      <c r="DK5" s="662"/>
      <c r="DL5" s="662"/>
      <c r="DM5" s="662"/>
      <c r="DN5" s="662"/>
      <c r="DO5" s="662"/>
      <c r="DP5" s="663"/>
      <c r="DQ5" s="661" t="s">
        <v>236</v>
      </c>
      <c r="DR5" s="662"/>
      <c r="DS5" s="662"/>
      <c r="DT5" s="662"/>
      <c r="DU5" s="662"/>
      <c r="DV5" s="662"/>
      <c r="DW5" s="662"/>
      <c r="DX5" s="662"/>
      <c r="DY5" s="662"/>
      <c r="DZ5" s="662"/>
      <c r="EA5" s="662"/>
      <c r="EB5" s="662"/>
      <c r="EC5" s="663"/>
    </row>
    <row r="6" spans="2:143" ht="11.25" customHeight="1">
      <c r="B6" s="676" t="s">
        <v>237</v>
      </c>
      <c r="C6" s="677"/>
      <c r="D6" s="677"/>
      <c r="E6" s="677"/>
      <c r="F6" s="677"/>
      <c r="G6" s="677"/>
      <c r="H6" s="677"/>
      <c r="I6" s="677"/>
      <c r="J6" s="677"/>
      <c r="K6" s="677"/>
      <c r="L6" s="677"/>
      <c r="M6" s="677"/>
      <c r="N6" s="677"/>
      <c r="O6" s="677"/>
      <c r="P6" s="677"/>
      <c r="Q6" s="678"/>
      <c r="R6" s="679">
        <v>29710</v>
      </c>
      <c r="S6" s="680"/>
      <c r="T6" s="680"/>
      <c r="U6" s="680"/>
      <c r="V6" s="680"/>
      <c r="W6" s="680"/>
      <c r="X6" s="680"/>
      <c r="Y6" s="681"/>
      <c r="Z6" s="682">
        <v>0.7</v>
      </c>
      <c r="AA6" s="682"/>
      <c r="AB6" s="682"/>
      <c r="AC6" s="682"/>
      <c r="AD6" s="683">
        <v>29710</v>
      </c>
      <c r="AE6" s="683"/>
      <c r="AF6" s="683"/>
      <c r="AG6" s="683"/>
      <c r="AH6" s="683"/>
      <c r="AI6" s="683"/>
      <c r="AJ6" s="683"/>
      <c r="AK6" s="683"/>
      <c r="AL6" s="684">
        <v>1.3</v>
      </c>
      <c r="AM6" s="685"/>
      <c r="AN6" s="685"/>
      <c r="AO6" s="686"/>
      <c r="AP6" s="676" t="s">
        <v>238</v>
      </c>
      <c r="AQ6" s="677"/>
      <c r="AR6" s="677"/>
      <c r="AS6" s="677"/>
      <c r="AT6" s="677"/>
      <c r="AU6" s="677"/>
      <c r="AV6" s="677"/>
      <c r="AW6" s="677"/>
      <c r="AX6" s="677"/>
      <c r="AY6" s="677"/>
      <c r="AZ6" s="677"/>
      <c r="BA6" s="677"/>
      <c r="BB6" s="677"/>
      <c r="BC6" s="677"/>
      <c r="BD6" s="677"/>
      <c r="BE6" s="677"/>
      <c r="BF6" s="678"/>
      <c r="BG6" s="679">
        <v>356407</v>
      </c>
      <c r="BH6" s="680"/>
      <c r="BI6" s="680"/>
      <c r="BJ6" s="680"/>
      <c r="BK6" s="680"/>
      <c r="BL6" s="680"/>
      <c r="BM6" s="680"/>
      <c r="BN6" s="681"/>
      <c r="BO6" s="682">
        <v>99</v>
      </c>
      <c r="BP6" s="682"/>
      <c r="BQ6" s="682"/>
      <c r="BR6" s="682"/>
      <c r="BS6" s="683" t="s">
        <v>139</v>
      </c>
      <c r="BT6" s="683"/>
      <c r="BU6" s="683"/>
      <c r="BV6" s="683"/>
      <c r="BW6" s="683"/>
      <c r="BX6" s="683"/>
      <c r="BY6" s="683"/>
      <c r="BZ6" s="683"/>
      <c r="CA6" s="683"/>
      <c r="CB6" s="687"/>
      <c r="CD6" s="690" t="s">
        <v>239</v>
      </c>
      <c r="CE6" s="691"/>
      <c r="CF6" s="691"/>
      <c r="CG6" s="691"/>
      <c r="CH6" s="691"/>
      <c r="CI6" s="691"/>
      <c r="CJ6" s="691"/>
      <c r="CK6" s="691"/>
      <c r="CL6" s="691"/>
      <c r="CM6" s="691"/>
      <c r="CN6" s="691"/>
      <c r="CO6" s="691"/>
      <c r="CP6" s="691"/>
      <c r="CQ6" s="692"/>
      <c r="CR6" s="679">
        <v>62376</v>
      </c>
      <c r="CS6" s="680"/>
      <c r="CT6" s="680"/>
      <c r="CU6" s="680"/>
      <c r="CV6" s="680"/>
      <c r="CW6" s="680"/>
      <c r="CX6" s="680"/>
      <c r="CY6" s="681"/>
      <c r="CZ6" s="673">
        <v>1.6</v>
      </c>
      <c r="DA6" s="674"/>
      <c r="DB6" s="674"/>
      <c r="DC6" s="693"/>
      <c r="DD6" s="688" t="s">
        <v>139</v>
      </c>
      <c r="DE6" s="680"/>
      <c r="DF6" s="680"/>
      <c r="DG6" s="680"/>
      <c r="DH6" s="680"/>
      <c r="DI6" s="680"/>
      <c r="DJ6" s="680"/>
      <c r="DK6" s="680"/>
      <c r="DL6" s="680"/>
      <c r="DM6" s="680"/>
      <c r="DN6" s="680"/>
      <c r="DO6" s="680"/>
      <c r="DP6" s="681"/>
      <c r="DQ6" s="688">
        <v>62376</v>
      </c>
      <c r="DR6" s="680"/>
      <c r="DS6" s="680"/>
      <c r="DT6" s="680"/>
      <c r="DU6" s="680"/>
      <c r="DV6" s="680"/>
      <c r="DW6" s="680"/>
      <c r="DX6" s="680"/>
      <c r="DY6" s="680"/>
      <c r="DZ6" s="680"/>
      <c r="EA6" s="680"/>
      <c r="EB6" s="680"/>
      <c r="EC6" s="689"/>
    </row>
    <row r="7" spans="2:143" ht="11.25" customHeight="1">
      <c r="B7" s="676" t="s">
        <v>240</v>
      </c>
      <c r="C7" s="677"/>
      <c r="D7" s="677"/>
      <c r="E7" s="677"/>
      <c r="F7" s="677"/>
      <c r="G7" s="677"/>
      <c r="H7" s="677"/>
      <c r="I7" s="677"/>
      <c r="J7" s="677"/>
      <c r="K7" s="677"/>
      <c r="L7" s="677"/>
      <c r="M7" s="677"/>
      <c r="N7" s="677"/>
      <c r="O7" s="677"/>
      <c r="P7" s="677"/>
      <c r="Q7" s="678"/>
      <c r="R7" s="679">
        <v>550</v>
      </c>
      <c r="S7" s="680"/>
      <c r="T7" s="680"/>
      <c r="U7" s="680"/>
      <c r="V7" s="680"/>
      <c r="W7" s="680"/>
      <c r="X7" s="680"/>
      <c r="Y7" s="681"/>
      <c r="Z7" s="682">
        <v>0</v>
      </c>
      <c r="AA7" s="682"/>
      <c r="AB7" s="682"/>
      <c r="AC7" s="682"/>
      <c r="AD7" s="683">
        <v>550</v>
      </c>
      <c r="AE7" s="683"/>
      <c r="AF7" s="683"/>
      <c r="AG7" s="683"/>
      <c r="AH7" s="683"/>
      <c r="AI7" s="683"/>
      <c r="AJ7" s="683"/>
      <c r="AK7" s="683"/>
      <c r="AL7" s="684">
        <v>0</v>
      </c>
      <c r="AM7" s="685"/>
      <c r="AN7" s="685"/>
      <c r="AO7" s="686"/>
      <c r="AP7" s="676" t="s">
        <v>241</v>
      </c>
      <c r="AQ7" s="677"/>
      <c r="AR7" s="677"/>
      <c r="AS7" s="677"/>
      <c r="AT7" s="677"/>
      <c r="AU7" s="677"/>
      <c r="AV7" s="677"/>
      <c r="AW7" s="677"/>
      <c r="AX7" s="677"/>
      <c r="AY7" s="677"/>
      <c r="AZ7" s="677"/>
      <c r="BA7" s="677"/>
      <c r="BB7" s="677"/>
      <c r="BC7" s="677"/>
      <c r="BD7" s="677"/>
      <c r="BE7" s="677"/>
      <c r="BF7" s="678"/>
      <c r="BG7" s="679">
        <v>132780</v>
      </c>
      <c r="BH7" s="680"/>
      <c r="BI7" s="680"/>
      <c r="BJ7" s="680"/>
      <c r="BK7" s="680"/>
      <c r="BL7" s="680"/>
      <c r="BM7" s="680"/>
      <c r="BN7" s="681"/>
      <c r="BO7" s="682">
        <v>36.9</v>
      </c>
      <c r="BP7" s="682"/>
      <c r="BQ7" s="682"/>
      <c r="BR7" s="682"/>
      <c r="BS7" s="683" t="s">
        <v>242</v>
      </c>
      <c r="BT7" s="683"/>
      <c r="BU7" s="683"/>
      <c r="BV7" s="683"/>
      <c r="BW7" s="683"/>
      <c r="BX7" s="683"/>
      <c r="BY7" s="683"/>
      <c r="BZ7" s="683"/>
      <c r="CA7" s="683"/>
      <c r="CB7" s="687"/>
      <c r="CD7" s="694" t="s">
        <v>243</v>
      </c>
      <c r="CE7" s="695"/>
      <c r="CF7" s="695"/>
      <c r="CG7" s="695"/>
      <c r="CH7" s="695"/>
      <c r="CI7" s="695"/>
      <c r="CJ7" s="695"/>
      <c r="CK7" s="695"/>
      <c r="CL7" s="695"/>
      <c r="CM7" s="695"/>
      <c r="CN7" s="695"/>
      <c r="CO7" s="695"/>
      <c r="CP7" s="695"/>
      <c r="CQ7" s="696"/>
      <c r="CR7" s="679">
        <v>813207</v>
      </c>
      <c r="CS7" s="680"/>
      <c r="CT7" s="680"/>
      <c r="CU7" s="680"/>
      <c r="CV7" s="680"/>
      <c r="CW7" s="680"/>
      <c r="CX7" s="680"/>
      <c r="CY7" s="681"/>
      <c r="CZ7" s="682">
        <v>20.2</v>
      </c>
      <c r="DA7" s="682"/>
      <c r="DB7" s="682"/>
      <c r="DC7" s="682"/>
      <c r="DD7" s="688">
        <v>50208</v>
      </c>
      <c r="DE7" s="680"/>
      <c r="DF7" s="680"/>
      <c r="DG7" s="680"/>
      <c r="DH7" s="680"/>
      <c r="DI7" s="680"/>
      <c r="DJ7" s="680"/>
      <c r="DK7" s="680"/>
      <c r="DL7" s="680"/>
      <c r="DM7" s="680"/>
      <c r="DN7" s="680"/>
      <c r="DO7" s="680"/>
      <c r="DP7" s="681"/>
      <c r="DQ7" s="688">
        <v>714989</v>
      </c>
      <c r="DR7" s="680"/>
      <c r="DS7" s="680"/>
      <c r="DT7" s="680"/>
      <c r="DU7" s="680"/>
      <c r="DV7" s="680"/>
      <c r="DW7" s="680"/>
      <c r="DX7" s="680"/>
      <c r="DY7" s="680"/>
      <c r="DZ7" s="680"/>
      <c r="EA7" s="680"/>
      <c r="EB7" s="680"/>
      <c r="EC7" s="689"/>
    </row>
    <row r="8" spans="2:143" ht="11.25" customHeight="1">
      <c r="B8" s="676" t="s">
        <v>244</v>
      </c>
      <c r="C8" s="677"/>
      <c r="D8" s="677"/>
      <c r="E8" s="677"/>
      <c r="F8" s="677"/>
      <c r="G8" s="677"/>
      <c r="H8" s="677"/>
      <c r="I8" s="677"/>
      <c r="J8" s="677"/>
      <c r="K8" s="677"/>
      <c r="L8" s="677"/>
      <c r="M8" s="677"/>
      <c r="N8" s="677"/>
      <c r="O8" s="677"/>
      <c r="P8" s="677"/>
      <c r="Q8" s="678"/>
      <c r="R8" s="679">
        <v>663</v>
      </c>
      <c r="S8" s="680"/>
      <c r="T8" s="680"/>
      <c r="U8" s="680"/>
      <c r="V8" s="680"/>
      <c r="W8" s="680"/>
      <c r="X8" s="680"/>
      <c r="Y8" s="681"/>
      <c r="Z8" s="682">
        <v>0</v>
      </c>
      <c r="AA8" s="682"/>
      <c r="AB8" s="682"/>
      <c r="AC8" s="682"/>
      <c r="AD8" s="683">
        <v>663</v>
      </c>
      <c r="AE8" s="683"/>
      <c r="AF8" s="683"/>
      <c r="AG8" s="683"/>
      <c r="AH8" s="683"/>
      <c r="AI8" s="683"/>
      <c r="AJ8" s="683"/>
      <c r="AK8" s="683"/>
      <c r="AL8" s="684">
        <v>0</v>
      </c>
      <c r="AM8" s="685"/>
      <c r="AN8" s="685"/>
      <c r="AO8" s="686"/>
      <c r="AP8" s="676" t="s">
        <v>245</v>
      </c>
      <c r="AQ8" s="677"/>
      <c r="AR8" s="677"/>
      <c r="AS8" s="677"/>
      <c r="AT8" s="677"/>
      <c r="AU8" s="677"/>
      <c r="AV8" s="677"/>
      <c r="AW8" s="677"/>
      <c r="AX8" s="677"/>
      <c r="AY8" s="677"/>
      <c r="AZ8" s="677"/>
      <c r="BA8" s="677"/>
      <c r="BB8" s="677"/>
      <c r="BC8" s="677"/>
      <c r="BD8" s="677"/>
      <c r="BE8" s="677"/>
      <c r="BF8" s="678"/>
      <c r="BG8" s="679">
        <v>7246</v>
      </c>
      <c r="BH8" s="680"/>
      <c r="BI8" s="680"/>
      <c r="BJ8" s="680"/>
      <c r="BK8" s="680"/>
      <c r="BL8" s="680"/>
      <c r="BM8" s="680"/>
      <c r="BN8" s="681"/>
      <c r="BO8" s="682">
        <v>2</v>
      </c>
      <c r="BP8" s="682"/>
      <c r="BQ8" s="682"/>
      <c r="BR8" s="682"/>
      <c r="BS8" s="688" t="s">
        <v>242</v>
      </c>
      <c r="BT8" s="680"/>
      <c r="BU8" s="680"/>
      <c r="BV8" s="680"/>
      <c r="BW8" s="680"/>
      <c r="BX8" s="680"/>
      <c r="BY8" s="680"/>
      <c r="BZ8" s="680"/>
      <c r="CA8" s="680"/>
      <c r="CB8" s="689"/>
      <c r="CD8" s="694" t="s">
        <v>246</v>
      </c>
      <c r="CE8" s="695"/>
      <c r="CF8" s="695"/>
      <c r="CG8" s="695"/>
      <c r="CH8" s="695"/>
      <c r="CI8" s="695"/>
      <c r="CJ8" s="695"/>
      <c r="CK8" s="695"/>
      <c r="CL8" s="695"/>
      <c r="CM8" s="695"/>
      <c r="CN8" s="695"/>
      <c r="CO8" s="695"/>
      <c r="CP8" s="695"/>
      <c r="CQ8" s="696"/>
      <c r="CR8" s="679">
        <v>741846</v>
      </c>
      <c r="CS8" s="680"/>
      <c r="CT8" s="680"/>
      <c r="CU8" s="680"/>
      <c r="CV8" s="680"/>
      <c r="CW8" s="680"/>
      <c r="CX8" s="680"/>
      <c r="CY8" s="681"/>
      <c r="CZ8" s="682">
        <v>18.5</v>
      </c>
      <c r="DA8" s="682"/>
      <c r="DB8" s="682"/>
      <c r="DC8" s="682"/>
      <c r="DD8" s="688">
        <v>19219</v>
      </c>
      <c r="DE8" s="680"/>
      <c r="DF8" s="680"/>
      <c r="DG8" s="680"/>
      <c r="DH8" s="680"/>
      <c r="DI8" s="680"/>
      <c r="DJ8" s="680"/>
      <c r="DK8" s="680"/>
      <c r="DL8" s="680"/>
      <c r="DM8" s="680"/>
      <c r="DN8" s="680"/>
      <c r="DO8" s="680"/>
      <c r="DP8" s="681"/>
      <c r="DQ8" s="688">
        <v>492192</v>
      </c>
      <c r="DR8" s="680"/>
      <c r="DS8" s="680"/>
      <c r="DT8" s="680"/>
      <c r="DU8" s="680"/>
      <c r="DV8" s="680"/>
      <c r="DW8" s="680"/>
      <c r="DX8" s="680"/>
      <c r="DY8" s="680"/>
      <c r="DZ8" s="680"/>
      <c r="EA8" s="680"/>
      <c r="EB8" s="680"/>
      <c r="EC8" s="689"/>
    </row>
    <row r="9" spans="2:143" ht="11.25" customHeight="1">
      <c r="B9" s="676" t="s">
        <v>247</v>
      </c>
      <c r="C9" s="677"/>
      <c r="D9" s="677"/>
      <c r="E9" s="677"/>
      <c r="F9" s="677"/>
      <c r="G9" s="677"/>
      <c r="H9" s="677"/>
      <c r="I9" s="677"/>
      <c r="J9" s="677"/>
      <c r="K9" s="677"/>
      <c r="L9" s="677"/>
      <c r="M9" s="677"/>
      <c r="N9" s="677"/>
      <c r="O9" s="677"/>
      <c r="P9" s="677"/>
      <c r="Q9" s="678"/>
      <c r="R9" s="679">
        <v>587</v>
      </c>
      <c r="S9" s="680"/>
      <c r="T9" s="680"/>
      <c r="U9" s="680"/>
      <c r="V9" s="680"/>
      <c r="W9" s="680"/>
      <c r="X9" s="680"/>
      <c r="Y9" s="681"/>
      <c r="Z9" s="682">
        <v>0</v>
      </c>
      <c r="AA9" s="682"/>
      <c r="AB9" s="682"/>
      <c r="AC9" s="682"/>
      <c r="AD9" s="683">
        <v>587</v>
      </c>
      <c r="AE9" s="683"/>
      <c r="AF9" s="683"/>
      <c r="AG9" s="683"/>
      <c r="AH9" s="683"/>
      <c r="AI9" s="683"/>
      <c r="AJ9" s="683"/>
      <c r="AK9" s="683"/>
      <c r="AL9" s="684">
        <v>0</v>
      </c>
      <c r="AM9" s="685"/>
      <c r="AN9" s="685"/>
      <c r="AO9" s="686"/>
      <c r="AP9" s="676" t="s">
        <v>248</v>
      </c>
      <c r="AQ9" s="677"/>
      <c r="AR9" s="677"/>
      <c r="AS9" s="677"/>
      <c r="AT9" s="677"/>
      <c r="AU9" s="677"/>
      <c r="AV9" s="677"/>
      <c r="AW9" s="677"/>
      <c r="AX9" s="677"/>
      <c r="AY9" s="677"/>
      <c r="AZ9" s="677"/>
      <c r="BA9" s="677"/>
      <c r="BB9" s="677"/>
      <c r="BC9" s="677"/>
      <c r="BD9" s="677"/>
      <c r="BE9" s="677"/>
      <c r="BF9" s="678"/>
      <c r="BG9" s="679">
        <v>110318</v>
      </c>
      <c r="BH9" s="680"/>
      <c r="BI9" s="680"/>
      <c r="BJ9" s="680"/>
      <c r="BK9" s="680"/>
      <c r="BL9" s="680"/>
      <c r="BM9" s="680"/>
      <c r="BN9" s="681"/>
      <c r="BO9" s="682">
        <v>30.7</v>
      </c>
      <c r="BP9" s="682"/>
      <c r="BQ9" s="682"/>
      <c r="BR9" s="682"/>
      <c r="BS9" s="688" t="s">
        <v>242</v>
      </c>
      <c r="BT9" s="680"/>
      <c r="BU9" s="680"/>
      <c r="BV9" s="680"/>
      <c r="BW9" s="680"/>
      <c r="BX9" s="680"/>
      <c r="BY9" s="680"/>
      <c r="BZ9" s="680"/>
      <c r="CA9" s="680"/>
      <c r="CB9" s="689"/>
      <c r="CD9" s="694" t="s">
        <v>249</v>
      </c>
      <c r="CE9" s="695"/>
      <c r="CF9" s="695"/>
      <c r="CG9" s="695"/>
      <c r="CH9" s="695"/>
      <c r="CI9" s="695"/>
      <c r="CJ9" s="695"/>
      <c r="CK9" s="695"/>
      <c r="CL9" s="695"/>
      <c r="CM9" s="695"/>
      <c r="CN9" s="695"/>
      <c r="CO9" s="695"/>
      <c r="CP9" s="695"/>
      <c r="CQ9" s="696"/>
      <c r="CR9" s="679">
        <v>338734</v>
      </c>
      <c r="CS9" s="680"/>
      <c r="CT9" s="680"/>
      <c r="CU9" s="680"/>
      <c r="CV9" s="680"/>
      <c r="CW9" s="680"/>
      <c r="CX9" s="680"/>
      <c r="CY9" s="681"/>
      <c r="CZ9" s="682">
        <v>8.4</v>
      </c>
      <c r="DA9" s="682"/>
      <c r="DB9" s="682"/>
      <c r="DC9" s="682"/>
      <c r="DD9" s="688">
        <v>12894</v>
      </c>
      <c r="DE9" s="680"/>
      <c r="DF9" s="680"/>
      <c r="DG9" s="680"/>
      <c r="DH9" s="680"/>
      <c r="DI9" s="680"/>
      <c r="DJ9" s="680"/>
      <c r="DK9" s="680"/>
      <c r="DL9" s="680"/>
      <c r="DM9" s="680"/>
      <c r="DN9" s="680"/>
      <c r="DO9" s="680"/>
      <c r="DP9" s="681"/>
      <c r="DQ9" s="688">
        <v>267573</v>
      </c>
      <c r="DR9" s="680"/>
      <c r="DS9" s="680"/>
      <c r="DT9" s="680"/>
      <c r="DU9" s="680"/>
      <c r="DV9" s="680"/>
      <c r="DW9" s="680"/>
      <c r="DX9" s="680"/>
      <c r="DY9" s="680"/>
      <c r="DZ9" s="680"/>
      <c r="EA9" s="680"/>
      <c r="EB9" s="680"/>
      <c r="EC9" s="689"/>
    </row>
    <row r="10" spans="2:143" ht="11.25" customHeight="1">
      <c r="B10" s="676" t="s">
        <v>250</v>
      </c>
      <c r="C10" s="677"/>
      <c r="D10" s="677"/>
      <c r="E10" s="677"/>
      <c r="F10" s="677"/>
      <c r="G10" s="677"/>
      <c r="H10" s="677"/>
      <c r="I10" s="677"/>
      <c r="J10" s="677"/>
      <c r="K10" s="677"/>
      <c r="L10" s="677"/>
      <c r="M10" s="677"/>
      <c r="N10" s="677"/>
      <c r="O10" s="677"/>
      <c r="P10" s="677"/>
      <c r="Q10" s="678"/>
      <c r="R10" s="679" t="s">
        <v>242</v>
      </c>
      <c r="S10" s="680"/>
      <c r="T10" s="680"/>
      <c r="U10" s="680"/>
      <c r="V10" s="680"/>
      <c r="W10" s="680"/>
      <c r="X10" s="680"/>
      <c r="Y10" s="681"/>
      <c r="Z10" s="682" t="s">
        <v>242</v>
      </c>
      <c r="AA10" s="682"/>
      <c r="AB10" s="682"/>
      <c r="AC10" s="682"/>
      <c r="AD10" s="683" t="s">
        <v>139</v>
      </c>
      <c r="AE10" s="683"/>
      <c r="AF10" s="683"/>
      <c r="AG10" s="683"/>
      <c r="AH10" s="683"/>
      <c r="AI10" s="683"/>
      <c r="AJ10" s="683"/>
      <c r="AK10" s="683"/>
      <c r="AL10" s="684" t="s">
        <v>242</v>
      </c>
      <c r="AM10" s="685"/>
      <c r="AN10" s="685"/>
      <c r="AO10" s="686"/>
      <c r="AP10" s="676" t="s">
        <v>251</v>
      </c>
      <c r="AQ10" s="677"/>
      <c r="AR10" s="677"/>
      <c r="AS10" s="677"/>
      <c r="AT10" s="677"/>
      <c r="AU10" s="677"/>
      <c r="AV10" s="677"/>
      <c r="AW10" s="677"/>
      <c r="AX10" s="677"/>
      <c r="AY10" s="677"/>
      <c r="AZ10" s="677"/>
      <c r="BA10" s="677"/>
      <c r="BB10" s="677"/>
      <c r="BC10" s="677"/>
      <c r="BD10" s="677"/>
      <c r="BE10" s="677"/>
      <c r="BF10" s="678"/>
      <c r="BG10" s="679">
        <v>5063</v>
      </c>
      <c r="BH10" s="680"/>
      <c r="BI10" s="680"/>
      <c r="BJ10" s="680"/>
      <c r="BK10" s="680"/>
      <c r="BL10" s="680"/>
      <c r="BM10" s="680"/>
      <c r="BN10" s="681"/>
      <c r="BO10" s="682">
        <v>1.4</v>
      </c>
      <c r="BP10" s="682"/>
      <c r="BQ10" s="682"/>
      <c r="BR10" s="682"/>
      <c r="BS10" s="688" t="s">
        <v>242</v>
      </c>
      <c r="BT10" s="680"/>
      <c r="BU10" s="680"/>
      <c r="BV10" s="680"/>
      <c r="BW10" s="680"/>
      <c r="BX10" s="680"/>
      <c r="BY10" s="680"/>
      <c r="BZ10" s="680"/>
      <c r="CA10" s="680"/>
      <c r="CB10" s="689"/>
      <c r="CD10" s="694" t="s">
        <v>252</v>
      </c>
      <c r="CE10" s="695"/>
      <c r="CF10" s="695"/>
      <c r="CG10" s="695"/>
      <c r="CH10" s="695"/>
      <c r="CI10" s="695"/>
      <c r="CJ10" s="695"/>
      <c r="CK10" s="695"/>
      <c r="CL10" s="695"/>
      <c r="CM10" s="695"/>
      <c r="CN10" s="695"/>
      <c r="CO10" s="695"/>
      <c r="CP10" s="695"/>
      <c r="CQ10" s="696"/>
      <c r="CR10" s="679">
        <v>7479</v>
      </c>
      <c r="CS10" s="680"/>
      <c r="CT10" s="680"/>
      <c r="CU10" s="680"/>
      <c r="CV10" s="680"/>
      <c r="CW10" s="680"/>
      <c r="CX10" s="680"/>
      <c r="CY10" s="681"/>
      <c r="CZ10" s="682">
        <v>0.2</v>
      </c>
      <c r="DA10" s="682"/>
      <c r="DB10" s="682"/>
      <c r="DC10" s="682"/>
      <c r="DD10" s="688" t="s">
        <v>175</v>
      </c>
      <c r="DE10" s="680"/>
      <c r="DF10" s="680"/>
      <c r="DG10" s="680"/>
      <c r="DH10" s="680"/>
      <c r="DI10" s="680"/>
      <c r="DJ10" s="680"/>
      <c r="DK10" s="680"/>
      <c r="DL10" s="680"/>
      <c r="DM10" s="680"/>
      <c r="DN10" s="680"/>
      <c r="DO10" s="680"/>
      <c r="DP10" s="681"/>
      <c r="DQ10" s="688">
        <v>479</v>
      </c>
      <c r="DR10" s="680"/>
      <c r="DS10" s="680"/>
      <c r="DT10" s="680"/>
      <c r="DU10" s="680"/>
      <c r="DV10" s="680"/>
      <c r="DW10" s="680"/>
      <c r="DX10" s="680"/>
      <c r="DY10" s="680"/>
      <c r="DZ10" s="680"/>
      <c r="EA10" s="680"/>
      <c r="EB10" s="680"/>
      <c r="EC10" s="689"/>
    </row>
    <row r="11" spans="2:143" ht="11.25" customHeight="1">
      <c r="B11" s="676" t="s">
        <v>253</v>
      </c>
      <c r="C11" s="677"/>
      <c r="D11" s="677"/>
      <c r="E11" s="677"/>
      <c r="F11" s="677"/>
      <c r="G11" s="677"/>
      <c r="H11" s="677"/>
      <c r="I11" s="677"/>
      <c r="J11" s="677"/>
      <c r="K11" s="677"/>
      <c r="L11" s="677"/>
      <c r="M11" s="677"/>
      <c r="N11" s="677"/>
      <c r="O11" s="677"/>
      <c r="P11" s="677"/>
      <c r="Q11" s="678"/>
      <c r="R11" s="679" t="s">
        <v>242</v>
      </c>
      <c r="S11" s="680"/>
      <c r="T11" s="680"/>
      <c r="U11" s="680"/>
      <c r="V11" s="680"/>
      <c r="W11" s="680"/>
      <c r="X11" s="680"/>
      <c r="Y11" s="681"/>
      <c r="Z11" s="682" t="s">
        <v>242</v>
      </c>
      <c r="AA11" s="682"/>
      <c r="AB11" s="682"/>
      <c r="AC11" s="682"/>
      <c r="AD11" s="683" t="s">
        <v>242</v>
      </c>
      <c r="AE11" s="683"/>
      <c r="AF11" s="683"/>
      <c r="AG11" s="683"/>
      <c r="AH11" s="683"/>
      <c r="AI11" s="683"/>
      <c r="AJ11" s="683"/>
      <c r="AK11" s="683"/>
      <c r="AL11" s="684" t="s">
        <v>242</v>
      </c>
      <c r="AM11" s="685"/>
      <c r="AN11" s="685"/>
      <c r="AO11" s="686"/>
      <c r="AP11" s="676" t="s">
        <v>254</v>
      </c>
      <c r="AQ11" s="677"/>
      <c r="AR11" s="677"/>
      <c r="AS11" s="677"/>
      <c r="AT11" s="677"/>
      <c r="AU11" s="677"/>
      <c r="AV11" s="677"/>
      <c r="AW11" s="677"/>
      <c r="AX11" s="677"/>
      <c r="AY11" s="677"/>
      <c r="AZ11" s="677"/>
      <c r="BA11" s="677"/>
      <c r="BB11" s="677"/>
      <c r="BC11" s="677"/>
      <c r="BD11" s="677"/>
      <c r="BE11" s="677"/>
      <c r="BF11" s="678"/>
      <c r="BG11" s="679">
        <v>10153</v>
      </c>
      <c r="BH11" s="680"/>
      <c r="BI11" s="680"/>
      <c r="BJ11" s="680"/>
      <c r="BK11" s="680"/>
      <c r="BL11" s="680"/>
      <c r="BM11" s="680"/>
      <c r="BN11" s="681"/>
      <c r="BO11" s="682">
        <v>2.8</v>
      </c>
      <c r="BP11" s="682"/>
      <c r="BQ11" s="682"/>
      <c r="BR11" s="682"/>
      <c r="BS11" s="688" t="s">
        <v>139</v>
      </c>
      <c r="BT11" s="680"/>
      <c r="BU11" s="680"/>
      <c r="BV11" s="680"/>
      <c r="BW11" s="680"/>
      <c r="BX11" s="680"/>
      <c r="BY11" s="680"/>
      <c r="BZ11" s="680"/>
      <c r="CA11" s="680"/>
      <c r="CB11" s="689"/>
      <c r="CD11" s="694" t="s">
        <v>255</v>
      </c>
      <c r="CE11" s="695"/>
      <c r="CF11" s="695"/>
      <c r="CG11" s="695"/>
      <c r="CH11" s="695"/>
      <c r="CI11" s="695"/>
      <c r="CJ11" s="695"/>
      <c r="CK11" s="695"/>
      <c r="CL11" s="695"/>
      <c r="CM11" s="695"/>
      <c r="CN11" s="695"/>
      <c r="CO11" s="695"/>
      <c r="CP11" s="695"/>
      <c r="CQ11" s="696"/>
      <c r="CR11" s="679">
        <v>403068</v>
      </c>
      <c r="CS11" s="680"/>
      <c r="CT11" s="680"/>
      <c r="CU11" s="680"/>
      <c r="CV11" s="680"/>
      <c r="CW11" s="680"/>
      <c r="CX11" s="680"/>
      <c r="CY11" s="681"/>
      <c r="CZ11" s="682">
        <v>10</v>
      </c>
      <c r="DA11" s="682"/>
      <c r="DB11" s="682"/>
      <c r="DC11" s="682"/>
      <c r="DD11" s="688">
        <v>56828</v>
      </c>
      <c r="DE11" s="680"/>
      <c r="DF11" s="680"/>
      <c r="DG11" s="680"/>
      <c r="DH11" s="680"/>
      <c r="DI11" s="680"/>
      <c r="DJ11" s="680"/>
      <c r="DK11" s="680"/>
      <c r="DL11" s="680"/>
      <c r="DM11" s="680"/>
      <c r="DN11" s="680"/>
      <c r="DO11" s="680"/>
      <c r="DP11" s="681"/>
      <c r="DQ11" s="688">
        <v>279930</v>
      </c>
      <c r="DR11" s="680"/>
      <c r="DS11" s="680"/>
      <c r="DT11" s="680"/>
      <c r="DU11" s="680"/>
      <c r="DV11" s="680"/>
      <c r="DW11" s="680"/>
      <c r="DX11" s="680"/>
      <c r="DY11" s="680"/>
      <c r="DZ11" s="680"/>
      <c r="EA11" s="680"/>
      <c r="EB11" s="680"/>
      <c r="EC11" s="689"/>
    </row>
    <row r="12" spans="2:143" ht="11.25" customHeight="1">
      <c r="B12" s="676" t="s">
        <v>256</v>
      </c>
      <c r="C12" s="677"/>
      <c r="D12" s="677"/>
      <c r="E12" s="677"/>
      <c r="F12" s="677"/>
      <c r="G12" s="677"/>
      <c r="H12" s="677"/>
      <c r="I12" s="677"/>
      <c r="J12" s="677"/>
      <c r="K12" s="677"/>
      <c r="L12" s="677"/>
      <c r="M12" s="677"/>
      <c r="N12" s="677"/>
      <c r="O12" s="677"/>
      <c r="P12" s="677"/>
      <c r="Q12" s="678"/>
      <c r="R12" s="679">
        <v>80003</v>
      </c>
      <c r="S12" s="680"/>
      <c r="T12" s="680"/>
      <c r="U12" s="680"/>
      <c r="V12" s="680"/>
      <c r="W12" s="680"/>
      <c r="X12" s="680"/>
      <c r="Y12" s="681"/>
      <c r="Z12" s="682">
        <v>1.9</v>
      </c>
      <c r="AA12" s="682"/>
      <c r="AB12" s="682"/>
      <c r="AC12" s="682"/>
      <c r="AD12" s="683">
        <v>80003</v>
      </c>
      <c r="AE12" s="683"/>
      <c r="AF12" s="683"/>
      <c r="AG12" s="683"/>
      <c r="AH12" s="683"/>
      <c r="AI12" s="683"/>
      <c r="AJ12" s="683"/>
      <c r="AK12" s="683"/>
      <c r="AL12" s="684">
        <v>3.4</v>
      </c>
      <c r="AM12" s="685"/>
      <c r="AN12" s="685"/>
      <c r="AO12" s="686"/>
      <c r="AP12" s="676" t="s">
        <v>257</v>
      </c>
      <c r="AQ12" s="677"/>
      <c r="AR12" s="677"/>
      <c r="AS12" s="677"/>
      <c r="AT12" s="677"/>
      <c r="AU12" s="677"/>
      <c r="AV12" s="677"/>
      <c r="AW12" s="677"/>
      <c r="AX12" s="677"/>
      <c r="AY12" s="677"/>
      <c r="AZ12" s="677"/>
      <c r="BA12" s="677"/>
      <c r="BB12" s="677"/>
      <c r="BC12" s="677"/>
      <c r="BD12" s="677"/>
      <c r="BE12" s="677"/>
      <c r="BF12" s="678"/>
      <c r="BG12" s="679">
        <v>180573</v>
      </c>
      <c r="BH12" s="680"/>
      <c r="BI12" s="680"/>
      <c r="BJ12" s="680"/>
      <c r="BK12" s="680"/>
      <c r="BL12" s="680"/>
      <c r="BM12" s="680"/>
      <c r="BN12" s="681"/>
      <c r="BO12" s="682">
        <v>50.2</v>
      </c>
      <c r="BP12" s="682"/>
      <c r="BQ12" s="682"/>
      <c r="BR12" s="682"/>
      <c r="BS12" s="688" t="s">
        <v>139</v>
      </c>
      <c r="BT12" s="680"/>
      <c r="BU12" s="680"/>
      <c r="BV12" s="680"/>
      <c r="BW12" s="680"/>
      <c r="BX12" s="680"/>
      <c r="BY12" s="680"/>
      <c r="BZ12" s="680"/>
      <c r="CA12" s="680"/>
      <c r="CB12" s="689"/>
      <c r="CD12" s="694" t="s">
        <v>258</v>
      </c>
      <c r="CE12" s="695"/>
      <c r="CF12" s="695"/>
      <c r="CG12" s="695"/>
      <c r="CH12" s="695"/>
      <c r="CI12" s="695"/>
      <c r="CJ12" s="695"/>
      <c r="CK12" s="695"/>
      <c r="CL12" s="695"/>
      <c r="CM12" s="695"/>
      <c r="CN12" s="695"/>
      <c r="CO12" s="695"/>
      <c r="CP12" s="695"/>
      <c r="CQ12" s="696"/>
      <c r="CR12" s="679">
        <v>23151</v>
      </c>
      <c r="CS12" s="680"/>
      <c r="CT12" s="680"/>
      <c r="CU12" s="680"/>
      <c r="CV12" s="680"/>
      <c r="CW12" s="680"/>
      <c r="CX12" s="680"/>
      <c r="CY12" s="681"/>
      <c r="CZ12" s="682">
        <v>0.6</v>
      </c>
      <c r="DA12" s="682"/>
      <c r="DB12" s="682"/>
      <c r="DC12" s="682"/>
      <c r="DD12" s="688">
        <v>4537</v>
      </c>
      <c r="DE12" s="680"/>
      <c r="DF12" s="680"/>
      <c r="DG12" s="680"/>
      <c r="DH12" s="680"/>
      <c r="DI12" s="680"/>
      <c r="DJ12" s="680"/>
      <c r="DK12" s="680"/>
      <c r="DL12" s="680"/>
      <c r="DM12" s="680"/>
      <c r="DN12" s="680"/>
      <c r="DO12" s="680"/>
      <c r="DP12" s="681"/>
      <c r="DQ12" s="688">
        <v>22701</v>
      </c>
      <c r="DR12" s="680"/>
      <c r="DS12" s="680"/>
      <c r="DT12" s="680"/>
      <c r="DU12" s="680"/>
      <c r="DV12" s="680"/>
      <c r="DW12" s="680"/>
      <c r="DX12" s="680"/>
      <c r="DY12" s="680"/>
      <c r="DZ12" s="680"/>
      <c r="EA12" s="680"/>
      <c r="EB12" s="680"/>
      <c r="EC12" s="689"/>
    </row>
    <row r="13" spans="2:143" ht="11.25" customHeight="1">
      <c r="B13" s="676" t="s">
        <v>259</v>
      </c>
      <c r="C13" s="677"/>
      <c r="D13" s="677"/>
      <c r="E13" s="677"/>
      <c r="F13" s="677"/>
      <c r="G13" s="677"/>
      <c r="H13" s="677"/>
      <c r="I13" s="677"/>
      <c r="J13" s="677"/>
      <c r="K13" s="677"/>
      <c r="L13" s="677"/>
      <c r="M13" s="677"/>
      <c r="N13" s="677"/>
      <c r="O13" s="677"/>
      <c r="P13" s="677"/>
      <c r="Q13" s="678"/>
      <c r="R13" s="679" t="s">
        <v>242</v>
      </c>
      <c r="S13" s="680"/>
      <c r="T13" s="680"/>
      <c r="U13" s="680"/>
      <c r="V13" s="680"/>
      <c r="W13" s="680"/>
      <c r="X13" s="680"/>
      <c r="Y13" s="681"/>
      <c r="Z13" s="682" t="s">
        <v>175</v>
      </c>
      <c r="AA13" s="682"/>
      <c r="AB13" s="682"/>
      <c r="AC13" s="682"/>
      <c r="AD13" s="683" t="s">
        <v>242</v>
      </c>
      <c r="AE13" s="683"/>
      <c r="AF13" s="683"/>
      <c r="AG13" s="683"/>
      <c r="AH13" s="683"/>
      <c r="AI13" s="683"/>
      <c r="AJ13" s="683"/>
      <c r="AK13" s="683"/>
      <c r="AL13" s="684" t="s">
        <v>242</v>
      </c>
      <c r="AM13" s="685"/>
      <c r="AN13" s="685"/>
      <c r="AO13" s="686"/>
      <c r="AP13" s="676" t="s">
        <v>260</v>
      </c>
      <c r="AQ13" s="677"/>
      <c r="AR13" s="677"/>
      <c r="AS13" s="677"/>
      <c r="AT13" s="677"/>
      <c r="AU13" s="677"/>
      <c r="AV13" s="677"/>
      <c r="AW13" s="677"/>
      <c r="AX13" s="677"/>
      <c r="AY13" s="677"/>
      <c r="AZ13" s="677"/>
      <c r="BA13" s="677"/>
      <c r="BB13" s="677"/>
      <c r="BC13" s="677"/>
      <c r="BD13" s="677"/>
      <c r="BE13" s="677"/>
      <c r="BF13" s="678"/>
      <c r="BG13" s="679">
        <v>154596</v>
      </c>
      <c r="BH13" s="680"/>
      <c r="BI13" s="680"/>
      <c r="BJ13" s="680"/>
      <c r="BK13" s="680"/>
      <c r="BL13" s="680"/>
      <c r="BM13" s="680"/>
      <c r="BN13" s="681"/>
      <c r="BO13" s="682">
        <v>43</v>
      </c>
      <c r="BP13" s="682"/>
      <c r="BQ13" s="682"/>
      <c r="BR13" s="682"/>
      <c r="BS13" s="688" t="s">
        <v>242</v>
      </c>
      <c r="BT13" s="680"/>
      <c r="BU13" s="680"/>
      <c r="BV13" s="680"/>
      <c r="BW13" s="680"/>
      <c r="BX13" s="680"/>
      <c r="BY13" s="680"/>
      <c r="BZ13" s="680"/>
      <c r="CA13" s="680"/>
      <c r="CB13" s="689"/>
      <c r="CD13" s="694" t="s">
        <v>261</v>
      </c>
      <c r="CE13" s="695"/>
      <c r="CF13" s="695"/>
      <c r="CG13" s="695"/>
      <c r="CH13" s="695"/>
      <c r="CI13" s="695"/>
      <c r="CJ13" s="695"/>
      <c r="CK13" s="695"/>
      <c r="CL13" s="695"/>
      <c r="CM13" s="695"/>
      <c r="CN13" s="695"/>
      <c r="CO13" s="695"/>
      <c r="CP13" s="695"/>
      <c r="CQ13" s="696"/>
      <c r="CR13" s="679">
        <v>449175</v>
      </c>
      <c r="CS13" s="680"/>
      <c r="CT13" s="680"/>
      <c r="CU13" s="680"/>
      <c r="CV13" s="680"/>
      <c r="CW13" s="680"/>
      <c r="CX13" s="680"/>
      <c r="CY13" s="681"/>
      <c r="CZ13" s="682">
        <v>11.2</v>
      </c>
      <c r="DA13" s="682"/>
      <c r="DB13" s="682"/>
      <c r="DC13" s="682"/>
      <c r="DD13" s="688">
        <v>223149</v>
      </c>
      <c r="DE13" s="680"/>
      <c r="DF13" s="680"/>
      <c r="DG13" s="680"/>
      <c r="DH13" s="680"/>
      <c r="DI13" s="680"/>
      <c r="DJ13" s="680"/>
      <c r="DK13" s="680"/>
      <c r="DL13" s="680"/>
      <c r="DM13" s="680"/>
      <c r="DN13" s="680"/>
      <c r="DO13" s="680"/>
      <c r="DP13" s="681"/>
      <c r="DQ13" s="688">
        <v>264696</v>
      </c>
      <c r="DR13" s="680"/>
      <c r="DS13" s="680"/>
      <c r="DT13" s="680"/>
      <c r="DU13" s="680"/>
      <c r="DV13" s="680"/>
      <c r="DW13" s="680"/>
      <c r="DX13" s="680"/>
      <c r="DY13" s="680"/>
      <c r="DZ13" s="680"/>
      <c r="EA13" s="680"/>
      <c r="EB13" s="680"/>
      <c r="EC13" s="689"/>
    </row>
    <row r="14" spans="2:143" ht="11.25" customHeight="1">
      <c r="B14" s="676" t="s">
        <v>262</v>
      </c>
      <c r="C14" s="677"/>
      <c r="D14" s="677"/>
      <c r="E14" s="677"/>
      <c r="F14" s="677"/>
      <c r="G14" s="677"/>
      <c r="H14" s="677"/>
      <c r="I14" s="677"/>
      <c r="J14" s="677"/>
      <c r="K14" s="677"/>
      <c r="L14" s="677"/>
      <c r="M14" s="677"/>
      <c r="N14" s="677"/>
      <c r="O14" s="677"/>
      <c r="P14" s="677"/>
      <c r="Q14" s="678"/>
      <c r="R14" s="679" t="s">
        <v>139</v>
      </c>
      <c r="S14" s="680"/>
      <c r="T14" s="680"/>
      <c r="U14" s="680"/>
      <c r="V14" s="680"/>
      <c r="W14" s="680"/>
      <c r="X14" s="680"/>
      <c r="Y14" s="681"/>
      <c r="Z14" s="682" t="s">
        <v>242</v>
      </c>
      <c r="AA14" s="682"/>
      <c r="AB14" s="682"/>
      <c r="AC14" s="682"/>
      <c r="AD14" s="683" t="s">
        <v>139</v>
      </c>
      <c r="AE14" s="683"/>
      <c r="AF14" s="683"/>
      <c r="AG14" s="683"/>
      <c r="AH14" s="683"/>
      <c r="AI14" s="683"/>
      <c r="AJ14" s="683"/>
      <c r="AK14" s="683"/>
      <c r="AL14" s="684" t="s">
        <v>175</v>
      </c>
      <c r="AM14" s="685"/>
      <c r="AN14" s="685"/>
      <c r="AO14" s="686"/>
      <c r="AP14" s="676" t="s">
        <v>263</v>
      </c>
      <c r="AQ14" s="677"/>
      <c r="AR14" s="677"/>
      <c r="AS14" s="677"/>
      <c r="AT14" s="677"/>
      <c r="AU14" s="677"/>
      <c r="AV14" s="677"/>
      <c r="AW14" s="677"/>
      <c r="AX14" s="677"/>
      <c r="AY14" s="677"/>
      <c r="AZ14" s="677"/>
      <c r="BA14" s="677"/>
      <c r="BB14" s="677"/>
      <c r="BC14" s="677"/>
      <c r="BD14" s="677"/>
      <c r="BE14" s="677"/>
      <c r="BF14" s="678"/>
      <c r="BG14" s="679">
        <v>16555</v>
      </c>
      <c r="BH14" s="680"/>
      <c r="BI14" s="680"/>
      <c r="BJ14" s="680"/>
      <c r="BK14" s="680"/>
      <c r="BL14" s="680"/>
      <c r="BM14" s="680"/>
      <c r="BN14" s="681"/>
      <c r="BO14" s="682">
        <v>4.5999999999999996</v>
      </c>
      <c r="BP14" s="682"/>
      <c r="BQ14" s="682"/>
      <c r="BR14" s="682"/>
      <c r="BS14" s="688" t="s">
        <v>139</v>
      </c>
      <c r="BT14" s="680"/>
      <c r="BU14" s="680"/>
      <c r="BV14" s="680"/>
      <c r="BW14" s="680"/>
      <c r="BX14" s="680"/>
      <c r="BY14" s="680"/>
      <c r="BZ14" s="680"/>
      <c r="CA14" s="680"/>
      <c r="CB14" s="689"/>
      <c r="CD14" s="694" t="s">
        <v>264</v>
      </c>
      <c r="CE14" s="695"/>
      <c r="CF14" s="695"/>
      <c r="CG14" s="695"/>
      <c r="CH14" s="695"/>
      <c r="CI14" s="695"/>
      <c r="CJ14" s="695"/>
      <c r="CK14" s="695"/>
      <c r="CL14" s="695"/>
      <c r="CM14" s="695"/>
      <c r="CN14" s="695"/>
      <c r="CO14" s="695"/>
      <c r="CP14" s="695"/>
      <c r="CQ14" s="696"/>
      <c r="CR14" s="679">
        <v>146598</v>
      </c>
      <c r="CS14" s="680"/>
      <c r="CT14" s="680"/>
      <c r="CU14" s="680"/>
      <c r="CV14" s="680"/>
      <c r="CW14" s="680"/>
      <c r="CX14" s="680"/>
      <c r="CY14" s="681"/>
      <c r="CZ14" s="682">
        <v>3.6</v>
      </c>
      <c r="DA14" s="682"/>
      <c r="DB14" s="682"/>
      <c r="DC14" s="682"/>
      <c r="DD14" s="688">
        <v>6503</v>
      </c>
      <c r="DE14" s="680"/>
      <c r="DF14" s="680"/>
      <c r="DG14" s="680"/>
      <c r="DH14" s="680"/>
      <c r="DI14" s="680"/>
      <c r="DJ14" s="680"/>
      <c r="DK14" s="680"/>
      <c r="DL14" s="680"/>
      <c r="DM14" s="680"/>
      <c r="DN14" s="680"/>
      <c r="DO14" s="680"/>
      <c r="DP14" s="681"/>
      <c r="DQ14" s="688">
        <v>137908</v>
      </c>
      <c r="DR14" s="680"/>
      <c r="DS14" s="680"/>
      <c r="DT14" s="680"/>
      <c r="DU14" s="680"/>
      <c r="DV14" s="680"/>
      <c r="DW14" s="680"/>
      <c r="DX14" s="680"/>
      <c r="DY14" s="680"/>
      <c r="DZ14" s="680"/>
      <c r="EA14" s="680"/>
      <c r="EB14" s="680"/>
      <c r="EC14" s="689"/>
    </row>
    <row r="15" spans="2:143" ht="11.25" customHeight="1">
      <c r="B15" s="676" t="s">
        <v>265</v>
      </c>
      <c r="C15" s="677"/>
      <c r="D15" s="677"/>
      <c r="E15" s="677"/>
      <c r="F15" s="677"/>
      <c r="G15" s="677"/>
      <c r="H15" s="677"/>
      <c r="I15" s="677"/>
      <c r="J15" s="677"/>
      <c r="K15" s="677"/>
      <c r="L15" s="677"/>
      <c r="M15" s="677"/>
      <c r="N15" s="677"/>
      <c r="O15" s="677"/>
      <c r="P15" s="677"/>
      <c r="Q15" s="678"/>
      <c r="R15" s="679">
        <v>8327</v>
      </c>
      <c r="S15" s="680"/>
      <c r="T15" s="680"/>
      <c r="U15" s="680"/>
      <c r="V15" s="680"/>
      <c r="W15" s="680"/>
      <c r="X15" s="680"/>
      <c r="Y15" s="681"/>
      <c r="Z15" s="682">
        <v>0.2</v>
      </c>
      <c r="AA15" s="682"/>
      <c r="AB15" s="682"/>
      <c r="AC15" s="682"/>
      <c r="AD15" s="683">
        <v>8327</v>
      </c>
      <c r="AE15" s="683"/>
      <c r="AF15" s="683"/>
      <c r="AG15" s="683"/>
      <c r="AH15" s="683"/>
      <c r="AI15" s="683"/>
      <c r="AJ15" s="683"/>
      <c r="AK15" s="683"/>
      <c r="AL15" s="684">
        <v>0.4</v>
      </c>
      <c r="AM15" s="685"/>
      <c r="AN15" s="685"/>
      <c r="AO15" s="686"/>
      <c r="AP15" s="676" t="s">
        <v>266</v>
      </c>
      <c r="AQ15" s="677"/>
      <c r="AR15" s="677"/>
      <c r="AS15" s="677"/>
      <c r="AT15" s="677"/>
      <c r="AU15" s="677"/>
      <c r="AV15" s="677"/>
      <c r="AW15" s="677"/>
      <c r="AX15" s="677"/>
      <c r="AY15" s="677"/>
      <c r="AZ15" s="677"/>
      <c r="BA15" s="677"/>
      <c r="BB15" s="677"/>
      <c r="BC15" s="677"/>
      <c r="BD15" s="677"/>
      <c r="BE15" s="677"/>
      <c r="BF15" s="678"/>
      <c r="BG15" s="679">
        <v>26499</v>
      </c>
      <c r="BH15" s="680"/>
      <c r="BI15" s="680"/>
      <c r="BJ15" s="680"/>
      <c r="BK15" s="680"/>
      <c r="BL15" s="680"/>
      <c r="BM15" s="680"/>
      <c r="BN15" s="681"/>
      <c r="BO15" s="682">
        <v>7.4</v>
      </c>
      <c r="BP15" s="682"/>
      <c r="BQ15" s="682"/>
      <c r="BR15" s="682"/>
      <c r="BS15" s="688" t="s">
        <v>175</v>
      </c>
      <c r="BT15" s="680"/>
      <c r="BU15" s="680"/>
      <c r="BV15" s="680"/>
      <c r="BW15" s="680"/>
      <c r="BX15" s="680"/>
      <c r="BY15" s="680"/>
      <c r="BZ15" s="680"/>
      <c r="CA15" s="680"/>
      <c r="CB15" s="689"/>
      <c r="CD15" s="694" t="s">
        <v>267</v>
      </c>
      <c r="CE15" s="695"/>
      <c r="CF15" s="695"/>
      <c r="CG15" s="695"/>
      <c r="CH15" s="695"/>
      <c r="CI15" s="695"/>
      <c r="CJ15" s="695"/>
      <c r="CK15" s="695"/>
      <c r="CL15" s="695"/>
      <c r="CM15" s="695"/>
      <c r="CN15" s="695"/>
      <c r="CO15" s="695"/>
      <c r="CP15" s="695"/>
      <c r="CQ15" s="696"/>
      <c r="CR15" s="679">
        <v>429842</v>
      </c>
      <c r="CS15" s="680"/>
      <c r="CT15" s="680"/>
      <c r="CU15" s="680"/>
      <c r="CV15" s="680"/>
      <c r="CW15" s="680"/>
      <c r="CX15" s="680"/>
      <c r="CY15" s="681"/>
      <c r="CZ15" s="682">
        <v>10.7</v>
      </c>
      <c r="DA15" s="682"/>
      <c r="DB15" s="682"/>
      <c r="DC15" s="682"/>
      <c r="DD15" s="688">
        <v>130091</v>
      </c>
      <c r="DE15" s="680"/>
      <c r="DF15" s="680"/>
      <c r="DG15" s="680"/>
      <c r="DH15" s="680"/>
      <c r="DI15" s="680"/>
      <c r="DJ15" s="680"/>
      <c r="DK15" s="680"/>
      <c r="DL15" s="680"/>
      <c r="DM15" s="680"/>
      <c r="DN15" s="680"/>
      <c r="DO15" s="680"/>
      <c r="DP15" s="681"/>
      <c r="DQ15" s="688">
        <v>301404</v>
      </c>
      <c r="DR15" s="680"/>
      <c r="DS15" s="680"/>
      <c r="DT15" s="680"/>
      <c r="DU15" s="680"/>
      <c r="DV15" s="680"/>
      <c r="DW15" s="680"/>
      <c r="DX15" s="680"/>
      <c r="DY15" s="680"/>
      <c r="DZ15" s="680"/>
      <c r="EA15" s="680"/>
      <c r="EB15" s="680"/>
      <c r="EC15" s="689"/>
    </row>
    <row r="16" spans="2:143" ht="11.25" customHeight="1">
      <c r="B16" s="676" t="s">
        <v>268</v>
      </c>
      <c r="C16" s="677"/>
      <c r="D16" s="677"/>
      <c r="E16" s="677"/>
      <c r="F16" s="677"/>
      <c r="G16" s="677"/>
      <c r="H16" s="677"/>
      <c r="I16" s="677"/>
      <c r="J16" s="677"/>
      <c r="K16" s="677"/>
      <c r="L16" s="677"/>
      <c r="M16" s="677"/>
      <c r="N16" s="677"/>
      <c r="O16" s="677"/>
      <c r="P16" s="677"/>
      <c r="Q16" s="678"/>
      <c r="R16" s="679" t="s">
        <v>242</v>
      </c>
      <c r="S16" s="680"/>
      <c r="T16" s="680"/>
      <c r="U16" s="680"/>
      <c r="V16" s="680"/>
      <c r="W16" s="680"/>
      <c r="X16" s="680"/>
      <c r="Y16" s="681"/>
      <c r="Z16" s="682" t="s">
        <v>242</v>
      </c>
      <c r="AA16" s="682"/>
      <c r="AB16" s="682"/>
      <c r="AC16" s="682"/>
      <c r="AD16" s="683" t="s">
        <v>242</v>
      </c>
      <c r="AE16" s="683"/>
      <c r="AF16" s="683"/>
      <c r="AG16" s="683"/>
      <c r="AH16" s="683"/>
      <c r="AI16" s="683"/>
      <c r="AJ16" s="683"/>
      <c r="AK16" s="683"/>
      <c r="AL16" s="684" t="s">
        <v>175</v>
      </c>
      <c r="AM16" s="685"/>
      <c r="AN16" s="685"/>
      <c r="AO16" s="686"/>
      <c r="AP16" s="676" t="s">
        <v>269</v>
      </c>
      <c r="AQ16" s="677"/>
      <c r="AR16" s="677"/>
      <c r="AS16" s="677"/>
      <c r="AT16" s="677"/>
      <c r="AU16" s="677"/>
      <c r="AV16" s="677"/>
      <c r="AW16" s="677"/>
      <c r="AX16" s="677"/>
      <c r="AY16" s="677"/>
      <c r="AZ16" s="677"/>
      <c r="BA16" s="677"/>
      <c r="BB16" s="677"/>
      <c r="BC16" s="677"/>
      <c r="BD16" s="677"/>
      <c r="BE16" s="677"/>
      <c r="BF16" s="678"/>
      <c r="BG16" s="679" t="s">
        <v>175</v>
      </c>
      <c r="BH16" s="680"/>
      <c r="BI16" s="680"/>
      <c r="BJ16" s="680"/>
      <c r="BK16" s="680"/>
      <c r="BL16" s="680"/>
      <c r="BM16" s="680"/>
      <c r="BN16" s="681"/>
      <c r="BO16" s="682" t="s">
        <v>139</v>
      </c>
      <c r="BP16" s="682"/>
      <c r="BQ16" s="682"/>
      <c r="BR16" s="682"/>
      <c r="BS16" s="688" t="s">
        <v>175</v>
      </c>
      <c r="BT16" s="680"/>
      <c r="BU16" s="680"/>
      <c r="BV16" s="680"/>
      <c r="BW16" s="680"/>
      <c r="BX16" s="680"/>
      <c r="BY16" s="680"/>
      <c r="BZ16" s="680"/>
      <c r="CA16" s="680"/>
      <c r="CB16" s="689"/>
      <c r="CD16" s="694" t="s">
        <v>270</v>
      </c>
      <c r="CE16" s="695"/>
      <c r="CF16" s="695"/>
      <c r="CG16" s="695"/>
      <c r="CH16" s="695"/>
      <c r="CI16" s="695"/>
      <c r="CJ16" s="695"/>
      <c r="CK16" s="695"/>
      <c r="CL16" s="695"/>
      <c r="CM16" s="695"/>
      <c r="CN16" s="695"/>
      <c r="CO16" s="695"/>
      <c r="CP16" s="695"/>
      <c r="CQ16" s="696"/>
      <c r="CR16" s="679">
        <v>268883</v>
      </c>
      <c r="CS16" s="680"/>
      <c r="CT16" s="680"/>
      <c r="CU16" s="680"/>
      <c r="CV16" s="680"/>
      <c r="CW16" s="680"/>
      <c r="CX16" s="680"/>
      <c r="CY16" s="681"/>
      <c r="CZ16" s="682">
        <v>6.7</v>
      </c>
      <c r="DA16" s="682"/>
      <c r="DB16" s="682"/>
      <c r="DC16" s="682"/>
      <c r="DD16" s="688" t="s">
        <v>242</v>
      </c>
      <c r="DE16" s="680"/>
      <c r="DF16" s="680"/>
      <c r="DG16" s="680"/>
      <c r="DH16" s="680"/>
      <c r="DI16" s="680"/>
      <c r="DJ16" s="680"/>
      <c r="DK16" s="680"/>
      <c r="DL16" s="680"/>
      <c r="DM16" s="680"/>
      <c r="DN16" s="680"/>
      <c r="DO16" s="680"/>
      <c r="DP16" s="681"/>
      <c r="DQ16" s="688">
        <v>175271</v>
      </c>
      <c r="DR16" s="680"/>
      <c r="DS16" s="680"/>
      <c r="DT16" s="680"/>
      <c r="DU16" s="680"/>
      <c r="DV16" s="680"/>
      <c r="DW16" s="680"/>
      <c r="DX16" s="680"/>
      <c r="DY16" s="680"/>
      <c r="DZ16" s="680"/>
      <c r="EA16" s="680"/>
      <c r="EB16" s="680"/>
      <c r="EC16" s="689"/>
    </row>
    <row r="17" spans="2:133" ht="11.25" customHeight="1">
      <c r="B17" s="676" t="s">
        <v>271</v>
      </c>
      <c r="C17" s="677"/>
      <c r="D17" s="677"/>
      <c r="E17" s="677"/>
      <c r="F17" s="677"/>
      <c r="G17" s="677"/>
      <c r="H17" s="677"/>
      <c r="I17" s="677"/>
      <c r="J17" s="677"/>
      <c r="K17" s="677"/>
      <c r="L17" s="677"/>
      <c r="M17" s="677"/>
      <c r="N17" s="677"/>
      <c r="O17" s="677"/>
      <c r="P17" s="677"/>
      <c r="Q17" s="678"/>
      <c r="R17" s="679">
        <v>1012</v>
      </c>
      <c r="S17" s="680"/>
      <c r="T17" s="680"/>
      <c r="U17" s="680"/>
      <c r="V17" s="680"/>
      <c r="W17" s="680"/>
      <c r="X17" s="680"/>
      <c r="Y17" s="681"/>
      <c r="Z17" s="682">
        <v>0</v>
      </c>
      <c r="AA17" s="682"/>
      <c r="AB17" s="682"/>
      <c r="AC17" s="682"/>
      <c r="AD17" s="683">
        <v>1012</v>
      </c>
      <c r="AE17" s="683"/>
      <c r="AF17" s="683"/>
      <c r="AG17" s="683"/>
      <c r="AH17" s="683"/>
      <c r="AI17" s="683"/>
      <c r="AJ17" s="683"/>
      <c r="AK17" s="683"/>
      <c r="AL17" s="684">
        <v>0</v>
      </c>
      <c r="AM17" s="685"/>
      <c r="AN17" s="685"/>
      <c r="AO17" s="686"/>
      <c r="AP17" s="676" t="s">
        <v>272</v>
      </c>
      <c r="AQ17" s="677"/>
      <c r="AR17" s="677"/>
      <c r="AS17" s="677"/>
      <c r="AT17" s="677"/>
      <c r="AU17" s="677"/>
      <c r="AV17" s="677"/>
      <c r="AW17" s="677"/>
      <c r="AX17" s="677"/>
      <c r="AY17" s="677"/>
      <c r="AZ17" s="677"/>
      <c r="BA17" s="677"/>
      <c r="BB17" s="677"/>
      <c r="BC17" s="677"/>
      <c r="BD17" s="677"/>
      <c r="BE17" s="677"/>
      <c r="BF17" s="678"/>
      <c r="BG17" s="679" t="s">
        <v>139</v>
      </c>
      <c r="BH17" s="680"/>
      <c r="BI17" s="680"/>
      <c r="BJ17" s="680"/>
      <c r="BK17" s="680"/>
      <c r="BL17" s="680"/>
      <c r="BM17" s="680"/>
      <c r="BN17" s="681"/>
      <c r="BO17" s="682" t="s">
        <v>242</v>
      </c>
      <c r="BP17" s="682"/>
      <c r="BQ17" s="682"/>
      <c r="BR17" s="682"/>
      <c r="BS17" s="688" t="s">
        <v>242</v>
      </c>
      <c r="BT17" s="680"/>
      <c r="BU17" s="680"/>
      <c r="BV17" s="680"/>
      <c r="BW17" s="680"/>
      <c r="BX17" s="680"/>
      <c r="BY17" s="680"/>
      <c r="BZ17" s="680"/>
      <c r="CA17" s="680"/>
      <c r="CB17" s="689"/>
      <c r="CD17" s="694" t="s">
        <v>273</v>
      </c>
      <c r="CE17" s="695"/>
      <c r="CF17" s="695"/>
      <c r="CG17" s="695"/>
      <c r="CH17" s="695"/>
      <c r="CI17" s="695"/>
      <c r="CJ17" s="695"/>
      <c r="CK17" s="695"/>
      <c r="CL17" s="695"/>
      <c r="CM17" s="695"/>
      <c r="CN17" s="695"/>
      <c r="CO17" s="695"/>
      <c r="CP17" s="695"/>
      <c r="CQ17" s="696"/>
      <c r="CR17" s="679">
        <v>332860</v>
      </c>
      <c r="CS17" s="680"/>
      <c r="CT17" s="680"/>
      <c r="CU17" s="680"/>
      <c r="CV17" s="680"/>
      <c r="CW17" s="680"/>
      <c r="CX17" s="680"/>
      <c r="CY17" s="681"/>
      <c r="CZ17" s="682">
        <v>8.3000000000000007</v>
      </c>
      <c r="DA17" s="682"/>
      <c r="DB17" s="682"/>
      <c r="DC17" s="682"/>
      <c r="DD17" s="688" t="s">
        <v>242</v>
      </c>
      <c r="DE17" s="680"/>
      <c r="DF17" s="680"/>
      <c r="DG17" s="680"/>
      <c r="DH17" s="680"/>
      <c r="DI17" s="680"/>
      <c r="DJ17" s="680"/>
      <c r="DK17" s="680"/>
      <c r="DL17" s="680"/>
      <c r="DM17" s="680"/>
      <c r="DN17" s="680"/>
      <c r="DO17" s="680"/>
      <c r="DP17" s="681"/>
      <c r="DQ17" s="688">
        <v>324840</v>
      </c>
      <c r="DR17" s="680"/>
      <c r="DS17" s="680"/>
      <c r="DT17" s="680"/>
      <c r="DU17" s="680"/>
      <c r="DV17" s="680"/>
      <c r="DW17" s="680"/>
      <c r="DX17" s="680"/>
      <c r="DY17" s="680"/>
      <c r="DZ17" s="680"/>
      <c r="EA17" s="680"/>
      <c r="EB17" s="680"/>
      <c r="EC17" s="689"/>
    </row>
    <row r="18" spans="2:133" ht="11.25" customHeight="1">
      <c r="B18" s="676" t="s">
        <v>274</v>
      </c>
      <c r="C18" s="677"/>
      <c r="D18" s="677"/>
      <c r="E18" s="677"/>
      <c r="F18" s="677"/>
      <c r="G18" s="677"/>
      <c r="H18" s="677"/>
      <c r="I18" s="677"/>
      <c r="J18" s="677"/>
      <c r="K18" s="677"/>
      <c r="L18" s="677"/>
      <c r="M18" s="677"/>
      <c r="N18" s="677"/>
      <c r="O18" s="677"/>
      <c r="P18" s="677"/>
      <c r="Q18" s="678"/>
      <c r="R18" s="679">
        <v>2123736</v>
      </c>
      <c r="S18" s="680"/>
      <c r="T18" s="680"/>
      <c r="U18" s="680"/>
      <c r="V18" s="680"/>
      <c r="W18" s="680"/>
      <c r="X18" s="680"/>
      <c r="Y18" s="681"/>
      <c r="Z18" s="682">
        <v>50.4</v>
      </c>
      <c r="AA18" s="682"/>
      <c r="AB18" s="682"/>
      <c r="AC18" s="682"/>
      <c r="AD18" s="683">
        <v>1844355</v>
      </c>
      <c r="AE18" s="683"/>
      <c r="AF18" s="683"/>
      <c r="AG18" s="683"/>
      <c r="AH18" s="683"/>
      <c r="AI18" s="683"/>
      <c r="AJ18" s="683"/>
      <c r="AK18" s="683"/>
      <c r="AL18" s="684">
        <v>78.8</v>
      </c>
      <c r="AM18" s="685"/>
      <c r="AN18" s="685"/>
      <c r="AO18" s="686"/>
      <c r="AP18" s="676" t="s">
        <v>275</v>
      </c>
      <c r="AQ18" s="677"/>
      <c r="AR18" s="677"/>
      <c r="AS18" s="677"/>
      <c r="AT18" s="677"/>
      <c r="AU18" s="677"/>
      <c r="AV18" s="677"/>
      <c r="AW18" s="677"/>
      <c r="AX18" s="677"/>
      <c r="AY18" s="677"/>
      <c r="AZ18" s="677"/>
      <c r="BA18" s="677"/>
      <c r="BB18" s="677"/>
      <c r="BC18" s="677"/>
      <c r="BD18" s="677"/>
      <c r="BE18" s="677"/>
      <c r="BF18" s="678"/>
      <c r="BG18" s="679" t="s">
        <v>242</v>
      </c>
      <c r="BH18" s="680"/>
      <c r="BI18" s="680"/>
      <c r="BJ18" s="680"/>
      <c r="BK18" s="680"/>
      <c r="BL18" s="680"/>
      <c r="BM18" s="680"/>
      <c r="BN18" s="681"/>
      <c r="BO18" s="682" t="s">
        <v>242</v>
      </c>
      <c r="BP18" s="682"/>
      <c r="BQ18" s="682"/>
      <c r="BR18" s="682"/>
      <c r="BS18" s="688" t="s">
        <v>242</v>
      </c>
      <c r="BT18" s="680"/>
      <c r="BU18" s="680"/>
      <c r="BV18" s="680"/>
      <c r="BW18" s="680"/>
      <c r="BX18" s="680"/>
      <c r="BY18" s="680"/>
      <c r="BZ18" s="680"/>
      <c r="CA18" s="680"/>
      <c r="CB18" s="689"/>
      <c r="CD18" s="694" t="s">
        <v>276</v>
      </c>
      <c r="CE18" s="695"/>
      <c r="CF18" s="695"/>
      <c r="CG18" s="695"/>
      <c r="CH18" s="695"/>
      <c r="CI18" s="695"/>
      <c r="CJ18" s="695"/>
      <c r="CK18" s="695"/>
      <c r="CL18" s="695"/>
      <c r="CM18" s="695"/>
      <c r="CN18" s="695"/>
      <c r="CO18" s="695"/>
      <c r="CP18" s="695"/>
      <c r="CQ18" s="696"/>
      <c r="CR18" s="679" t="s">
        <v>242</v>
      </c>
      <c r="CS18" s="680"/>
      <c r="CT18" s="680"/>
      <c r="CU18" s="680"/>
      <c r="CV18" s="680"/>
      <c r="CW18" s="680"/>
      <c r="CX18" s="680"/>
      <c r="CY18" s="681"/>
      <c r="CZ18" s="682" t="s">
        <v>242</v>
      </c>
      <c r="DA18" s="682"/>
      <c r="DB18" s="682"/>
      <c r="DC18" s="682"/>
      <c r="DD18" s="688" t="s">
        <v>242</v>
      </c>
      <c r="DE18" s="680"/>
      <c r="DF18" s="680"/>
      <c r="DG18" s="680"/>
      <c r="DH18" s="680"/>
      <c r="DI18" s="680"/>
      <c r="DJ18" s="680"/>
      <c r="DK18" s="680"/>
      <c r="DL18" s="680"/>
      <c r="DM18" s="680"/>
      <c r="DN18" s="680"/>
      <c r="DO18" s="680"/>
      <c r="DP18" s="681"/>
      <c r="DQ18" s="688" t="s">
        <v>242</v>
      </c>
      <c r="DR18" s="680"/>
      <c r="DS18" s="680"/>
      <c r="DT18" s="680"/>
      <c r="DU18" s="680"/>
      <c r="DV18" s="680"/>
      <c r="DW18" s="680"/>
      <c r="DX18" s="680"/>
      <c r="DY18" s="680"/>
      <c r="DZ18" s="680"/>
      <c r="EA18" s="680"/>
      <c r="EB18" s="680"/>
      <c r="EC18" s="689"/>
    </row>
    <row r="19" spans="2:133" ht="11.25" customHeight="1">
      <c r="B19" s="676" t="s">
        <v>277</v>
      </c>
      <c r="C19" s="677"/>
      <c r="D19" s="677"/>
      <c r="E19" s="677"/>
      <c r="F19" s="677"/>
      <c r="G19" s="677"/>
      <c r="H19" s="677"/>
      <c r="I19" s="677"/>
      <c r="J19" s="677"/>
      <c r="K19" s="677"/>
      <c r="L19" s="677"/>
      <c r="M19" s="677"/>
      <c r="N19" s="677"/>
      <c r="O19" s="677"/>
      <c r="P19" s="677"/>
      <c r="Q19" s="678"/>
      <c r="R19" s="679">
        <v>1844355</v>
      </c>
      <c r="S19" s="680"/>
      <c r="T19" s="680"/>
      <c r="U19" s="680"/>
      <c r="V19" s="680"/>
      <c r="W19" s="680"/>
      <c r="X19" s="680"/>
      <c r="Y19" s="681"/>
      <c r="Z19" s="682">
        <v>43.7</v>
      </c>
      <c r="AA19" s="682"/>
      <c r="AB19" s="682"/>
      <c r="AC19" s="682"/>
      <c r="AD19" s="683">
        <v>1844355</v>
      </c>
      <c r="AE19" s="683"/>
      <c r="AF19" s="683"/>
      <c r="AG19" s="683"/>
      <c r="AH19" s="683"/>
      <c r="AI19" s="683"/>
      <c r="AJ19" s="683"/>
      <c r="AK19" s="683"/>
      <c r="AL19" s="684">
        <v>78.8</v>
      </c>
      <c r="AM19" s="685"/>
      <c r="AN19" s="685"/>
      <c r="AO19" s="686"/>
      <c r="AP19" s="676" t="s">
        <v>278</v>
      </c>
      <c r="AQ19" s="677"/>
      <c r="AR19" s="677"/>
      <c r="AS19" s="677"/>
      <c r="AT19" s="677"/>
      <c r="AU19" s="677"/>
      <c r="AV19" s="677"/>
      <c r="AW19" s="677"/>
      <c r="AX19" s="677"/>
      <c r="AY19" s="677"/>
      <c r="AZ19" s="677"/>
      <c r="BA19" s="677"/>
      <c r="BB19" s="677"/>
      <c r="BC19" s="677"/>
      <c r="BD19" s="677"/>
      <c r="BE19" s="677"/>
      <c r="BF19" s="678"/>
      <c r="BG19" s="679">
        <v>3468</v>
      </c>
      <c r="BH19" s="680"/>
      <c r="BI19" s="680"/>
      <c r="BJ19" s="680"/>
      <c r="BK19" s="680"/>
      <c r="BL19" s="680"/>
      <c r="BM19" s="680"/>
      <c r="BN19" s="681"/>
      <c r="BO19" s="682">
        <v>1</v>
      </c>
      <c r="BP19" s="682"/>
      <c r="BQ19" s="682"/>
      <c r="BR19" s="682"/>
      <c r="BS19" s="688" t="s">
        <v>175</v>
      </c>
      <c r="BT19" s="680"/>
      <c r="BU19" s="680"/>
      <c r="BV19" s="680"/>
      <c r="BW19" s="680"/>
      <c r="BX19" s="680"/>
      <c r="BY19" s="680"/>
      <c r="BZ19" s="680"/>
      <c r="CA19" s="680"/>
      <c r="CB19" s="689"/>
      <c r="CD19" s="694" t="s">
        <v>279</v>
      </c>
      <c r="CE19" s="695"/>
      <c r="CF19" s="695"/>
      <c r="CG19" s="695"/>
      <c r="CH19" s="695"/>
      <c r="CI19" s="695"/>
      <c r="CJ19" s="695"/>
      <c r="CK19" s="695"/>
      <c r="CL19" s="695"/>
      <c r="CM19" s="695"/>
      <c r="CN19" s="695"/>
      <c r="CO19" s="695"/>
      <c r="CP19" s="695"/>
      <c r="CQ19" s="696"/>
      <c r="CR19" s="679" t="s">
        <v>139</v>
      </c>
      <c r="CS19" s="680"/>
      <c r="CT19" s="680"/>
      <c r="CU19" s="680"/>
      <c r="CV19" s="680"/>
      <c r="CW19" s="680"/>
      <c r="CX19" s="680"/>
      <c r="CY19" s="681"/>
      <c r="CZ19" s="682" t="s">
        <v>242</v>
      </c>
      <c r="DA19" s="682"/>
      <c r="DB19" s="682"/>
      <c r="DC19" s="682"/>
      <c r="DD19" s="688" t="s">
        <v>139</v>
      </c>
      <c r="DE19" s="680"/>
      <c r="DF19" s="680"/>
      <c r="DG19" s="680"/>
      <c r="DH19" s="680"/>
      <c r="DI19" s="680"/>
      <c r="DJ19" s="680"/>
      <c r="DK19" s="680"/>
      <c r="DL19" s="680"/>
      <c r="DM19" s="680"/>
      <c r="DN19" s="680"/>
      <c r="DO19" s="680"/>
      <c r="DP19" s="681"/>
      <c r="DQ19" s="688" t="s">
        <v>175</v>
      </c>
      <c r="DR19" s="680"/>
      <c r="DS19" s="680"/>
      <c r="DT19" s="680"/>
      <c r="DU19" s="680"/>
      <c r="DV19" s="680"/>
      <c r="DW19" s="680"/>
      <c r="DX19" s="680"/>
      <c r="DY19" s="680"/>
      <c r="DZ19" s="680"/>
      <c r="EA19" s="680"/>
      <c r="EB19" s="680"/>
      <c r="EC19" s="689"/>
    </row>
    <row r="20" spans="2:133" ht="11.25" customHeight="1">
      <c r="B20" s="676" t="s">
        <v>280</v>
      </c>
      <c r="C20" s="677"/>
      <c r="D20" s="677"/>
      <c r="E20" s="677"/>
      <c r="F20" s="677"/>
      <c r="G20" s="677"/>
      <c r="H20" s="677"/>
      <c r="I20" s="677"/>
      <c r="J20" s="677"/>
      <c r="K20" s="677"/>
      <c r="L20" s="677"/>
      <c r="M20" s="677"/>
      <c r="N20" s="677"/>
      <c r="O20" s="677"/>
      <c r="P20" s="677"/>
      <c r="Q20" s="678"/>
      <c r="R20" s="679">
        <v>279381</v>
      </c>
      <c r="S20" s="680"/>
      <c r="T20" s="680"/>
      <c r="U20" s="680"/>
      <c r="V20" s="680"/>
      <c r="W20" s="680"/>
      <c r="X20" s="680"/>
      <c r="Y20" s="681"/>
      <c r="Z20" s="682">
        <v>6.6</v>
      </c>
      <c r="AA20" s="682"/>
      <c r="AB20" s="682"/>
      <c r="AC20" s="682"/>
      <c r="AD20" s="683" t="s">
        <v>139</v>
      </c>
      <c r="AE20" s="683"/>
      <c r="AF20" s="683"/>
      <c r="AG20" s="683"/>
      <c r="AH20" s="683"/>
      <c r="AI20" s="683"/>
      <c r="AJ20" s="683"/>
      <c r="AK20" s="683"/>
      <c r="AL20" s="684" t="s">
        <v>242</v>
      </c>
      <c r="AM20" s="685"/>
      <c r="AN20" s="685"/>
      <c r="AO20" s="686"/>
      <c r="AP20" s="676" t="s">
        <v>281</v>
      </c>
      <c r="AQ20" s="677"/>
      <c r="AR20" s="677"/>
      <c r="AS20" s="677"/>
      <c r="AT20" s="677"/>
      <c r="AU20" s="677"/>
      <c r="AV20" s="677"/>
      <c r="AW20" s="677"/>
      <c r="AX20" s="677"/>
      <c r="AY20" s="677"/>
      <c r="AZ20" s="677"/>
      <c r="BA20" s="677"/>
      <c r="BB20" s="677"/>
      <c r="BC20" s="677"/>
      <c r="BD20" s="677"/>
      <c r="BE20" s="677"/>
      <c r="BF20" s="678"/>
      <c r="BG20" s="679">
        <v>3468</v>
      </c>
      <c r="BH20" s="680"/>
      <c r="BI20" s="680"/>
      <c r="BJ20" s="680"/>
      <c r="BK20" s="680"/>
      <c r="BL20" s="680"/>
      <c r="BM20" s="680"/>
      <c r="BN20" s="681"/>
      <c r="BO20" s="682">
        <v>1</v>
      </c>
      <c r="BP20" s="682"/>
      <c r="BQ20" s="682"/>
      <c r="BR20" s="682"/>
      <c r="BS20" s="688" t="s">
        <v>242</v>
      </c>
      <c r="BT20" s="680"/>
      <c r="BU20" s="680"/>
      <c r="BV20" s="680"/>
      <c r="BW20" s="680"/>
      <c r="BX20" s="680"/>
      <c r="BY20" s="680"/>
      <c r="BZ20" s="680"/>
      <c r="CA20" s="680"/>
      <c r="CB20" s="689"/>
      <c r="CD20" s="694" t="s">
        <v>282</v>
      </c>
      <c r="CE20" s="695"/>
      <c r="CF20" s="695"/>
      <c r="CG20" s="695"/>
      <c r="CH20" s="695"/>
      <c r="CI20" s="695"/>
      <c r="CJ20" s="695"/>
      <c r="CK20" s="695"/>
      <c r="CL20" s="695"/>
      <c r="CM20" s="695"/>
      <c r="CN20" s="695"/>
      <c r="CO20" s="695"/>
      <c r="CP20" s="695"/>
      <c r="CQ20" s="696"/>
      <c r="CR20" s="679">
        <v>4017219</v>
      </c>
      <c r="CS20" s="680"/>
      <c r="CT20" s="680"/>
      <c r="CU20" s="680"/>
      <c r="CV20" s="680"/>
      <c r="CW20" s="680"/>
      <c r="CX20" s="680"/>
      <c r="CY20" s="681"/>
      <c r="CZ20" s="682">
        <v>100</v>
      </c>
      <c r="DA20" s="682"/>
      <c r="DB20" s="682"/>
      <c r="DC20" s="682"/>
      <c r="DD20" s="688">
        <v>503429</v>
      </c>
      <c r="DE20" s="680"/>
      <c r="DF20" s="680"/>
      <c r="DG20" s="680"/>
      <c r="DH20" s="680"/>
      <c r="DI20" s="680"/>
      <c r="DJ20" s="680"/>
      <c r="DK20" s="680"/>
      <c r="DL20" s="680"/>
      <c r="DM20" s="680"/>
      <c r="DN20" s="680"/>
      <c r="DO20" s="680"/>
      <c r="DP20" s="681"/>
      <c r="DQ20" s="688">
        <v>3044359</v>
      </c>
      <c r="DR20" s="680"/>
      <c r="DS20" s="680"/>
      <c r="DT20" s="680"/>
      <c r="DU20" s="680"/>
      <c r="DV20" s="680"/>
      <c r="DW20" s="680"/>
      <c r="DX20" s="680"/>
      <c r="DY20" s="680"/>
      <c r="DZ20" s="680"/>
      <c r="EA20" s="680"/>
      <c r="EB20" s="680"/>
      <c r="EC20" s="689"/>
    </row>
    <row r="21" spans="2:133" ht="11.25" customHeight="1">
      <c r="B21" s="676" t="s">
        <v>283</v>
      </c>
      <c r="C21" s="677"/>
      <c r="D21" s="677"/>
      <c r="E21" s="677"/>
      <c r="F21" s="677"/>
      <c r="G21" s="677"/>
      <c r="H21" s="677"/>
      <c r="I21" s="677"/>
      <c r="J21" s="677"/>
      <c r="K21" s="677"/>
      <c r="L21" s="677"/>
      <c r="M21" s="677"/>
      <c r="N21" s="677"/>
      <c r="O21" s="677"/>
      <c r="P21" s="677"/>
      <c r="Q21" s="678"/>
      <c r="R21" s="679" t="s">
        <v>175</v>
      </c>
      <c r="S21" s="680"/>
      <c r="T21" s="680"/>
      <c r="U21" s="680"/>
      <c r="V21" s="680"/>
      <c r="W21" s="680"/>
      <c r="X21" s="680"/>
      <c r="Y21" s="681"/>
      <c r="Z21" s="682" t="s">
        <v>175</v>
      </c>
      <c r="AA21" s="682"/>
      <c r="AB21" s="682"/>
      <c r="AC21" s="682"/>
      <c r="AD21" s="683" t="s">
        <v>242</v>
      </c>
      <c r="AE21" s="683"/>
      <c r="AF21" s="683"/>
      <c r="AG21" s="683"/>
      <c r="AH21" s="683"/>
      <c r="AI21" s="683"/>
      <c r="AJ21" s="683"/>
      <c r="AK21" s="683"/>
      <c r="AL21" s="684" t="s">
        <v>139</v>
      </c>
      <c r="AM21" s="685"/>
      <c r="AN21" s="685"/>
      <c r="AO21" s="686"/>
      <c r="AP21" s="697" t="s">
        <v>284</v>
      </c>
      <c r="AQ21" s="698"/>
      <c r="AR21" s="698"/>
      <c r="AS21" s="698"/>
      <c r="AT21" s="698"/>
      <c r="AU21" s="698"/>
      <c r="AV21" s="698"/>
      <c r="AW21" s="698"/>
      <c r="AX21" s="698"/>
      <c r="AY21" s="698"/>
      <c r="AZ21" s="698"/>
      <c r="BA21" s="698"/>
      <c r="BB21" s="698"/>
      <c r="BC21" s="698"/>
      <c r="BD21" s="698"/>
      <c r="BE21" s="698"/>
      <c r="BF21" s="699"/>
      <c r="BG21" s="679">
        <v>3468</v>
      </c>
      <c r="BH21" s="680"/>
      <c r="BI21" s="680"/>
      <c r="BJ21" s="680"/>
      <c r="BK21" s="680"/>
      <c r="BL21" s="680"/>
      <c r="BM21" s="680"/>
      <c r="BN21" s="681"/>
      <c r="BO21" s="682">
        <v>1</v>
      </c>
      <c r="BP21" s="682"/>
      <c r="BQ21" s="682"/>
      <c r="BR21" s="682"/>
      <c r="BS21" s="688" t="s">
        <v>242</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285</v>
      </c>
      <c r="C22" s="677"/>
      <c r="D22" s="677"/>
      <c r="E22" s="677"/>
      <c r="F22" s="677"/>
      <c r="G22" s="677"/>
      <c r="H22" s="677"/>
      <c r="I22" s="677"/>
      <c r="J22" s="677"/>
      <c r="K22" s="677"/>
      <c r="L22" s="677"/>
      <c r="M22" s="677"/>
      <c r="N22" s="677"/>
      <c r="O22" s="677"/>
      <c r="P22" s="677"/>
      <c r="Q22" s="678"/>
      <c r="R22" s="679">
        <v>2604463</v>
      </c>
      <c r="S22" s="680"/>
      <c r="T22" s="680"/>
      <c r="U22" s="680"/>
      <c r="V22" s="680"/>
      <c r="W22" s="680"/>
      <c r="X22" s="680"/>
      <c r="Y22" s="681"/>
      <c r="Z22" s="682">
        <v>61.8</v>
      </c>
      <c r="AA22" s="682"/>
      <c r="AB22" s="682"/>
      <c r="AC22" s="682"/>
      <c r="AD22" s="683">
        <v>2325082</v>
      </c>
      <c r="AE22" s="683"/>
      <c r="AF22" s="683"/>
      <c r="AG22" s="683"/>
      <c r="AH22" s="683"/>
      <c r="AI22" s="683"/>
      <c r="AJ22" s="683"/>
      <c r="AK22" s="683"/>
      <c r="AL22" s="684">
        <v>99.4</v>
      </c>
      <c r="AM22" s="685"/>
      <c r="AN22" s="685"/>
      <c r="AO22" s="686"/>
      <c r="AP22" s="697" t="s">
        <v>286</v>
      </c>
      <c r="AQ22" s="698"/>
      <c r="AR22" s="698"/>
      <c r="AS22" s="698"/>
      <c r="AT22" s="698"/>
      <c r="AU22" s="698"/>
      <c r="AV22" s="698"/>
      <c r="AW22" s="698"/>
      <c r="AX22" s="698"/>
      <c r="AY22" s="698"/>
      <c r="AZ22" s="698"/>
      <c r="BA22" s="698"/>
      <c r="BB22" s="698"/>
      <c r="BC22" s="698"/>
      <c r="BD22" s="698"/>
      <c r="BE22" s="698"/>
      <c r="BF22" s="699"/>
      <c r="BG22" s="679" t="s">
        <v>242</v>
      </c>
      <c r="BH22" s="680"/>
      <c r="BI22" s="680"/>
      <c r="BJ22" s="680"/>
      <c r="BK22" s="680"/>
      <c r="BL22" s="680"/>
      <c r="BM22" s="680"/>
      <c r="BN22" s="681"/>
      <c r="BO22" s="682" t="s">
        <v>242</v>
      </c>
      <c r="BP22" s="682"/>
      <c r="BQ22" s="682"/>
      <c r="BR22" s="682"/>
      <c r="BS22" s="688" t="s">
        <v>242</v>
      </c>
      <c r="BT22" s="680"/>
      <c r="BU22" s="680"/>
      <c r="BV22" s="680"/>
      <c r="BW22" s="680"/>
      <c r="BX22" s="680"/>
      <c r="BY22" s="680"/>
      <c r="BZ22" s="680"/>
      <c r="CA22" s="680"/>
      <c r="CB22" s="689"/>
      <c r="CD22" s="661" t="s">
        <v>287</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288</v>
      </c>
      <c r="C23" s="677"/>
      <c r="D23" s="677"/>
      <c r="E23" s="677"/>
      <c r="F23" s="677"/>
      <c r="G23" s="677"/>
      <c r="H23" s="677"/>
      <c r="I23" s="677"/>
      <c r="J23" s="677"/>
      <c r="K23" s="677"/>
      <c r="L23" s="677"/>
      <c r="M23" s="677"/>
      <c r="N23" s="677"/>
      <c r="O23" s="677"/>
      <c r="P23" s="677"/>
      <c r="Q23" s="678"/>
      <c r="R23" s="679">
        <v>785</v>
      </c>
      <c r="S23" s="680"/>
      <c r="T23" s="680"/>
      <c r="U23" s="680"/>
      <c r="V23" s="680"/>
      <c r="W23" s="680"/>
      <c r="X23" s="680"/>
      <c r="Y23" s="681"/>
      <c r="Z23" s="682">
        <v>0</v>
      </c>
      <c r="AA23" s="682"/>
      <c r="AB23" s="682"/>
      <c r="AC23" s="682"/>
      <c r="AD23" s="683">
        <v>785</v>
      </c>
      <c r="AE23" s="683"/>
      <c r="AF23" s="683"/>
      <c r="AG23" s="683"/>
      <c r="AH23" s="683"/>
      <c r="AI23" s="683"/>
      <c r="AJ23" s="683"/>
      <c r="AK23" s="683"/>
      <c r="AL23" s="684">
        <v>0</v>
      </c>
      <c r="AM23" s="685"/>
      <c r="AN23" s="685"/>
      <c r="AO23" s="686"/>
      <c r="AP23" s="697" t="s">
        <v>289</v>
      </c>
      <c r="AQ23" s="698"/>
      <c r="AR23" s="698"/>
      <c r="AS23" s="698"/>
      <c r="AT23" s="698"/>
      <c r="AU23" s="698"/>
      <c r="AV23" s="698"/>
      <c r="AW23" s="698"/>
      <c r="AX23" s="698"/>
      <c r="AY23" s="698"/>
      <c r="AZ23" s="698"/>
      <c r="BA23" s="698"/>
      <c r="BB23" s="698"/>
      <c r="BC23" s="698"/>
      <c r="BD23" s="698"/>
      <c r="BE23" s="698"/>
      <c r="BF23" s="699"/>
      <c r="BG23" s="679" t="s">
        <v>242</v>
      </c>
      <c r="BH23" s="680"/>
      <c r="BI23" s="680"/>
      <c r="BJ23" s="680"/>
      <c r="BK23" s="680"/>
      <c r="BL23" s="680"/>
      <c r="BM23" s="680"/>
      <c r="BN23" s="681"/>
      <c r="BO23" s="682" t="s">
        <v>242</v>
      </c>
      <c r="BP23" s="682"/>
      <c r="BQ23" s="682"/>
      <c r="BR23" s="682"/>
      <c r="BS23" s="688" t="s">
        <v>175</v>
      </c>
      <c r="BT23" s="680"/>
      <c r="BU23" s="680"/>
      <c r="BV23" s="680"/>
      <c r="BW23" s="680"/>
      <c r="BX23" s="680"/>
      <c r="BY23" s="680"/>
      <c r="BZ23" s="680"/>
      <c r="CA23" s="680"/>
      <c r="CB23" s="689"/>
      <c r="CD23" s="661" t="s">
        <v>228</v>
      </c>
      <c r="CE23" s="662"/>
      <c r="CF23" s="662"/>
      <c r="CG23" s="662"/>
      <c r="CH23" s="662"/>
      <c r="CI23" s="662"/>
      <c r="CJ23" s="662"/>
      <c r="CK23" s="662"/>
      <c r="CL23" s="662"/>
      <c r="CM23" s="662"/>
      <c r="CN23" s="662"/>
      <c r="CO23" s="662"/>
      <c r="CP23" s="662"/>
      <c r="CQ23" s="663"/>
      <c r="CR23" s="661" t="s">
        <v>290</v>
      </c>
      <c r="CS23" s="662"/>
      <c r="CT23" s="662"/>
      <c r="CU23" s="662"/>
      <c r="CV23" s="662"/>
      <c r="CW23" s="662"/>
      <c r="CX23" s="662"/>
      <c r="CY23" s="663"/>
      <c r="CZ23" s="661" t="s">
        <v>291</v>
      </c>
      <c r="DA23" s="662"/>
      <c r="DB23" s="662"/>
      <c r="DC23" s="663"/>
      <c r="DD23" s="661" t="s">
        <v>292</v>
      </c>
      <c r="DE23" s="662"/>
      <c r="DF23" s="662"/>
      <c r="DG23" s="662"/>
      <c r="DH23" s="662"/>
      <c r="DI23" s="662"/>
      <c r="DJ23" s="662"/>
      <c r="DK23" s="663"/>
      <c r="DL23" s="709" t="s">
        <v>293</v>
      </c>
      <c r="DM23" s="710"/>
      <c r="DN23" s="710"/>
      <c r="DO23" s="710"/>
      <c r="DP23" s="710"/>
      <c r="DQ23" s="710"/>
      <c r="DR23" s="710"/>
      <c r="DS23" s="710"/>
      <c r="DT23" s="710"/>
      <c r="DU23" s="710"/>
      <c r="DV23" s="711"/>
      <c r="DW23" s="661" t="s">
        <v>294</v>
      </c>
      <c r="DX23" s="662"/>
      <c r="DY23" s="662"/>
      <c r="DZ23" s="662"/>
      <c r="EA23" s="662"/>
      <c r="EB23" s="662"/>
      <c r="EC23" s="663"/>
    </row>
    <row r="24" spans="2:133" ht="11.25" customHeight="1">
      <c r="B24" s="676" t="s">
        <v>295</v>
      </c>
      <c r="C24" s="677"/>
      <c r="D24" s="677"/>
      <c r="E24" s="677"/>
      <c r="F24" s="677"/>
      <c r="G24" s="677"/>
      <c r="H24" s="677"/>
      <c r="I24" s="677"/>
      <c r="J24" s="677"/>
      <c r="K24" s="677"/>
      <c r="L24" s="677"/>
      <c r="M24" s="677"/>
      <c r="N24" s="677"/>
      <c r="O24" s="677"/>
      <c r="P24" s="677"/>
      <c r="Q24" s="678"/>
      <c r="R24" s="679">
        <v>6036</v>
      </c>
      <c r="S24" s="680"/>
      <c r="T24" s="680"/>
      <c r="U24" s="680"/>
      <c r="V24" s="680"/>
      <c r="W24" s="680"/>
      <c r="X24" s="680"/>
      <c r="Y24" s="681"/>
      <c r="Z24" s="682">
        <v>0.1</v>
      </c>
      <c r="AA24" s="682"/>
      <c r="AB24" s="682"/>
      <c r="AC24" s="682"/>
      <c r="AD24" s="683" t="s">
        <v>242</v>
      </c>
      <c r="AE24" s="683"/>
      <c r="AF24" s="683"/>
      <c r="AG24" s="683"/>
      <c r="AH24" s="683"/>
      <c r="AI24" s="683"/>
      <c r="AJ24" s="683"/>
      <c r="AK24" s="683"/>
      <c r="AL24" s="684" t="s">
        <v>242</v>
      </c>
      <c r="AM24" s="685"/>
      <c r="AN24" s="685"/>
      <c r="AO24" s="686"/>
      <c r="AP24" s="697" t="s">
        <v>296</v>
      </c>
      <c r="AQ24" s="698"/>
      <c r="AR24" s="698"/>
      <c r="AS24" s="698"/>
      <c r="AT24" s="698"/>
      <c r="AU24" s="698"/>
      <c r="AV24" s="698"/>
      <c r="AW24" s="698"/>
      <c r="AX24" s="698"/>
      <c r="AY24" s="698"/>
      <c r="AZ24" s="698"/>
      <c r="BA24" s="698"/>
      <c r="BB24" s="698"/>
      <c r="BC24" s="698"/>
      <c r="BD24" s="698"/>
      <c r="BE24" s="698"/>
      <c r="BF24" s="699"/>
      <c r="BG24" s="679" t="s">
        <v>175</v>
      </c>
      <c r="BH24" s="680"/>
      <c r="BI24" s="680"/>
      <c r="BJ24" s="680"/>
      <c r="BK24" s="680"/>
      <c r="BL24" s="680"/>
      <c r="BM24" s="680"/>
      <c r="BN24" s="681"/>
      <c r="BO24" s="682" t="s">
        <v>139</v>
      </c>
      <c r="BP24" s="682"/>
      <c r="BQ24" s="682"/>
      <c r="BR24" s="682"/>
      <c r="BS24" s="688" t="s">
        <v>242</v>
      </c>
      <c r="BT24" s="680"/>
      <c r="BU24" s="680"/>
      <c r="BV24" s="680"/>
      <c r="BW24" s="680"/>
      <c r="BX24" s="680"/>
      <c r="BY24" s="680"/>
      <c r="BZ24" s="680"/>
      <c r="CA24" s="680"/>
      <c r="CB24" s="689"/>
      <c r="CD24" s="690" t="s">
        <v>297</v>
      </c>
      <c r="CE24" s="691"/>
      <c r="CF24" s="691"/>
      <c r="CG24" s="691"/>
      <c r="CH24" s="691"/>
      <c r="CI24" s="691"/>
      <c r="CJ24" s="691"/>
      <c r="CK24" s="691"/>
      <c r="CL24" s="691"/>
      <c r="CM24" s="691"/>
      <c r="CN24" s="691"/>
      <c r="CO24" s="691"/>
      <c r="CP24" s="691"/>
      <c r="CQ24" s="692"/>
      <c r="CR24" s="668">
        <v>1264758</v>
      </c>
      <c r="CS24" s="669"/>
      <c r="CT24" s="669"/>
      <c r="CU24" s="669"/>
      <c r="CV24" s="669"/>
      <c r="CW24" s="669"/>
      <c r="CX24" s="669"/>
      <c r="CY24" s="670"/>
      <c r="CZ24" s="673">
        <v>31.5</v>
      </c>
      <c r="DA24" s="674"/>
      <c r="DB24" s="674"/>
      <c r="DC24" s="693"/>
      <c r="DD24" s="714">
        <v>1027856</v>
      </c>
      <c r="DE24" s="669"/>
      <c r="DF24" s="669"/>
      <c r="DG24" s="669"/>
      <c r="DH24" s="669"/>
      <c r="DI24" s="669"/>
      <c r="DJ24" s="669"/>
      <c r="DK24" s="670"/>
      <c r="DL24" s="714">
        <v>968743</v>
      </c>
      <c r="DM24" s="669"/>
      <c r="DN24" s="669"/>
      <c r="DO24" s="669"/>
      <c r="DP24" s="669"/>
      <c r="DQ24" s="669"/>
      <c r="DR24" s="669"/>
      <c r="DS24" s="669"/>
      <c r="DT24" s="669"/>
      <c r="DU24" s="669"/>
      <c r="DV24" s="670"/>
      <c r="DW24" s="673">
        <v>39.799999999999997</v>
      </c>
      <c r="DX24" s="674"/>
      <c r="DY24" s="674"/>
      <c r="DZ24" s="674"/>
      <c r="EA24" s="674"/>
      <c r="EB24" s="674"/>
      <c r="EC24" s="675"/>
    </row>
    <row r="25" spans="2:133" ht="11.25" customHeight="1">
      <c r="B25" s="676" t="s">
        <v>298</v>
      </c>
      <c r="C25" s="677"/>
      <c r="D25" s="677"/>
      <c r="E25" s="677"/>
      <c r="F25" s="677"/>
      <c r="G25" s="677"/>
      <c r="H25" s="677"/>
      <c r="I25" s="677"/>
      <c r="J25" s="677"/>
      <c r="K25" s="677"/>
      <c r="L25" s="677"/>
      <c r="M25" s="677"/>
      <c r="N25" s="677"/>
      <c r="O25" s="677"/>
      <c r="P25" s="677"/>
      <c r="Q25" s="678"/>
      <c r="R25" s="679">
        <v>32316</v>
      </c>
      <c r="S25" s="680"/>
      <c r="T25" s="680"/>
      <c r="U25" s="680"/>
      <c r="V25" s="680"/>
      <c r="W25" s="680"/>
      <c r="X25" s="680"/>
      <c r="Y25" s="681"/>
      <c r="Z25" s="682">
        <v>0.8</v>
      </c>
      <c r="AA25" s="682"/>
      <c r="AB25" s="682"/>
      <c r="AC25" s="682"/>
      <c r="AD25" s="683">
        <v>5898</v>
      </c>
      <c r="AE25" s="683"/>
      <c r="AF25" s="683"/>
      <c r="AG25" s="683"/>
      <c r="AH25" s="683"/>
      <c r="AI25" s="683"/>
      <c r="AJ25" s="683"/>
      <c r="AK25" s="683"/>
      <c r="AL25" s="684">
        <v>0.3</v>
      </c>
      <c r="AM25" s="685"/>
      <c r="AN25" s="685"/>
      <c r="AO25" s="686"/>
      <c r="AP25" s="697" t="s">
        <v>299</v>
      </c>
      <c r="AQ25" s="698"/>
      <c r="AR25" s="698"/>
      <c r="AS25" s="698"/>
      <c r="AT25" s="698"/>
      <c r="AU25" s="698"/>
      <c r="AV25" s="698"/>
      <c r="AW25" s="698"/>
      <c r="AX25" s="698"/>
      <c r="AY25" s="698"/>
      <c r="AZ25" s="698"/>
      <c r="BA25" s="698"/>
      <c r="BB25" s="698"/>
      <c r="BC25" s="698"/>
      <c r="BD25" s="698"/>
      <c r="BE25" s="698"/>
      <c r="BF25" s="699"/>
      <c r="BG25" s="679" t="s">
        <v>242</v>
      </c>
      <c r="BH25" s="680"/>
      <c r="BI25" s="680"/>
      <c r="BJ25" s="680"/>
      <c r="BK25" s="680"/>
      <c r="BL25" s="680"/>
      <c r="BM25" s="680"/>
      <c r="BN25" s="681"/>
      <c r="BO25" s="682" t="s">
        <v>242</v>
      </c>
      <c r="BP25" s="682"/>
      <c r="BQ25" s="682"/>
      <c r="BR25" s="682"/>
      <c r="BS25" s="688" t="s">
        <v>242</v>
      </c>
      <c r="BT25" s="680"/>
      <c r="BU25" s="680"/>
      <c r="BV25" s="680"/>
      <c r="BW25" s="680"/>
      <c r="BX25" s="680"/>
      <c r="BY25" s="680"/>
      <c r="BZ25" s="680"/>
      <c r="CA25" s="680"/>
      <c r="CB25" s="689"/>
      <c r="CD25" s="694" t="s">
        <v>300</v>
      </c>
      <c r="CE25" s="695"/>
      <c r="CF25" s="695"/>
      <c r="CG25" s="695"/>
      <c r="CH25" s="695"/>
      <c r="CI25" s="695"/>
      <c r="CJ25" s="695"/>
      <c r="CK25" s="695"/>
      <c r="CL25" s="695"/>
      <c r="CM25" s="695"/>
      <c r="CN25" s="695"/>
      <c r="CO25" s="695"/>
      <c r="CP25" s="695"/>
      <c r="CQ25" s="696"/>
      <c r="CR25" s="679">
        <v>707750</v>
      </c>
      <c r="CS25" s="715"/>
      <c r="CT25" s="715"/>
      <c r="CU25" s="715"/>
      <c r="CV25" s="715"/>
      <c r="CW25" s="715"/>
      <c r="CX25" s="715"/>
      <c r="CY25" s="716"/>
      <c r="CZ25" s="684">
        <v>17.600000000000001</v>
      </c>
      <c r="DA25" s="712"/>
      <c r="DB25" s="712"/>
      <c r="DC25" s="717"/>
      <c r="DD25" s="688">
        <v>644496</v>
      </c>
      <c r="DE25" s="715"/>
      <c r="DF25" s="715"/>
      <c r="DG25" s="715"/>
      <c r="DH25" s="715"/>
      <c r="DI25" s="715"/>
      <c r="DJ25" s="715"/>
      <c r="DK25" s="716"/>
      <c r="DL25" s="688">
        <v>590291</v>
      </c>
      <c r="DM25" s="715"/>
      <c r="DN25" s="715"/>
      <c r="DO25" s="715"/>
      <c r="DP25" s="715"/>
      <c r="DQ25" s="715"/>
      <c r="DR25" s="715"/>
      <c r="DS25" s="715"/>
      <c r="DT25" s="715"/>
      <c r="DU25" s="715"/>
      <c r="DV25" s="716"/>
      <c r="DW25" s="684">
        <v>24.3</v>
      </c>
      <c r="DX25" s="712"/>
      <c r="DY25" s="712"/>
      <c r="DZ25" s="712"/>
      <c r="EA25" s="712"/>
      <c r="EB25" s="712"/>
      <c r="EC25" s="713"/>
    </row>
    <row r="26" spans="2:133" ht="11.25" customHeight="1">
      <c r="B26" s="676" t="s">
        <v>301</v>
      </c>
      <c r="C26" s="677"/>
      <c r="D26" s="677"/>
      <c r="E26" s="677"/>
      <c r="F26" s="677"/>
      <c r="G26" s="677"/>
      <c r="H26" s="677"/>
      <c r="I26" s="677"/>
      <c r="J26" s="677"/>
      <c r="K26" s="677"/>
      <c r="L26" s="677"/>
      <c r="M26" s="677"/>
      <c r="N26" s="677"/>
      <c r="O26" s="677"/>
      <c r="P26" s="677"/>
      <c r="Q26" s="678"/>
      <c r="R26" s="679">
        <v>11216</v>
      </c>
      <c r="S26" s="680"/>
      <c r="T26" s="680"/>
      <c r="U26" s="680"/>
      <c r="V26" s="680"/>
      <c r="W26" s="680"/>
      <c r="X26" s="680"/>
      <c r="Y26" s="681"/>
      <c r="Z26" s="682">
        <v>0.3</v>
      </c>
      <c r="AA26" s="682"/>
      <c r="AB26" s="682"/>
      <c r="AC26" s="682"/>
      <c r="AD26" s="683" t="s">
        <v>242</v>
      </c>
      <c r="AE26" s="683"/>
      <c r="AF26" s="683"/>
      <c r="AG26" s="683"/>
      <c r="AH26" s="683"/>
      <c r="AI26" s="683"/>
      <c r="AJ26" s="683"/>
      <c r="AK26" s="683"/>
      <c r="AL26" s="684" t="s">
        <v>139</v>
      </c>
      <c r="AM26" s="685"/>
      <c r="AN26" s="685"/>
      <c r="AO26" s="686"/>
      <c r="AP26" s="697" t="s">
        <v>302</v>
      </c>
      <c r="AQ26" s="718"/>
      <c r="AR26" s="718"/>
      <c r="AS26" s="718"/>
      <c r="AT26" s="718"/>
      <c r="AU26" s="718"/>
      <c r="AV26" s="718"/>
      <c r="AW26" s="718"/>
      <c r="AX26" s="718"/>
      <c r="AY26" s="718"/>
      <c r="AZ26" s="718"/>
      <c r="BA26" s="718"/>
      <c r="BB26" s="718"/>
      <c r="BC26" s="718"/>
      <c r="BD26" s="718"/>
      <c r="BE26" s="718"/>
      <c r="BF26" s="699"/>
      <c r="BG26" s="679" t="s">
        <v>242</v>
      </c>
      <c r="BH26" s="680"/>
      <c r="BI26" s="680"/>
      <c r="BJ26" s="680"/>
      <c r="BK26" s="680"/>
      <c r="BL26" s="680"/>
      <c r="BM26" s="680"/>
      <c r="BN26" s="681"/>
      <c r="BO26" s="682" t="s">
        <v>242</v>
      </c>
      <c r="BP26" s="682"/>
      <c r="BQ26" s="682"/>
      <c r="BR26" s="682"/>
      <c r="BS26" s="688" t="s">
        <v>242</v>
      </c>
      <c r="BT26" s="680"/>
      <c r="BU26" s="680"/>
      <c r="BV26" s="680"/>
      <c r="BW26" s="680"/>
      <c r="BX26" s="680"/>
      <c r="BY26" s="680"/>
      <c r="BZ26" s="680"/>
      <c r="CA26" s="680"/>
      <c r="CB26" s="689"/>
      <c r="CD26" s="694" t="s">
        <v>303</v>
      </c>
      <c r="CE26" s="695"/>
      <c r="CF26" s="695"/>
      <c r="CG26" s="695"/>
      <c r="CH26" s="695"/>
      <c r="CI26" s="695"/>
      <c r="CJ26" s="695"/>
      <c r="CK26" s="695"/>
      <c r="CL26" s="695"/>
      <c r="CM26" s="695"/>
      <c r="CN26" s="695"/>
      <c r="CO26" s="695"/>
      <c r="CP26" s="695"/>
      <c r="CQ26" s="696"/>
      <c r="CR26" s="679">
        <v>466381</v>
      </c>
      <c r="CS26" s="680"/>
      <c r="CT26" s="680"/>
      <c r="CU26" s="680"/>
      <c r="CV26" s="680"/>
      <c r="CW26" s="680"/>
      <c r="CX26" s="680"/>
      <c r="CY26" s="681"/>
      <c r="CZ26" s="684">
        <v>11.6</v>
      </c>
      <c r="DA26" s="712"/>
      <c r="DB26" s="712"/>
      <c r="DC26" s="717"/>
      <c r="DD26" s="688">
        <v>406237</v>
      </c>
      <c r="DE26" s="680"/>
      <c r="DF26" s="680"/>
      <c r="DG26" s="680"/>
      <c r="DH26" s="680"/>
      <c r="DI26" s="680"/>
      <c r="DJ26" s="680"/>
      <c r="DK26" s="681"/>
      <c r="DL26" s="688" t="s">
        <v>139</v>
      </c>
      <c r="DM26" s="680"/>
      <c r="DN26" s="680"/>
      <c r="DO26" s="680"/>
      <c r="DP26" s="680"/>
      <c r="DQ26" s="680"/>
      <c r="DR26" s="680"/>
      <c r="DS26" s="680"/>
      <c r="DT26" s="680"/>
      <c r="DU26" s="680"/>
      <c r="DV26" s="681"/>
      <c r="DW26" s="684" t="s">
        <v>175</v>
      </c>
      <c r="DX26" s="712"/>
      <c r="DY26" s="712"/>
      <c r="DZ26" s="712"/>
      <c r="EA26" s="712"/>
      <c r="EB26" s="712"/>
      <c r="EC26" s="713"/>
    </row>
    <row r="27" spans="2:133" ht="11.25" customHeight="1">
      <c r="B27" s="676" t="s">
        <v>304</v>
      </c>
      <c r="C27" s="677"/>
      <c r="D27" s="677"/>
      <c r="E27" s="677"/>
      <c r="F27" s="677"/>
      <c r="G27" s="677"/>
      <c r="H27" s="677"/>
      <c r="I27" s="677"/>
      <c r="J27" s="677"/>
      <c r="K27" s="677"/>
      <c r="L27" s="677"/>
      <c r="M27" s="677"/>
      <c r="N27" s="677"/>
      <c r="O27" s="677"/>
      <c r="P27" s="677"/>
      <c r="Q27" s="678"/>
      <c r="R27" s="679">
        <v>249828</v>
      </c>
      <c r="S27" s="680"/>
      <c r="T27" s="680"/>
      <c r="U27" s="680"/>
      <c r="V27" s="680"/>
      <c r="W27" s="680"/>
      <c r="X27" s="680"/>
      <c r="Y27" s="681"/>
      <c r="Z27" s="682">
        <v>5.9</v>
      </c>
      <c r="AA27" s="682"/>
      <c r="AB27" s="682"/>
      <c r="AC27" s="682"/>
      <c r="AD27" s="683" t="s">
        <v>242</v>
      </c>
      <c r="AE27" s="683"/>
      <c r="AF27" s="683"/>
      <c r="AG27" s="683"/>
      <c r="AH27" s="683"/>
      <c r="AI27" s="683"/>
      <c r="AJ27" s="683"/>
      <c r="AK27" s="683"/>
      <c r="AL27" s="684" t="s">
        <v>242</v>
      </c>
      <c r="AM27" s="685"/>
      <c r="AN27" s="685"/>
      <c r="AO27" s="686"/>
      <c r="AP27" s="676" t="s">
        <v>305</v>
      </c>
      <c r="AQ27" s="677"/>
      <c r="AR27" s="677"/>
      <c r="AS27" s="677"/>
      <c r="AT27" s="677"/>
      <c r="AU27" s="677"/>
      <c r="AV27" s="677"/>
      <c r="AW27" s="677"/>
      <c r="AX27" s="677"/>
      <c r="AY27" s="677"/>
      <c r="AZ27" s="677"/>
      <c r="BA27" s="677"/>
      <c r="BB27" s="677"/>
      <c r="BC27" s="677"/>
      <c r="BD27" s="677"/>
      <c r="BE27" s="677"/>
      <c r="BF27" s="678"/>
      <c r="BG27" s="679">
        <v>359875</v>
      </c>
      <c r="BH27" s="680"/>
      <c r="BI27" s="680"/>
      <c r="BJ27" s="680"/>
      <c r="BK27" s="680"/>
      <c r="BL27" s="680"/>
      <c r="BM27" s="680"/>
      <c r="BN27" s="681"/>
      <c r="BO27" s="682">
        <v>100</v>
      </c>
      <c r="BP27" s="682"/>
      <c r="BQ27" s="682"/>
      <c r="BR27" s="682"/>
      <c r="BS27" s="688" t="s">
        <v>139</v>
      </c>
      <c r="BT27" s="680"/>
      <c r="BU27" s="680"/>
      <c r="BV27" s="680"/>
      <c r="BW27" s="680"/>
      <c r="BX27" s="680"/>
      <c r="BY27" s="680"/>
      <c r="BZ27" s="680"/>
      <c r="CA27" s="680"/>
      <c r="CB27" s="689"/>
      <c r="CD27" s="694" t="s">
        <v>306</v>
      </c>
      <c r="CE27" s="695"/>
      <c r="CF27" s="695"/>
      <c r="CG27" s="695"/>
      <c r="CH27" s="695"/>
      <c r="CI27" s="695"/>
      <c r="CJ27" s="695"/>
      <c r="CK27" s="695"/>
      <c r="CL27" s="695"/>
      <c r="CM27" s="695"/>
      <c r="CN27" s="695"/>
      <c r="CO27" s="695"/>
      <c r="CP27" s="695"/>
      <c r="CQ27" s="696"/>
      <c r="CR27" s="679">
        <v>224148</v>
      </c>
      <c r="CS27" s="715"/>
      <c r="CT27" s="715"/>
      <c r="CU27" s="715"/>
      <c r="CV27" s="715"/>
      <c r="CW27" s="715"/>
      <c r="CX27" s="715"/>
      <c r="CY27" s="716"/>
      <c r="CZ27" s="684">
        <v>5.6</v>
      </c>
      <c r="DA27" s="712"/>
      <c r="DB27" s="712"/>
      <c r="DC27" s="717"/>
      <c r="DD27" s="688">
        <v>58520</v>
      </c>
      <c r="DE27" s="715"/>
      <c r="DF27" s="715"/>
      <c r="DG27" s="715"/>
      <c r="DH27" s="715"/>
      <c r="DI27" s="715"/>
      <c r="DJ27" s="715"/>
      <c r="DK27" s="716"/>
      <c r="DL27" s="688">
        <v>53612</v>
      </c>
      <c r="DM27" s="715"/>
      <c r="DN27" s="715"/>
      <c r="DO27" s="715"/>
      <c r="DP27" s="715"/>
      <c r="DQ27" s="715"/>
      <c r="DR27" s="715"/>
      <c r="DS27" s="715"/>
      <c r="DT27" s="715"/>
      <c r="DU27" s="715"/>
      <c r="DV27" s="716"/>
      <c r="DW27" s="684">
        <v>2.2000000000000002</v>
      </c>
      <c r="DX27" s="712"/>
      <c r="DY27" s="712"/>
      <c r="DZ27" s="712"/>
      <c r="EA27" s="712"/>
      <c r="EB27" s="712"/>
      <c r="EC27" s="713"/>
    </row>
    <row r="28" spans="2:133" ht="11.25" customHeight="1">
      <c r="B28" s="721" t="s">
        <v>307</v>
      </c>
      <c r="C28" s="722"/>
      <c r="D28" s="722"/>
      <c r="E28" s="722"/>
      <c r="F28" s="722"/>
      <c r="G28" s="722"/>
      <c r="H28" s="722"/>
      <c r="I28" s="722"/>
      <c r="J28" s="722"/>
      <c r="K28" s="722"/>
      <c r="L28" s="722"/>
      <c r="M28" s="722"/>
      <c r="N28" s="722"/>
      <c r="O28" s="722"/>
      <c r="P28" s="722"/>
      <c r="Q28" s="723"/>
      <c r="R28" s="679" t="s">
        <v>242</v>
      </c>
      <c r="S28" s="680"/>
      <c r="T28" s="680"/>
      <c r="U28" s="680"/>
      <c r="V28" s="680"/>
      <c r="W28" s="680"/>
      <c r="X28" s="680"/>
      <c r="Y28" s="681"/>
      <c r="Z28" s="682" t="s">
        <v>242</v>
      </c>
      <c r="AA28" s="682"/>
      <c r="AB28" s="682"/>
      <c r="AC28" s="682"/>
      <c r="AD28" s="683" t="s">
        <v>242</v>
      </c>
      <c r="AE28" s="683"/>
      <c r="AF28" s="683"/>
      <c r="AG28" s="683"/>
      <c r="AH28" s="683"/>
      <c r="AI28" s="683"/>
      <c r="AJ28" s="683"/>
      <c r="AK28" s="683"/>
      <c r="AL28" s="684" t="s">
        <v>139</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308</v>
      </c>
      <c r="CE28" s="695"/>
      <c r="CF28" s="695"/>
      <c r="CG28" s="695"/>
      <c r="CH28" s="695"/>
      <c r="CI28" s="695"/>
      <c r="CJ28" s="695"/>
      <c r="CK28" s="695"/>
      <c r="CL28" s="695"/>
      <c r="CM28" s="695"/>
      <c r="CN28" s="695"/>
      <c r="CO28" s="695"/>
      <c r="CP28" s="695"/>
      <c r="CQ28" s="696"/>
      <c r="CR28" s="679">
        <v>332860</v>
      </c>
      <c r="CS28" s="680"/>
      <c r="CT28" s="680"/>
      <c r="CU28" s="680"/>
      <c r="CV28" s="680"/>
      <c r="CW28" s="680"/>
      <c r="CX28" s="680"/>
      <c r="CY28" s="681"/>
      <c r="CZ28" s="684">
        <v>8.3000000000000007</v>
      </c>
      <c r="DA28" s="712"/>
      <c r="DB28" s="712"/>
      <c r="DC28" s="717"/>
      <c r="DD28" s="688">
        <v>324840</v>
      </c>
      <c r="DE28" s="680"/>
      <c r="DF28" s="680"/>
      <c r="DG28" s="680"/>
      <c r="DH28" s="680"/>
      <c r="DI28" s="680"/>
      <c r="DJ28" s="680"/>
      <c r="DK28" s="681"/>
      <c r="DL28" s="688">
        <v>324840</v>
      </c>
      <c r="DM28" s="680"/>
      <c r="DN28" s="680"/>
      <c r="DO28" s="680"/>
      <c r="DP28" s="680"/>
      <c r="DQ28" s="680"/>
      <c r="DR28" s="680"/>
      <c r="DS28" s="680"/>
      <c r="DT28" s="680"/>
      <c r="DU28" s="680"/>
      <c r="DV28" s="681"/>
      <c r="DW28" s="684">
        <v>13.4</v>
      </c>
      <c r="DX28" s="712"/>
      <c r="DY28" s="712"/>
      <c r="DZ28" s="712"/>
      <c r="EA28" s="712"/>
      <c r="EB28" s="712"/>
      <c r="EC28" s="713"/>
    </row>
    <row r="29" spans="2:133" ht="11.25" customHeight="1">
      <c r="B29" s="676" t="s">
        <v>309</v>
      </c>
      <c r="C29" s="677"/>
      <c r="D29" s="677"/>
      <c r="E29" s="677"/>
      <c r="F29" s="677"/>
      <c r="G29" s="677"/>
      <c r="H29" s="677"/>
      <c r="I29" s="677"/>
      <c r="J29" s="677"/>
      <c r="K29" s="677"/>
      <c r="L29" s="677"/>
      <c r="M29" s="677"/>
      <c r="N29" s="677"/>
      <c r="O29" s="677"/>
      <c r="P29" s="677"/>
      <c r="Q29" s="678"/>
      <c r="R29" s="679">
        <v>228991</v>
      </c>
      <c r="S29" s="680"/>
      <c r="T29" s="680"/>
      <c r="U29" s="680"/>
      <c r="V29" s="680"/>
      <c r="W29" s="680"/>
      <c r="X29" s="680"/>
      <c r="Y29" s="681"/>
      <c r="Z29" s="682">
        <v>5.4</v>
      </c>
      <c r="AA29" s="682"/>
      <c r="AB29" s="682"/>
      <c r="AC29" s="682"/>
      <c r="AD29" s="683" t="s">
        <v>175</v>
      </c>
      <c r="AE29" s="683"/>
      <c r="AF29" s="683"/>
      <c r="AG29" s="683"/>
      <c r="AH29" s="683"/>
      <c r="AI29" s="683"/>
      <c r="AJ29" s="683"/>
      <c r="AK29" s="683"/>
      <c r="AL29" s="684" t="s">
        <v>139</v>
      </c>
      <c r="AM29" s="685"/>
      <c r="AN29" s="685"/>
      <c r="AO29" s="686"/>
      <c r="AP29" s="658" t="s">
        <v>228</v>
      </c>
      <c r="AQ29" s="659"/>
      <c r="AR29" s="659"/>
      <c r="AS29" s="659"/>
      <c r="AT29" s="659"/>
      <c r="AU29" s="659"/>
      <c r="AV29" s="659"/>
      <c r="AW29" s="659"/>
      <c r="AX29" s="659"/>
      <c r="AY29" s="659"/>
      <c r="AZ29" s="659"/>
      <c r="BA29" s="659"/>
      <c r="BB29" s="659"/>
      <c r="BC29" s="659"/>
      <c r="BD29" s="659"/>
      <c r="BE29" s="659"/>
      <c r="BF29" s="660"/>
      <c r="BG29" s="658" t="s">
        <v>310</v>
      </c>
      <c r="BH29" s="719"/>
      <c r="BI29" s="719"/>
      <c r="BJ29" s="719"/>
      <c r="BK29" s="719"/>
      <c r="BL29" s="719"/>
      <c r="BM29" s="719"/>
      <c r="BN29" s="719"/>
      <c r="BO29" s="719"/>
      <c r="BP29" s="719"/>
      <c r="BQ29" s="720"/>
      <c r="BR29" s="658" t="s">
        <v>311</v>
      </c>
      <c r="BS29" s="719"/>
      <c r="BT29" s="719"/>
      <c r="BU29" s="719"/>
      <c r="BV29" s="719"/>
      <c r="BW29" s="719"/>
      <c r="BX29" s="719"/>
      <c r="BY29" s="719"/>
      <c r="BZ29" s="719"/>
      <c r="CA29" s="719"/>
      <c r="CB29" s="720"/>
      <c r="CD29" s="742" t="s">
        <v>312</v>
      </c>
      <c r="CE29" s="743"/>
      <c r="CF29" s="694" t="s">
        <v>313</v>
      </c>
      <c r="CG29" s="695"/>
      <c r="CH29" s="695"/>
      <c r="CI29" s="695"/>
      <c r="CJ29" s="695"/>
      <c r="CK29" s="695"/>
      <c r="CL29" s="695"/>
      <c r="CM29" s="695"/>
      <c r="CN29" s="695"/>
      <c r="CO29" s="695"/>
      <c r="CP29" s="695"/>
      <c r="CQ29" s="696"/>
      <c r="CR29" s="679">
        <v>332860</v>
      </c>
      <c r="CS29" s="715"/>
      <c r="CT29" s="715"/>
      <c r="CU29" s="715"/>
      <c r="CV29" s="715"/>
      <c r="CW29" s="715"/>
      <c r="CX29" s="715"/>
      <c r="CY29" s="716"/>
      <c r="CZ29" s="684">
        <v>8.3000000000000007</v>
      </c>
      <c r="DA29" s="712"/>
      <c r="DB29" s="712"/>
      <c r="DC29" s="717"/>
      <c r="DD29" s="688">
        <v>324840</v>
      </c>
      <c r="DE29" s="715"/>
      <c r="DF29" s="715"/>
      <c r="DG29" s="715"/>
      <c r="DH29" s="715"/>
      <c r="DI29" s="715"/>
      <c r="DJ29" s="715"/>
      <c r="DK29" s="716"/>
      <c r="DL29" s="688">
        <v>324840</v>
      </c>
      <c r="DM29" s="715"/>
      <c r="DN29" s="715"/>
      <c r="DO29" s="715"/>
      <c r="DP29" s="715"/>
      <c r="DQ29" s="715"/>
      <c r="DR29" s="715"/>
      <c r="DS29" s="715"/>
      <c r="DT29" s="715"/>
      <c r="DU29" s="715"/>
      <c r="DV29" s="716"/>
      <c r="DW29" s="684">
        <v>13.4</v>
      </c>
      <c r="DX29" s="712"/>
      <c r="DY29" s="712"/>
      <c r="DZ29" s="712"/>
      <c r="EA29" s="712"/>
      <c r="EB29" s="712"/>
      <c r="EC29" s="713"/>
    </row>
    <row r="30" spans="2:133" ht="11.25" customHeight="1">
      <c r="B30" s="676" t="s">
        <v>314</v>
      </c>
      <c r="C30" s="677"/>
      <c r="D30" s="677"/>
      <c r="E30" s="677"/>
      <c r="F30" s="677"/>
      <c r="G30" s="677"/>
      <c r="H30" s="677"/>
      <c r="I30" s="677"/>
      <c r="J30" s="677"/>
      <c r="K30" s="677"/>
      <c r="L30" s="677"/>
      <c r="M30" s="677"/>
      <c r="N30" s="677"/>
      <c r="O30" s="677"/>
      <c r="P30" s="677"/>
      <c r="Q30" s="678"/>
      <c r="R30" s="679">
        <v>9203</v>
      </c>
      <c r="S30" s="680"/>
      <c r="T30" s="680"/>
      <c r="U30" s="680"/>
      <c r="V30" s="680"/>
      <c r="W30" s="680"/>
      <c r="X30" s="680"/>
      <c r="Y30" s="681"/>
      <c r="Z30" s="682">
        <v>0.2</v>
      </c>
      <c r="AA30" s="682"/>
      <c r="AB30" s="682"/>
      <c r="AC30" s="682"/>
      <c r="AD30" s="683">
        <v>8321</v>
      </c>
      <c r="AE30" s="683"/>
      <c r="AF30" s="683"/>
      <c r="AG30" s="683"/>
      <c r="AH30" s="683"/>
      <c r="AI30" s="683"/>
      <c r="AJ30" s="683"/>
      <c r="AK30" s="683"/>
      <c r="AL30" s="684">
        <v>0.4</v>
      </c>
      <c r="AM30" s="685"/>
      <c r="AN30" s="685"/>
      <c r="AO30" s="686"/>
      <c r="AP30" s="727" t="s">
        <v>315</v>
      </c>
      <c r="AQ30" s="728"/>
      <c r="AR30" s="728"/>
      <c r="AS30" s="728"/>
      <c r="AT30" s="733" t="s">
        <v>316</v>
      </c>
      <c r="AU30" s="230"/>
      <c r="AV30" s="230"/>
      <c r="AW30" s="230"/>
      <c r="AX30" s="665" t="s">
        <v>192</v>
      </c>
      <c r="AY30" s="666"/>
      <c r="AZ30" s="666"/>
      <c r="BA30" s="666"/>
      <c r="BB30" s="666"/>
      <c r="BC30" s="666"/>
      <c r="BD30" s="666"/>
      <c r="BE30" s="666"/>
      <c r="BF30" s="667"/>
      <c r="BG30" s="739">
        <v>98.6</v>
      </c>
      <c r="BH30" s="740"/>
      <c r="BI30" s="740"/>
      <c r="BJ30" s="740"/>
      <c r="BK30" s="740"/>
      <c r="BL30" s="740"/>
      <c r="BM30" s="674">
        <v>94.2</v>
      </c>
      <c r="BN30" s="740"/>
      <c r="BO30" s="740"/>
      <c r="BP30" s="740"/>
      <c r="BQ30" s="741"/>
      <c r="BR30" s="739">
        <v>98.7</v>
      </c>
      <c r="BS30" s="740"/>
      <c r="BT30" s="740"/>
      <c r="BU30" s="740"/>
      <c r="BV30" s="740"/>
      <c r="BW30" s="740"/>
      <c r="BX30" s="674">
        <v>94.5</v>
      </c>
      <c r="BY30" s="740"/>
      <c r="BZ30" s="740"/>
      <c r="CA30" s="740"/>
      <c r="CB30" s="741"/>
      <c r="CD30" s="744"/>
      <c r="CE30" s="745"/>
      <c r="CF30" s="694" t="s">
        <v>317</v>
      </c>
      <c r="CG30" s="695"/>
      <c r="CH30" s="695"/>
      <c r="CI30" s="695"/>
      <c r="CJ30" s="695"/>
      <c r="CK30" s="695"/>
      <c r="CL30" s="695"/>
      <c r="CM30" s="695"/>
      <c r="CN30" s="695"/>
      <c r="CO30" s="695"/>
      <c r="CP30" s="695"/>
      <c r="CQ30" s="696"/>
      <c r="CR30" s="679">
        <v>300944</v>
      </c>
      <c r="CS30" s="680"/>
      <c r="CT30" s="680"/>
      <c r="CU30" s="680"/>
      <c r="CV30" s="680"/>
      <c r="CW30" s="680"/>
      <c r="CX30" s="680"/>
      <c r="CY30" s="681"/>
      <c r="CZ30" s="684">
        <v>7.5</v>
      </c>
      <c r="DA30" s="712"/>
      <c r="DB30" s="712"/>
      <c r="DC30" s="717"/>
      <c r="DD30" s="688">
        <v>292924</v>
      </c>
      <c r="DE30" s="680"/>
      <c r="DF30" s="680"/>
      <c r="DG30" s="680"/>
      <c r="DH30" s="680"/>
      <c r="DI30" s="680"/>
      <c r="DJ30" s="680"/>
      <c r="DK30" s="681"/>
      <c r="DL30" s="688">
        <v>292924</v>
      </c>
      <c r="DM30" s="680"/>
      <c r="DN30" s="680"/>
      <c r="DO30" s="680"/>
      <c r="DP30" s="680"/>
      <c r="DQ30" s="680"/>
      <c r="DR30" s="680"/>
      <c r="DS30" s="680"/>
      <c r="DT30" s="680"/>
      <c r="DU30" s="680"/>
      <c r="DV30" s="681"/>
      <c r="DW30" s="684">
        <v>12</v>
      </c>
      <c r="DX30" s="712"/>
      <c r="DY30" s="712"/>
      <c r="DZ30" s="712"/>
      <c r="EA30" s="712"/>
      <c r="EB30" s="712"/>
      <c r="EC30" s="713"/>
    </row>
    <row r="31" spans="2:133" ht="11.25" customHeight="1">
      <c r="B31" s="676" t="s">
        <v>318</v>
      </c>
      <c r="C31" s="677"/>
      <c r="D31" s="677"/>
      <c r="E31" s="677"/>
      <c r="F31" s="677"/>
      <c r="G31" s="677"/>
      <c r="H31" s="677"/>
      <c r="I31" s="677"/>
      <c r="J31" s="677"/>
      <c r="K31" s="677"/>
      <c r="L31" s="677"/>
      <c r="M31" s="677"/>
      <c r="N31" s="677"/>
      <c r="O31" s="677"/>
      <c r="P31" s="677"/>
      <c r="Q31" s="678"/>
      <c r="R31" s="679">
        <v>27313</v>
      </c>
      <c r="S31" s="680"/>
      <c r="T31" s="680"/>
      <c r="U31" s="680"/>
      <c r="V31" s="680"/>
      <c r="W31" s="680"/>
      <c r="X31" s="680"/>
      <c r="Y31" s="681"/>
      <c r="Z31" s="682">
        <v>0.6</v>
      </c>
      <c r="AA31" s="682"/>
      <c r="AB31" s="682"/>
      <c r="AC31" s="682"/>
      <c r="AD31" s="683" t="s">
        <v>139</v>
      </c>
      <c r="AE31" s="683"/>
      <c r="AF31" s="683"/>
      <c r="AG31" s="683"/>
      <c r="AH31" s="683"/>
      <c r="AI31" s="683"/>
      <c r="AJ31" s="683"/>
      <c r="AK31" s="683"/>
      <c r="AL31" s="684" t="s">
        <v>242</v>
      </c>
      <c r="AM31" s="685"/>
      <c r="AN31" s="685"/>
      <c r="AO31" s="686"/>
      <c r="AP31" s="729"/>
      <c r="AQ31" s="730"/>
      <c r="AR31" s="730"/>
      <c r="AS31" s="730"/>
      <c r="AT31" s="734"/>
      <c r="AU31" s="229" t="s">
        <v>319</v>
      </c>
      <c r="AV31" s="229"/>
      <c r="AW31" s="229"/>
      <c r="AX31" s="676" t="s">
        <v>320</v>
      </c>
      <c r="AY31" s="677"/>
      <c r="AZ31" s="677"/>
      <c r="BA31" s="677"/>
      <c r="BB31" s="677"/>
      <c r="BC31" s="677"/>
      <c r="BD31" s="677"/>
      <c r="BE31" s="677"/>
      <c r="BF31" s="678"/>
      <c r="BG31" s="736">
        <v>98.9</v>
      </c>
      <c r="BH31" s="715"/>
      <c r="BI31" s="715"/>
      <c r="BJ31" s="715"/>
      <c r="BK31" s="715"/>
      <c r="BL31" s="715"/>
      <c r="BM31" s="685">
        <v>96.5</v>
      </c>
      <c r="BN31" s="737"/>
      <c r="BO31" s="737"/>
      <c r="BP31" s="737"/>
      <c r="BQ31" s="738"/>
      <c r="BR31" s="736">
        <v>99.3</v>
      </c>
      <c r="BS31" s="715"/>
      <c r="BT31" s="715"/>
      <c r="BU31" s="715"/>
      <c r="BV31" s="715"/>
      <c r="BW31" s="715"/>
      <c r="BX31" s="685">
        <v>96.2</v>
      </c>
      <c r="BY31" s="737"/>
      <c r="BZ31" s="737"/>
      <c r="CA31" s="737"/>
      <c r="CB31" s="738"/>
      <c r="CD31" s="744"/>
      <c r="CE31" s="745"/>
      <c r="CF31" s="694" t="s">
        <v>321</v>
      </c>
      <c r="CG31" s="695"/>
      <c r="CH31" s="695"/>
      <c r="CI31" s="695"/>
      <c r="CJ31" s="695"/>
      <c r="CK31" s="695"/>
      <c r="CL31" s="695"/>
      <c r="CM31" s="695"/>
      <c r="CN31" s="695"/>
      <c r="CO31" s="695"/>
      <c r="CP31" s="695"/>
      <c r="CQ31" s="696"/>
      <c r="CR31" s="679">
        <v>31916</v>
      </c>
      <c r="CS31" s="715"/>
      <c r="CT31" s="715"/>
      <c r="CU31" s="715"/>
      <c r="CV31" s="715"/>
      <c r="CW31" s="715"/>
      <c r="CX31" s="715"/>
      <c r="CY31" s="716"/>
      <c r="CZ31" s="684">
        <v>0.8</v>
      </c>
      <c r="DA31" s="712"/>
      <c r="DB31" s="712"/>
      <c r="DC31" s="717"/>
      <c r="DD31" s="688">
        <v>31916</v>
      </c>
      <c r="DE31" s="715"/>
      <c r="DF31" s="715"/>
      <c r="DG31" s="715"/>
      <c r="DH31" s="715"/>
      <c r="DI31" s="715"/>
      <c r="DJ31" s="715"/>
      <c r="DK31" s="716"/>
      <c r="DL31" s="688">
        <v>31916</v>
      </c>
      <c r="DM31" s="715"/>
      <c r="DN31" s="715"/>
      <c r="DO31" s="715"/>
      <c r="DP31" s="715"/>
      <c r="DQ31" s="715"/>
      <c r="DR31" s="715"/>
      <c r="DS31" s="715"/>
      <c r="DT31" s="715"/>
      <c r="DU31" s="715"/>
      <c r="DV31" s="716"/>
      <c r="DW31" s="684">
        <v>1.3</v>
      </c>
      <c r="DX31" s="712"/>
      <c r="DY31" s="712"/>
      <c r="DZ31" s="712"/>
      <c r="EA31" s="712"/>
      <c r="EB31" s="712"/>
      <c r="EC31" s="713"/>
    </row>
    <row r="32" spans="2:133" ht="11.25" customHeight="1">
      <c r="B32" s="676" t="s">
        <v>322</v>
      </c>
      <c r="C32" s="677"/>
      <c r="D32" s="677"/>
      <c r="E32" s="677"/>
      <c r="F32" s="677"/>
      <c r="G32" s="677"/>
      <c r="H32" s="677"/>
      <c r="I32" s="677"/>
      <c r="J32" s="677"/>
      <c r="K32" s="677"/>
      <c r="L32" s="677"/>
      <c r="M32" s="677"/>
      <c r="N32" s="677"/>
      <c r="O32" s="677"/>
      <c r="P32" s="677"/>
      <c r="Q32" s="678"/>
      <c r="R32" s="679">
        <v>275678</v>
      </c>
      <c r="S32" s="680"/>
      <c r="T32" s="680"/>
      <c r="U32" s="680"/>
      <c r="V32" s="680"/>
      <c r="W32" s="680"/>
      <c r="X32" s="680"/>
      <c r="Y32" s="681"/>
      <c r="Z32" s="682">
        <v>6.5</v>
      </c>
      <c r="AA32" s="682"/>
      <c r="AB32" s="682"/>
      <c r="AC32" s="682"/>
      <c r="AD32" s="683" t="s">
        <v>242</v>
      </c>
      <c r="AE32" s="683"/>
      <c r="AF32" s="683"/>
      <c r="AG32" s="683"/>
      <c r="AH32" s="683"/>
      <c r="AI32" s="683"/>
      <c r="AJ32" s="683"/>
      <c r="AK32" s="683"/>
      <c r="AL32" s="684" t="s">
        <v>242</v>
      </c>
      <c r="AM32" s="685"/>
      <c r="AN32" s="685"/>
      <c r="AO32" s="686"/>
      <c r="AP32" s="731"/>
      <c r="AQ32" s="732"/>
      <c r="AR32" s="732"/>
      <c r="AS32" s="732"/>
      <c r="AT32" s="735"/>
      <c r="AU32" s="231"/>
      <c r="AV32" s="231"/>
      <c r="AW32" s="231"/>
      <c r="AX32" s="724" t="s">
        <v>323</v>
      </c>
      <c r="AY32" s="725"/>
      <c r="AZ32" s="725"/>
      <c r="BA32" s="725"/>
      <c r="BB32" s="725"/>
      <c r="BC32" s="725"/>
      <c r="BD32" s="725"/>
      <c r="BE32" s="725"/>
      <c r="BF32" s="726"/>
      <c r="BG32" s="748">
        <v>97.8</v>
      </c>
      <c r="BH32" s="749"/>
      <c r="BI32" s="749"/>
      <c r="BJ32" s="749"/>
      <c r="BK32" s="749"/>
      <c r="BL32" s="749"/>
      <c r="BM32" s="750">
        <v>90.2</v>
      </c>
      <c r="BN32" s="749"/>
      <c r="BO32" s="749"/>
      <c r="BP32" s="749"/>
      <c r="BQ32" s="751"/>
      <c r="BR32" s="748">
        <v>97.7</v>
      </c>
      <c r="BS32" s="749"/>
      <c r="BT32" s="749"/>
      <c r="BU32" s="749"/>
      <c r="BV32" s="749"/>
      <c r="BW32" s="749"/>
      <c r="BX32" s="750">
        <v>91.3</v>
      </c>
      <c r="BY32" s="749"/>
      <c r="BZ32" s="749"/>
      <c r="CA32" s="749"/>
      <c r="CB32" s="751"/>
      <c r="CD32" s="746"/>
      <c r="CE32" s="747"/>
      <c r="CF32" s="694" t="s">
        <v>324</v>
      </c>
      <c r="CG32" s="695"/>
      <c r="CH32" s="695"/>
      <c r="CI32" s="695"/>
      <c r="CJ32" s="695"/>
      <c r="CK32" s="695"/>
      <c r="CL32" s="695"/>
      <c r="CM32" s="695"/>
      <c r="CN32" s="695"/>
      <c r="CO32" s="695"/>
      <c r="CP32" s="695"/>
      <c r="CQ32" s="696"/>
      <c r="CR32" s="679" t="s">
        <v>139</v>
      </c>
      <c r="CS32" s="680"/>
      <c r="CT32" s="680"/>
      <c r="CU32" s="680"/>
      <c r="CV32" s="680"/>
      <c r="CW32" s="680"/>
      <c r="CX32" s="680"/>
      <c r="CY32" s="681"/>
      <c r="CZ32" s="684" t="s">
        <v>242</v>
      </c>
      <c r="DA32" s="712"/>
      <c r="DB32" s="712"/>
      <c r="DC32" s="717"/>
      <c r="DD32" s="688" t="s">
        <v>242</v>
      </c>
      <c r="DE32" s="680"/>
      <c r="DF32" s="680"/>
      <c r="DG32" s="680"/>
      <c r="DH32" s="680"/>
      <c r="DI32" s="680"/>
      <c r="DJ32" s="680"/>
      <c r="DK32" s="681"/>
      <c r="DL32" s="688" t="s">
        <v>175</v>
      </c>
      <c r="DM32" s="680"/>
      <c r="DN32" s="680"/>
      <c r="DO32" s="680"/>
      <c r="DP32" s="680"/>
      <c r="DQ32" s="680"/>
      <c r="DR32" s="680"/>
      <c r="DS32" s="680"/>
      <c r="DT32" s="680"/>
      <c r="DU32" s="680"/>
      <c r="DV32" s="681"/>
      <c r="DW32" s="684" t="s">
        <v>242</v>
      </c>
      <c r="DX32" s="712"/>
      <c r="DY32" s="712"/>
      <c r="DZ32" s="712"/>
      <c r="EA32" s="712"/>
      <c r="EB32" s="712"/>
      <c r="EC32" s="713"/>
    </row>
    <row r="33" spans="2:133" ht="11.25" customHeight="1">
      <c r="B33" s="676" t="s">
        <v>325</v>
      </c>
      <c r="C33" s="677"/>
      <c r="D33" s="677"/>
      <c r="E33" s="677"/>
      <c r="F33" s="677"/>
      <c r="G33" s="677"/>
      <c r="H33" s="677"/>
      <c r="I33" s="677"/>
      <c r="J33" s="677"/>
      <c r="K33" s="677"/>
      <c r="L33" s="677"/>
      <c r="M33" s="677"/>
      <c r="N33" s="677"/>
      <c r="O33" s="677"/>
      <c r="P33" s="677"/>
      <c r="Q33" s="678"/>
      <c r="R33" s="679">
        <v>249121</v>
      </c>
      <c r="S33" s="680"/>
      <c r="T33" s="680"/>
      <c r="U33" s="680"/>
      <c r="V33" s="680"/>
      <c r="W33" s="680"/>
      <c r="X33" s="680"/>
      <c r="Y33" s="681"/>
      <c r="Z33" s="682">
        <v>5.9</v>
      </c>
      <c r="AA33" s="682"/>
      <c r="AB33" s="682"/>
      <c r="AC33" s="682"/>
      <c r="AD33" s="683" t="s">
        <v>175</v>
      </c>
      <c r="AE33" s="683"/>
      <c r="AF33" s="683"/>
      <c r="AG33" s="683"/>
      <c r="AH33" s="683"/>
      <c r="AI33" s="683"/>
      <c r="AJ33" s="683"/>
      <c r="AK33" s="683"/>
      <c r="AL33" s="684" t="s">
        <v>139</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326</v>
      </c>
      <c r="CE33" s="695"/>
      <c r="CF33" s="695"/>
      <c r="CG33" s="695"/>
      <c r="CH33" s="695"/>
      <c r="CI33" s="695"/>
      <c r="CJ33" s="695"/>
      <c r="CK33" s="695"/>
      <c r="CL33" s="695"/>
      <c r="CM33" s="695"/>
      <c r="CN33" s="695"/>
      <c r="CO33" s="695"/>
      <c r="CP33" s="695"/>
      <c r="CQ33" s="696"/>
      <c r="CR33" s="679">
        <v>1980157</v>
      </c>
      <c r="CS33" s="715"/>
      <c r="CT33" s="715"/>
      <c r="CU33" s="715"/>
      <c r="CV33" s="715"/>
      <c r="CW33" s="715"/>
      <c r="CX33" s="715"/>
      <c r="CY33" s="716"/>
      <c r="CZ33" s="684">
        <v>49.3</v>
      </c>
      <c r="DA33" s="712"/>
      <c r="DB33" s="712"/>
      <c r="DC33" s="717"/>
      <c r="DD33" s="688">
        <v>1706812</v>
      </c>
      <c r="DE33" s="715"/>
      <c r="DF33" s="715"/>
      <c r="DG33" s="715"/>
      <c r="DH33" s="715"/>
      <c r="DI33" s="715"/>
      <c r="DJ33" s="715"/>
      <c r="DK33" s="716"/>
      <c r="DL33" s="688">
        <v>1017281</v>
      </c>
      <c r="DM33" s="715"/>
      <c r="DN33" s="715"/>
      <c r="DO33" s="715"/>
      <c r="DP33" s="715"/>
      <c r="DQ33" s="715"/>
      <c r="DR33" s="715"/>
      <c r="DS33" s="715"/>
      <c r="DT33" s="715"/>
      <c r="DU33" s="715"/>
      <c r="DV33" s="716"/>
      <c r="DW33" s="684">
        <v>41.8</v>
      </c>
      <c r="DX33" s="712"/>
      <c r="DY33" s="712"/>
      <c r="DZ33" s="712"/>
      <c r="EA33" s="712"/>
      <c r="EB33" s="712"/>
      <c r="EC33" s="713"/>
    </row>
    <row r="34" spans="2:133" ht="11.25" customHeight="1">
      <c r="B34" s="676" t="s">
        <v>327</v>
      </c>
      <c r="C34" s="677"/>
      <c r="D34" s="677"/>
      <c r="E34" s="677"/>
      <c r="F34" s="677"/>
      <c r="G34" s="677"/>
      <c r="H34" s="677"/>
      <c r="I34" s="677"/>
      <c r="J34" s="677"/>
      <c r="K34" s="677"/>
      <c r="L34" s="677"/>
      <c r="M34" s="677"/>
      <c r="N34" s="677"/>
      <c r="O34" s="677"/>
      <c r="P34" s="677"/>
      <c r="Q34" s="678"/>
      <c r="R34" s="679">
        <v>88324</v>
      </c>
      <c r="S34" s="680"/>
      <c r="T34" s="680"/>
      <c r="U34" s="680"/>
      <c r="V34" s="680"/>
      <c r="W34" s="680"/>
      <c r="X34" s="680"/>
      <c r="Y34" s="681"/>
      <c r="Z34" s="682">
        <v>2.1</v>
      </c>
      <c r="AA34" s="682"/>
      <c r="AB34" s="682"/>
      <c r="AC34" s="682"/>
      <c r="AD34" s="683">
        <v>21</v>
      </c>
      <c r="AE34" s="683"/>
      <c r="AF34" s="683"/>
      <c r="AG34" s="683"/>
      <c r="AH34" s="683"/>
      <c r="AI34" s="683"/>
      <c r="AJ34" s="683"/>
      <c r="AK34" s="683"/>
      <c r="AL34" s="684">
        <v>0</v>
      </c>
      <c r="AM34" s="685"/>
      <c r="AN34" s="685"/>
      <c r="AO34" s="686"/>
      <c r="AP34" s="234"/>
      <c r="AQ34" s="658" t="s">
        <v>328</v>
      </c>
      <c r="AR34" s="659"/>
      <c r="AS34" s="659"/>
      <c r="AT34" s="659"/>
      <c r="AU34" s="659"/>
      <c r="AV34" s="659"/>
      <c r="AW34" s="659"/>
      <c r="AX34" s="659"/>
      <c r="AY34" s="659"/>
      <c r="AZ34" s="659"/>
      <c r="BA34" s="659"/>
      <c r="BB34" s="659"/>
      <c r="BC34" s="659"/>
      <c r="BD34" s="659"/>
      <c r="BE34" s="659"/>
      <c r="BF34" s="660"/>
      <c r="BG34" s="658" t="s">
        <v>329</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330</v>
      </c>
      <c r="CE34" s="695"/>
      <c r="CF34" s="695"/>
      <c r="CG34" s="695"/>
      <c r="CH34" s="695"/>
      <c r="CI34" s="695"/>
      <c r="CJ34" s="695"/>
      <c r="CK34" s="695"/>
      <c r="CL34" s="695"/>
      <c r="CM34" s="695"/>
      <c r="CN34" s="695"/>
      <c r="CO34" s="695"/>
      <c r="CP34" s="695"/>
      <c r="CQ34" s="696"/>
      <c r="CR34" s="679">
        <v>624257</v>
      </c>
      <c r="CS34" s="680"/>
      <c r="CT34" s="680"/>
      <c r="CU34" s="680"/>
      <c r="CV34" s="680"/>
      <c r="CW34" s="680"/>
      <c r="CX34" s="680"/>
      <c r="CY34" s="681"/>
      <c r="CZ34" s="684">
        <v>15.5</v>
      </c>
      <c r="DA34" s="712"/>
      <c r="DB34" s="712"/>
      <c r="DC34" s="717"/>
      <c r="DD34" s="688">
        <v>500074</v>
      </c>
      <c r="DE34" s="680"/>
      <c r="DF34" s="680"/>
      <c r="DG34" s="680"/>
      <c r="DH34" s="680"/>
      <c r="DI34" s="680"/>
      <c r="DJ34" s="680"/>
      <c r="DK34" s="681"/>
      <c r="DL34" s="688">
        <v>387243</v>
      </c>
      <c r="DM34" s="680"/>
      <c r="DN34" s="680"/>
      <c r="DO34" s="680"/>
      <c r="DP34" s="680"/>
      <c r="DQ34" s="680"/>
      <c r="DR34" s="680"/>
      <c r="DS34" s="680"/>
      <c r="DT34" s="680"/>
      <c r="DU34" s="680"/>
      <c r="DV34" s="681"/>
      <c r="DW34" s="684">
        <v>15.9</v>
      </c>
      <c r="DX34" s="712"/>
      <c r="DY34" s="712"/>
      <c r="DZ34" s="712"/>
      <c r="EA34" s="712"/>
      <c r="EB34" s="712"/>
      <c r="EC34" s="713"/>
    </row>
    <row r="35" spans="2:133" ht="11.25" customHeight="1">
      <c r="B35" s="676" t="s">
        <v>331</v>
      </c>
      <c r="C35" s="677"/>
      <c r="D35" s="677"/>
      <c r="E35" s="677"/>
      <c r="F35" s="677"/>
      <c r="G35" s="677"/>
      <c r="H35" s="677"/>
      <c r="I35" s="677"/>
      <c r="J35" s="677"/>
      <c r="K35" s="677"/>
      <c r="L35" s="677"/>
      <c r="M35" s="677"/>
      <c r="N35" s="677"/>
      <c r="O35" s="677"/>
      <c r="P35" s="677"/>
      <c r="Q35" s="678"/>
      <c r="R35" s="679">
        <v>432900</v>
      </c>
      <c r="S35" s="680"/>
      <c r="T35" s="680"/>
      <c r="U35" s="680"/>
      <c r="V35" s="680"/>
      <c r="W35" s="680"/>
      <c r="X35" s="680"/>
      <c r="Y35" s="681"/>
      <c r="Z35" s="682">
        <v>10.3</v>
      </c>
      <c r="AA35" s="682"/>
      <c r="AB35" s="682"/>
      <c r="AC35" s="682"/>
      <c r="AD35" s="683" t="s">
        <v>242</v>
      </c>
      <c r="AE35" s="683"/>
      <c r="AF35" s="683"/>
      <c r="AG35" s="683"/>
      <c r="AH35" s="683"/>
      <c r="AI35" s="683"/>
      <c r="AJ35" s="683"/>
      <c r="AK35" s="683"/>
      <c r="AL35" s="684" t="s">
        <v>242</v>
      </c>
      <c r="AM35" s="685"/>
      <c r="AN35" s="685"/>
      <c r="AO35" s="686"/>
      <c r="AP35" s="234"/>
      <c r="AQ35" s="752" t="s">
        <v>332</v>
      </c>
      <c r="AR35" s="753"/>
      <c r="AS35" s="753"/>
      <c r="AT35" s="753"/>
      <c r="AU35" s="753"/>
      <c r="AV35" s="753"/>
      <c r="AW35" s="753"/>
      <c r="AX35" s="753"/>
      <c r="AY35" s="754"/>
      <c r="AZ35" s="668">
        <v>496670</v>
      </c>
      <c r="BA35" s="669"/>
      <c r="BB35" s="669"/>
      <c r="BC35" s="669"/>
      <c r="BD35" s="669"/>
      <c r="BE35" s="669"/>
      <c r="BF35" s="755"/>
      <c r="BG35" s="690" t="s">
        <v>333</v>
      </c>
      <c r="BH35" s="691"/>
      <c r="BI35" s="691"/>
      <c r="BJ35" s="691"/>
      <c r="BK35" s="691"/>
      <c r="BL35" s="691"/>
      <c r="BM35" s="691"/>
      <c r="BN35" s="691"/>
      <c r="BO35" s="691"/>
      <c r="BP35" s="691"/>
      <c r="BQ35" s="691"/>
      <c r="BR35" s="691"/>
      <c r="BS35" s="691"/>
      <c r="BT35" s="691"/>
      <c r="BU35" s="692"/>
      <c r="BV35" s="668">
        <v>3157</v>
      </c>
      <c r="BW35" s="669"/>
      <c r="BX35" s="669"/>
      <c r="BY35" s="669"/>
      <c r="BZ35" s="669"/>
      <c r="CA35" s="669"/>
      <c r="CB35" s="755"/>
      <c r="CD35" s="694" t="s">
        <v>334</v>
      </c>
      <c r="CE35" s="695"/>
      <c r="CF35" s="695"/>
      <c r="CG35" s="695"/>
      <c r="CH35" s="695"/>
      <c r="CI35" s="695"/>
      <c r="CJ35" s="695"/>
      <c r="CK35" s="695"/>
      <c r="CL35" s="695"/>
      <c r="CM35" s="695"/>
      <c r="CN35" s="695"/>
      <c r="CO35" s="695"/>
      <c r="CP35" s="695"/>
      <c r="CQ35" s="696"/>
      <c r="CR35" s="679">
        <v>163835</v>
      </c>
      <c r="CS35" s="715"/>
      <c r="CT35" s="715"/>
      <c r="CU35" s="715"/>
      <c r="CV35" s="715"/>
      <c r="CW35" s="715"/>
      <c r="CX35" s="715"/>
      <c r="CY35" s="716"/>
      <c r="CZ35" s="684">
        <v>4.0999999999999996</v>
      </c>
      <c r="DA35" s="712"/>
      <c r="DB35" s="712"/>
      <c r="DC35" s="717"/>
      <c r="DD35" s="688">
        <v>151752</v>
      </c>
      <c r="DE35" s="715"/>
      <c r="DF35" s="715"/>
      <c r="DG35" s="715"/>
      <c r="DH35" s="715"/>
      <c r="DI35" s="715"/>
      <c r="DJ35" s="715"/>
      <c r="DK35" s="716"/>
      <c r="DL35" s="688">
        <v>47004</v>
      </c>
      <c r="DM35" s="715"/>
      <c r="DN35" s="715"/>
      <c r="DO35" s="715"/>
      <c r="DP35" s="715"/>
      <c r="DQ35" s="715"/>
      <c r="DR35" s="715"/>
      <c r="DS35" s="715"/>
      <c r="DT35" s="715"/>
      <c r="DU35" s="715"/>
      <c r="DV35" s="716"/>
      <c r="DW35" s="684">
        <v>1.9</v>
      </c>
      <c r="DX35" s="712"/>
      <c r="DY35" s="712"/>
      <c r="DZ35" s="712"/>
      <c r="EA35" s="712"/>
      <c r="EB35" s="712"/>
      <c r="EC35" s="713"/>
    </row>
    <row r="36" spans="2:133" ht="11.25" customHeight="1">
      <c r="B36" s="676" t="s">
        <v>335</v>
      </c>
      <c r="C36" s="677"/>
      <c r="D36" s="677"/>
      <c r="E36" s="677"/>
      <c r="F36" s="677"/>
      <c r="G36" s="677"/>
      <c r="H36" s="677"/>
      <c r="I36" s="677"/>
      <c r="J36" s="677"/>
      <c r="K36" s="677"/>
      <c r="L36" s="677"/>
      <c r="M36" s="677"/>
      <c r="N36" s="677"/>
      <c r="O36" s="677"/>
      <c r="P36" s="677"/>
      <c r="Q36" s="678"/>
      <c r="R36" s="679" t="s">
        <v>242</v>
      </c>
      <c r="S36" s="680"/>
      <c r="T36" s="680"/>
      <c r="U36" s="680"/>
      <c r="V36" s="680"/>
      <c r="W36" s="680"/>
      <c r="X36" s="680"/>
      <c r="Y36" s="681"/>
      <c r="Z36" s="682" t="s">
        <v>242</v>
      </c>
      <c r="AA36" s="682"/>
      <c r="AB36" s="682"/>
      <c r="AC36" s="682"/>
      <c r="AD36" s="683" t="s">
        <v>242</v>
      </c>
      <c r="AE36" s="683"/>
      <c r="AF36" s="683"/>
      <c r="AG36" s="683"/>
      <c r="AH36" s="683"/>
      <c r="AI36" s="683"/>
      <c r="AJ36" s="683"/>
      <c r="AK36" s="683"/>
      <c r="AL36" s="684" t="s">
        <v>139</v>
      </c>
      <c r="AM36" s="685"/>
      <c r="AN36" s="685"/>
      <c r="AO36" s="686"/>
      <c r="AQ36" s="756" t="s">
        <v>336</v>
      </c>
      <c r="AR36" s="757"/>
      <c r="AS36" s="757"/>
      <c r="AT36" s="757"/>
      <c r="AU36" s="757"/>
      <c r="AV36" s="757"/>
      <c r="AW36" s="757"/>
      <c r="AX36" s="757"/>
      <c r="AY36" s="758"/>
      <c r="AZ36" s="679">
        <v>187860</v>
      </c>
      <c r="BA36" s="680"/>
      <c r="BB36" s="680"/>
      <c r="BC36" s="680"/>
      <c r="BD36" s="715"/>
      <c r="BE36" s="715"/>
      <c r="BF36" s="738"/>
      <c r="BG36" s="694" t="s">
        <v>337</v>
      </c>
      <c r="BH36" s="695"/>
      <c r="BI36" s="695"/>
      <c r="BJ36" s="695"/>
      <c r="BK36" s="695"/>
      <c r="BL36" s="695"/>
      <c r="BM36" s="695"/>
      <c r="BN36" s="695"/>
      <c r="BO36" s="695"/>
      <c r="BP36" s="695"/>
      <c r="BQ36" s="695"/>
      <c r="BR36" s="695"/>
      <c r="BS36" s="695"/>
      <c r="BT36" s="695"/>
      <c r="BU36" s="696"/>
      <c r="BV36" s="679">
        <v>3157</v>
      </c>
      <c r="BW36" s="680"/>
      <c r="BX36" s="680"/>
      <c r="BY36" s="680"/>
      <c r="BZ36" s="680"/>
      <c r="CA36" s="680"/>
      <c r="CB36" s="689"/>
      <c r="CD36" s="694" t="s">
        <v>338</v>
      </c>
      <c r="CE36" s="695"/>
      <c r="CF36" s="695"/>
      <c r="CG36" s="695"/>
      <c r="CH36" s="695"/>
      <c r="CI36" s="695"/>
      <c r="CJ36" s="695"/>
      <c r="CK36" s="695"/>
      <c r="CL36" s="695"/>
      <c r="CM36" s="695"/>
      <c r="CN36" s="695"/>
      <c r="CO36" s="695"/>
      <c r="CP36" s="695"/>
      <c r="CQ36" s="696"/>
      <c r="CR36" s="679">
        <v>473003</v>
      </c>
      <c r="CS36" s="680"/>
      <c r="CT36" s="680"/>
      <c r="CU36" s="680"/>
      <c r="CV36" s="680"/>
      <c r="CW36" s="680"/>
      <c r="CX36" s="680"/>
      <c r="CY36" s="681"/>
      <c r="CZ36" s="684">
        <v>11.8</v>
      </c>
      <c r="DA36" s="712"/>
      <c r="DB36" s="712"/>
      <c r="DC36" s="717"/>
      <c r="DD36" s="688">
        <v>364444</v>
      </c>
      <c r="DE36" s="680"/>
      <c r="DF36" s="680"/>
      <c r="DG36" s="680"/>
      <c r="DH36" s="680"/>
      <c r="DI36" s="680"/>
      <c r="DJ36" s="680"/>
      <c r="DK36" s="681"/>
      <c r="DL36" s="688">
        <v>291862</v>
      </c>
      <c r="DM36" s="680"/>
      <c r="DN36" s="680"/>
      <c r="DO36" s="680"/>
      <c r="DP36" s="680"/>
      <c r="DQ36" s="680"/>
      <c r="DR36" s="680"/>
      <c r="DS36" s="680"/>
      <c r="DT36" s="680"/>
      <c r="DU36" s="680"/>
      <c r="DV36" s="681"/>
      <c r="DW36" s="684">
        <v>12</v>
      </c>
      <c r="DX36" s="712"/>
      <c r="DY36" s="712"/>
      <c r="DZ36" s="712"/>
      <c r="EA36" s="712"/>
      <c r="EB36" s="712"/>
      <c r="EC36" s="713"/>
    </row>
    <row r="37" spans="2:133" ht="11.25" customHeight="1">
      <c r="B37" s="676" t="s">
        <v>339</v>
      </c>
      <c r="C37" s="677"/>
      <c r="D37" s="677"/>
      <c r="E37" s="677"/>
      <c r="F37" s="677"/>
      <c r="G37" s="677"/>
      <c r="H37" s="677"/>
      <c r="I37" s="677"/>
      <c r="J37" s="677"/>
      <c r="K37" s="677"/>
      <c r="L37" s="677"/>
      <c r="M37" s="677"/>
      <c r="N37" s="677"/>
      <c r="O37" s="677"/>
      <c r="P37" s="677"/>
      <c r="Q37" s="678"/>
      <c r="R37" s="679">
        <v>91000</v>
      </c>
      <c r="S37" s="680"/>
      <c r="T37" s="680"/>
      <c r="U37" s="680"/>
      <c r="V37" s="680"/>
      <c r="W37" s="680"/>
      <c r="X37" s="680"/>
      <c r="Y37" s="681"/>
      <c r="Z37" s="682">
        <v>2.2000000000000002</v>
      </c>
      <c r="AA37" s="682"/>
      <c r="AB37" s="682"/>
      <c r="AC37" s="682"/>
      <c r="AD37" s="683" t="s">
        <v>242</v>
      </c>
      <c r="AE37" s="683"/>
      <c r="AF37" s="683"/>
      <c r="AG37" s="683"/>
      <c r="AH37" s="683"/>
      <c r="AI37" s="683"/>
      <c r="AJ37" s="683"/>
      <c r="AK37" s="683"/>
      <c r="AL37" s="684" t="s">
        <v>139</v>
      </c>
      <c r="AM37" s="685"/>
      <c r="AN37" s="685"/>
      <c r="AO37" s="686"/>
      <c r="AQ37" s="756" t="s">
        <v>340</v>
      </c>
      <c r="AR37" s="757"/>
      <c r="AS37" s="757"/>
      <c r="AT37" s="757"/>
      <c r="AU37" s="757"/>
      <c r="AV37" s="757"/>
      <c r="AW37" s="757"/>
      <c r="AX37" s="757"/>
      <c r="AY37" s="758"/>
      <c r="AZ37" s="679">
        <v>97473</v>
      </c>
      <c r="BA37" s="680"/>
      <c r="BB37" s="680"/>
      <c r="BC37" s="680"/>
      <c r="BD37" s="715"/>
      <c r="BE37" s="715"/>
      <c r="BF37" s="738"/>
      <c r="BG37" s="694" t="s">
        <v>341</v>
      </c>
      <c r="BH37" s="695"/>
      <c r="BI37" s="695"/>
      <c r="BJ37" s="695"/>
      <c r="BK37" s="695"/>
      <c r="BL37" s="695"/>
      <c r="BM37" s="695"/>
      <c r="BN37" s="695"/>
      <c r="BO37" s="695"/>
      <c r="BP37" s="695"/>
      <c r="BQ37" s="695"/>
      <c r="BR37" s="695"/>
      <c r="BS37" s="695"/>
      <c r="BT37" s="695"/>
      <c r="BU37" s="696"/>
      <c r="BV37" s="679">
        <v>654</v>
      </c>
      <c r="BW37" s="680"/>
      <c r="BX37" s="680"/>
      <c r="BY37" s="680"/>
      <c r="BZ37" s="680"/>
      <c r="CA37" s="680"/>
      <c r="CB37" s="689"/>
      <c r="CD37" s="694" t="s">
        <v>342</v>
      </c>
      <c r="CE37" s="695"/>
      <c r="CF37" s="695"/>
      <c r="CG37" s="695"/>
      <c r="CH37" s="695"/>
      <c r="CI37" s="695"/>
      <c r="CJ37" s="695"/>
      <c r="CK37" s="695"/>
      <c r="CL37" s="695"/>
      <c r="CM37" s="695"/>
      <c r="CN37" s="695"/>
      <c r="CO37" s="695"/>
      <c r="CP37" s="695"/>
      <c r="CQ37" s="696"/>
      <c r="CR37" s="679">
        <v>250840</v>
      </c>
      <c r="CS37" s="715"/>
      <c r="CT37" s="715"/>
      <c r="CU37" s="715"/>
      <c r="CV37" s="715"/>
      <c r="CW37" s="715"/>
      <c r="CX37" s="715"/>
      <c r="CY37" s="716"/>
      <c r="CZ37" s="684">
        <v>6.2</v>
      </c>
      <c r="DA37" s="712"/>
      <c r="DB37" s="712"/>
      <c r="DC37" s="717"/>
      <c r="DD37" s="688">
        <v>229069</v>
      </c>
      <c r="DE37" s="715"/>
      <c r="DF37" s="715"/>
      <c r="DG37" s="715"/>
      <c r="DH37" s="715"/>
      <c r="DI37" s="715"/>
      <c r="DJ37" s="715"/>
      <c r="DK37" s="716"/>
      <c r="DL37" s="688">
        <v>229069</v>
      </c>
      <c r="DM37" s="715"/>
      <c r="DN37" s="715"/>
      <c r="DO37" s="715"/>
      <c r="DP37" s="715"/>
      <c r="DQ37" s="715"/>
      <c r="DR37" s="715"/>
      <c r="DS37" s="715"/>
      <c r="DT37" s="715"/>
      <c r="DU37" s="715"/>
      <c r="DV37" s="716"/>
      <c r="DW37" s="684">
        <v>9.4</v>
      </c>
      <c r="DX37" s="712"/>
      <c r="DY37" s="712"/>
      <c r="DZ37" s="712"/>
      <c r="EA37" s="712"/>
      <c r="EB37" s="712"/>
      <c r="EC37" s="713"/>
    </row>
    <row r="38" spans="2:133" ht="11.25" customHeight="1">
      <c r="B38" s="724" t="s">
        <v>343</v>
      </c>
      <c r="C38" s="725"/>
      <c r="D38" s="725"/>
      <c r="E38" s="725"/>
      <c r="F38" s="725"/>
      <c r="G38" s="725"/>
      <c r="H38" s="725"/>
      <c r="I38" s="725"/>
      <c r="J38" s="725"/>
      <c r="K38" s="725"/>
      <c r="L38" s="725"/>
      <c r="M38" s="725"/>
      <c r="N38" s="725"/>
      <c r="O38" s="725"/>
      <c r="P38" s="725"/>
      <c r="Q38" s="726"/>
      <c r="R38" s="759">
        <v>4216174</v>
      </c>
      <c r="S38" s="760"/>
      <c r="T38" s="760"/>
      <c r="U38" s="760"/>
      <c r="V38" s="760"/>
      <c r="W38" s="760"/>
      <c r="X38" s="760"/>
      <c r="Y38" s="761"/>
      <c r="Z38" s="762">
        <v>100</v>
      </c>
      <c r="AA38" s="762"/>
      <c r="AB38" s="762"/>
      <c r="AC38" s="762"/>
      <c r="AD38" s="763">
        <v>2340107</v>
      </c>
      <c r="AE38" s="763"/>
      <c r="AF38" s="763"/>
      <c r="AG38" s="763"/>
      <c r="AH38" s="763"/>
      <c r="AI38" s="763"/>
      <c r="AJ38" s="763"/>
      <c r="AK38" s="763"/>
      <c r="AL38" s="764">
        <v>100</v>
      </c>
      <c r="AM38" s="750"/>
      <c r="AN38" s="750"/>
      <c r="AO38" s="765"/>
      <c r="AQ38" s="756" t="s">
        <v>344</v>
      </c>
      <c r="AR38" s="757"/>
      <c r="AS38" s="757"/>
      <c r="AT38" s="757"/>
      <c r="AU38" s="757"/>
      <c r="AV38" s="757"/>
      <c r="AW38" s="757"/>
      <c r="AX38" s="757"/>
      <c r="AY38" s="758"/>
      <c r="AZ38" s="679" t="s">
        <v>242</v>
      </c>
      <c r="BA38" s="680"/>
      <c r="BB38" s="680"/>
      <c r="BC38" s="680"/>
      <c r="BD38" s="715"/>
      <c r="BE38" s="715"/>
      <c r="BF38" s="738"/>
      <c r="BG38" s="694" t="s">
        <v>345</v>
      </c>
      <c r="BH38" s="695"/>
      <c r="BI38" s="695"/>
      <c r="BJ38" s="695"/>
      <c r="BK38" s="695"/>
      <c r="BL38" s="695"/>
      <c r="BM38" s="695"/>
      <c r="BN38" s="695"/>
      <c r="BO38" s="695"/>
      <c r="BP38" s="695"/>
      <c r="BQ38" s="695"/>
      <c r="BR38" s="695"/>
      <c r="BS38" s="695"/>
      <c r="BT38" s="695"/>
      <c r="BU38" s="696"/>
      <c r="BV38" s="679">
        <v>1108</v>
      </c>
      <c r="BW38" s="680"/>
      <c r="BX38" s="680"/>
      <c r="BY38" s="680"/>
      <c r="BZ38" s="680"/>
      <c r="CA38" s="680"/>
      <c r="CB38" s="689"/>
      <c r="CD38" s="694" t="s">
        <v>346</v>
      </c>
      <c r="CE38" s="695"/>
      <c r="CF38" s="695"/>
      <c r="CG38" s="695"/>
      <c r="CH38" s="695"/>
      <c r="CI38" s="695"/>
      <c r="CJ38" s="695"/>
      <c r="CK38" s="695"/>
      <c r="CL38" s="695"/>
      <c r="CM38" s="695"/>
      <c r="CN38" s="695"/>
      <c r="CO38" s="695"/>
      <c r="CP38" s="695"/>
      <c r="CQ38" s="696"/>
      <c r="CR38" s="679">
        <v>496670</v>
      </c>
      <c r="CS38" s="680"/>
      <c r="CT38" s="680"/>
      <c r="CU38" s="680"/>
      <c r="CV38" s="680"/>
      <c r="CW38" s="680"/>
      <c r="CX38" s="680"/>
      <c r="CY38" s="681"/>
      <c r="CZ38" s="684">
        <v>12.4</v>
      </c>
      <c r="DA38" s="712"/>
      <c r="DB38" s="712"/>
      <c r="DC38" s="717"/>
      <c r="DD38" s="688">
        <v>481009</v>
      </c>
      <c r="DE38" s="680"/>
      <c r="DF38" s="680"/>
      <c r="DG38" s="680"/>
      <c r="DH38" s="680"/>
      <c r="DI38" s="680"/>
      <c r="DJ38" s="680"/>
      <c r="DK38" s="681"/>
      <c r="DL38" s="688">
        <v>291172</v>
      </c>
      <c r="DM38" s="680"/>
      <c r="DN38" s="680"/>
      <c r="DO38" s="680"/>
      <c r="DP38" s="680"/>
      <c r="DQ38" s="680"/>
      <c r="DR38" s="680"/>
      <c r="DS38" s="680"/>
      <c r="DT38" s="680"/>
      <c r="DU38" s="680"/>
      <c r="DV38" s="681"/>
      <c r="DW38" s="684">
        <v>12</v>
      </c>
      <c r="DX38" s="712"/>
      <c r="DY38" s="712"/>
      <c r="DZ38" s="712"/>
      <c r="EA38" s="712"/>
      <c r="EB38" s="712"/>
      <c r="EC38" s="713"/>
    </row>
    <row r="39" spans="2:133" ht="11.25" customHeight="1">
      <c r="AQ39" s="756" t="s">
        <v>347</v>
      </c>
      <c r="AR39" s="757"/>
      <c r="AS39" s="757"/>
      <c r="AT39" s="757"/>
      <c r="AU39" s="757"/>
      <c r="AV39" s="757"/>
      <c r="AW39" s="757"/>
      <c r="AX39" s="757"/>
      <c r="AY39" s="758"/>
      <c r="AZ39" s="679" t="s">
        <v>175</v>
      </c>
      <c r="BA39" s="680"/>
      <c r="BB39" s="680"/>
      <c r="BC39" s="680"/>
      <c r="BD39" s="715"/>
      <c r="BE39" s="715"/>
      <c r="BF39" s="738"/>
      <c r="BG39" s="770" t="s">
        <v>348</v>
      </c>
      <c r="BH39" s="771"/>
      <c r="BI39" s="771"/>
      <c r="BJ39" s="771"/>
      <c r="BK39" s="771"/>
      <c r="BL39" s="235"/>
      <c r="BM39" s="695" t="s">
        <v>349</v>
      </c>
      <c r="BN39" s="695"/>
      <c r="BO39" s="695"/>
      <c r="BP39" s="695"/>
      <c r="BQ39" s="695"/>
      <c r="BR39" s="695"/>
      <c r="BS39" s="695"/>
      <c r="BT39" s="695"/>
      <c r="BU39" s="696"/>
      <c r="BV39" s="679" t="s">
        <v>242</v>
      </c>
      <c r="BW39" s="680"/>
      <c r="BX39" s="680"/>
      <c r="BY39" s="680"/>
      <c r="BZ39" s="680"/>
      <c r="CA39" s="680"/>
      <c r="CB39" s="689"/>
      <c r="CD39" s="694" t="s">
        <v>350</v>
      </c>
      <c r="CE39" s="695"/>
      <c r="CF39" s="695"/>
      <c r="CG39" s="695"/>
      <c r="CH39" s="695"/>
      <c r="CI39" s="695"/>
      <c r="CJ39" s="695"/>
      <c r="CK39" s="695"/>
      <c r="CL39" s="695"/>
      <c r="CM39" s="695"/>
      <c r="CN39" s="695"/>
      <c r="CO39" s="695"/>
      <c r="CP39" s="695"/>
      <c r="CQ39" s="696"/>
      <c r="CR39" s="679">
        <v>215392</v>
      </c>
      <c r="CS39" s="715"/>
      <c r="CT39" s="715"/>
      <c r="CU39" s="715"/>
      <c r="CV39" s="715"/>
      <c r="CW39" s="715"/>
      <c r="CX39" s="715"/>
      <c r="CY39" s="716"/>
      <c r="CZ39" s="684">
        <v>5.4</v>
      </c>
      <c r="DA39" s="712"/>
      <c r="DB39" s="712"/>
      <c r="DC39" s="717"/>
      <c r="DD39" s="688">
        <v>209533</v>
      </c>
      <c r="DE39" s="715"/>
      <c r="DF39" s="715"/>
      <c r="DG39" s="715"/>
      <c r="DH39" s="715"/>
      <c r="DI39" s="715"/>
      <c r="DJ39" s="715"/>
      <c r="DK39" s="716"/>
      <c r="DL39" s="688" t="s">
        <v>242</v>
      </c>
      <c r="DM39" s="715"/>
      <c r="DN39" s="715"/>
      <c r="DO39" s="715"/>
      <c r="DP39" s="715"/>
      <c r="DQ39" s="715"/>
      <c r="DR39" s="715"/>
      <c r="DS39" s="715"/>
      <c r="DT39" s="715"/>
      <c r="DU39" s="715"/>
      <c r="DV39" s="716"/>
      <c r="DW39" s="684" t="s">
        <v>175</v>
      </c>
      <c r="DX39" s="712"/>
      <c r="DY39" s="712"/>
      <c r="DZ39" s="712"/>
      <c r="EA39" s="712"/>
      <c r="EB39" s="712"/>
      <c r="EC39" s="713"/>
    </row>
    <row r="40" spans="2:133" ht="11.25" customHeight="1">
      <c r="AQ40" s="756" t="s">
        <v>351</v>
      </c>
      <c r="AR40" s="757"/>
      <c r="AS40" s="757"/>
      <c r="AT40" s="757"/>
      <c r="AU40" s="757"/>
      <c r="AV40" s="757"/>
      <c r="AW40" s="757"/>
      <c r="AX40" s="757"/>
      <c r="AY40" s="758"/>
      <c r="AZ40" s="679">
        <v>10504</v>
      </c>
      <c r="BA40" s="680"/>
      <c r="BB40" s="680"/>
      <c r="BC40" s="680"/>
      <c r="BD40" s="715"/>
      <c r="BE40" s="715"/>
      <c r="BF40" s="738"/>
      <c r="BG40" s="770"/>
      <c r="BH40" s="771"/>
      <c r="BI40" s="771"/>
      <c r="BJ40" s="771"/>
      <c r="BK40" s="771"/>
      <c r="BL40" s="235"/>
      <c r="BM40" s="695" t="s">
        <v>352</v>
      </c>
      <c r="BN40" s="695"/>
      <c r="BO40" s="695"/>
      <c r="BP40" s="695"/>
      <c r="BQ40" s="695"/>
      <c r="BR40" s="695"/>
      <c r="BS40" s="695"/>
      <c r="BT40" s="695"/>
      <c r="BU40" s="696"/>
      <c r="BV40" s="679" t="s">
        <v>242</v>
      </c>
      <c r="BW40" s="680"/>
      <c r="BX40" s="680"/>
      <c r="BY40" s="680"/>
      <c r="BZ40" s="680"/>
      <c r="CA40" s="680"/>
      <c r="CB40" s="689"/>
      <c r="CD40" s="694" t="s">
        <v>353</v>
      </c>
      <c r="CE40" s="695"/>
      <c r="CF40" s="695"/>
      <c r="CG40" s="695"/>
      <c r="CH40" s="695"/>
      <c r="CI40" s="695"/>
      <c r="CJ40" s="695"/>
      <c r="CK40" s="695"/>
      <c r="CL40" s="695"/>
      <c r="CM40" s="695"/>
      <c r="CN40" s="695"/>
      <c r="CO40" s="695"/>
      <c r="CP40" s="695"/>
      <c r="CQ40" s="696"/>
      <c r="CR40" s="679">
        <v>7000</v>
      </c>
      <c r="CS40" s="680"/>
      <c r="CT40" s="680"/>
      <c r="CU40" s="680"/>
      <c r="CV40" s="680"/>
      <c r="CW40" s="680"/>
      <c r="CX40" s="680"/>
      <c r="CY40" s="681"/>
      <c r="CZ40" s="684">
        <v>0.2</v>
      </c>
      <c r="DA40" s="712"/>
      <c r="DB40" s="712"/>
      <c r="DC40" s="717"/>
      <c r="DD40" s="688" t="s">
        <v>242</v>
      </c>
      <c r="DE40" s="680"/>
      <c r="DF40" s="680"/>
      <c r="DG40" s="680"/>
      <c r="DH40" s="680"/>
      <c r="DI40" s="680"/>
      <c r="DJ40" s="680"/>
      <c r="DK40" s="681"/>
      <c r="DL40" s="688" t="s">
        <v>242</v>
      </c>
      <c r="DM40" s="680"/>
      <c r="DN40" s="680"/>
      <c r="DO40" s="680"/>
      <c r="DP40" s="680"/>
      <c r="DQ40" s="680"/>
      <c r="DR40" s="680"/>
      <c r="DS40" s="680"/>
      <c r="DT40" s="680"/>
      <c r="DU40" s="680"/>
      <c r="DV40" s="681"/>
      <c r="DW40" s="684" t="s">
        <v>242</v>
      </c>
      <c r="DX40" s="712"/>
      <c r="DY40" s="712"/>
      <c r="DZ40" s="712"/>
      <c r="EA40" s="712"/>
      <c r="EB40" s="712"/>
      <c r="EC40" s="713"/>
    </row>
    <row r="41" spans="2:133" ht="11.25" customHeight="1">
      <c r="AQ41" s="766" t="s">
        <v>354</v>
      </c>
      <c r="AR41" s="767"/>
      <c r="AS41" s="767"/>
      <c r="AT41" s="767"/>
      <c r="AU41" s="767"/>
      <c r="AV41" s="767"/>
      <c r="AW41" s="767"/>
      <c r="AX41" s="767"/>
      <c r="AY41" s="768"/>
      <c r="AZ41" s="759">
        <v>200833</v>
      </c>
      <c r="BA41" s="760"/>
      <c r="BB41" s="760"/>
      <c r="BC41" s="760"/>
      <c r="BD41" s="749"/>
      <c r="BE41" s="749"/>
      <c r="BF41" s="751"/>
      <c r="BG41" s="772"/>
      <c r="BH41" s="773"/>
      <c r="BI41" s="773"/>
      <c r="BJ41" s="773"/>
      <c r="BK41" s="773"/>
      <c r="BL41" s="236"/>
      <c r="BM41" s="704" t="s">
        <v>355</v>
      </c>
      <c r="BN41" s="704"/>
      <c r="BO41" s="704"/>
      <c r="BP41" s="704"/>
      <c r="BQ41" s="704"/>
      <c r="BR41" s="704"/>
      <c r="BS41" s="704"/>
      <c r="BT41" s="704"/>
      <c r="BU41" s="705"/>
      <c r="BV41" s="759" t="s">
        <v>242</v>
      </c>
      <c r="BW41" s="760"/>
      <c r="BX41" s="760"/>
      <c r="BY41" s="760"/>
      <c r="BZ41" s="760"/>
      <c r="CA41" s="760"/>
      <c r="CB41" s="769"/>
      <c r="CD41" s="694" t="s">
        <v>356</v>
      </c>
      <c r="CE41" s="695"/>
      <c r="CF41" s="695"/>
      <c r="CG41" s="695"/>
      <c r="CH41" s="695"/>
      <c r="CI41" s="695"/>
      <c r="CJ41" s="695"/>
      <c r="CK41" s="695"/>
      <c r="CL41" s="695"/>
      <c r="CM41" s="695"/>
      <c r="CN41" s="695"/>
      <c r="CO41" s="695"/>
      <c r="CP41" s="695"/>
      <c r="CQ41" s="696"/>
      <c r="CR41" s="679" t="s">
        <v>242</v>
      </c>
      <c r="CS41" s="715"/>
      <c r="CT41" s="715"/>
      <c r="CU41" s="715"/>
      <c r="CV41" s="715"/>
      <c r="CW41" s="715"/>
      <c r="CX41" s="715"/>
      <c r="CY41" s="716"/>
      <c r="CZ41" s="684" t="s">
        <v>242</v>
      </c>
      <c r="DA41" s="712"/>
      <c r="DB41" s="712"/>
      <c r="DC41" s="717"/>
      <c r="DD41" s="688" t="s">
        <v>242</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357</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358</v>
      </c>
      <c r="CE42" s="677"/>
      <c r="CF42" s="677"/>
      <c r="CG42" s="677"/>
      <c r="CH42" s="677"/>
      <c r="CI42" s="677"/>
      <c r="CJ42" s="677"/>
      <c r="CK42" s="677"/>
      <c r="CL42" s="677"/>
      <c r="CM42" s="677"/>
      <c r="CN42" s="677"/>
      <c r="CO42" s="677"/>
      <c r="CP42" s="677"/>
      <c r="CQ42" s="678"/>
      <c r="CR42" s="679">
        <v>772304</v>
      </c>
      <c r="CS42" s="680"/>
      <c r="CT42" s="680"/>
      <c r="CU42" s="680"/>
      <c r="CV42" s="680"/>
      <c r="CW42" s="680"/>
      <c r="CX42" s="680"/>
      <c r="CY42" s="681"/>
      <c r="CZ42" s="684">
        <v>19.2</v>
      </c>
      <c r="DA42" s="685"/>
      <c r="DB42" s="685"/>
      <c r="DC42" s="780"/>
      <c r="DD42" s="688">
        <v>309691</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359</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360</v>
      </c>
      <c r="CE43" s="677"/>
      <c r="CF43" s="677"/>
      <c r="CG43" s="677"/>
      <c r="CH43" s="677"/>
      <c r="CI43" s="677"/>
      <c r="CJ43" s="677"/>
      <c r="CK43" s="677"/>
      <c r="CL43" s="677"/>
      <c r="CM43" s="677"/>
      <c r="CN43" s="677"/>
      <c r="CO43" s="677"/>
      <c r="CP43" s="677"/>
      <c r="CQ43" s="678"/>
      <c r="CR43" s="679">
        <v>22446</v>
      </c>
      <c r="CS43" s="715"/>
      <c r="CT43" s="715"/>
      <c r="CU43" s="715"/>
      <c r="CV43" s="715"/>
      <c r="CW43" s="715"/>
      <c r="CX43" s="715"/>
      <c r="CY43" s="716"/>
      <c r="CZ43" s="684">
        <v>0.6</v>
      </c>
      <c r="DA43" s="712"/>
      <c r="DB43" s="712"/>
      <c r="DC43" s="717"/>
      <c r="DD43" s="688">
        <v>22446</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361</v>
      </c>
      <c r="CD44" s="791" t="s">
        <v>312</v>
      </c>
      <c r="CE44" s="792"/>
      <c r="CF44" s="676" t="s">
        <v>362</v>
      </c>
      <c r="CG44" s="677"/>
      <c r="CH44" s="677"/>
      <c r="CI44" s="677"/>
      <c r="CJ44" s="677"/>
      <c r="CK44" s="677"/>
      <c r="CL44" s="677"/>
      <c r="CM44" s="677"/>
      <c r="CN44" s="677"/>
      <c r="CO44" s="677"/>
      <c r="CP44" s="677"/>
      <c r="CQ44" s="678"/>
      <c r="CR44" s="679">
        <v>503429</v>
      </c>
      <c r="CS44" s="680"/>
      <c r="CT44" s="680"/>
      <c r="CU44" s="680"/>
      <c r="CV44" s="680"/>
      <c r="CW44" s="680"/>
      <c r="CX44" s="680"/>
      <c r="CY44" s="681"/>
      <c r="CZ44" s="684">
        <v>12.5</v>
      </c>
      <c r="DA44" s="685"/>
      <c r="DB44" s="685"/>
      <c r="DC44" s="780"/>
      <c r="DD44" s="688">
        <v>134428</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363</v>
      </c>
      <c r="CG45" s="677"/>
      <c r="CH45" s="677"/>
      <c r="CI45" s="677"/>
      <c r="CJ45" s="677"/>
      <c r="CK45" s="677"/>
      <c r="CL45" s="677"/>
      <c r="CM45" s="677"/>
      <c r="CN45" s="677"/>
      <c r="CO45" s="677"/>
      <c r="CP45" s="677"/>
      <c r="CQ45" s="678"/>
      <c r="CR45" s="679">
        <v>207729</v>
      </c>
      <c r="CS45" s="715"/>
      <c r="CT45" s="715"/>
      <c r="CU45" s="715"/>
      <c r="CV45" s="715"/>
      <c r="CW45" s="715"/>
      <c r="CX45" s="715"/>
      <c r="CY45" s="716"/>
      <c r="CZ45" s="684">
        <v>5.2</v>
      </c>
      <c r="DA45" s="712"/>
      <c r="DB45" s="712"/>
      <c r="DC45" s="717"/>
      <c r="DD45" s="688">
        <v>29528</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364</v>
      </c>
      <c r="CG46" s="677"/>
      <c r="CH46" s="677"/>
      <c r="CI46" s="677"/>
      <c r="CJ46" s="677"/>
      <c r="CK46" s="677"/>
      <c r="CL46" s="677"/>
      <c r="CM46" s="677"/>
      <c r="CN46" s="677"/>
      <c r="CO46" s="677"/>
      <c r="CP46" s="677"/>
      <c r="CQ46" s="678"/>
      <c r="CR46" s="679">
        <v>238207</v>
      </c>
      <c r="CS46" s="680"/>
      <c r="CT46" s="680"/>
      <c r="CU46" s="680"/>
      <c r="CV46" s="680"/>
      <c r="CW46" s="680"/>
      <c r="CX46" s="680"/>
      <c r="CY46" s="681"/>
      <c r="CZ46" s="684">
        <v>5.9</v>
      </c>
      <c r="DA46" s="685"/>
      <c r="DB46" s="685"/>
      <c r="DC46" s="780"/>
      <c r="DD46" s="688">
        <v>86907</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365</v>
      </c>
      <c r="CG47" s="677"/>
      <c r="CH47" s="677"/>
      <c r="CI47" s="677"/>
      <c r="CJ47" s="677"/>
      <c r="CK47" s="677"/>
      <c r="CL47" s="677"/>
      <c r="CM47" s="677"/>
      <c r="CN47" s="677"/>
      <c r="CO47" s="677"/>
      <c r="CP47" s="677"/>
      <c r="CQ47" s="678"/>
      <c r="CR47" s="679">
        <v>268875</v>
      </c>
      <c r="CS47" s="715"/>
      <c r="CT47" s="715"/>
      <c r="CU47" s="715"/>
      <c r="CV47" s="715"/>
      <c r="CW47" s="715"/>
      <c r="CX47" s="715"/>
      <c r="CY47" s="716"/>
      <c r="CZ47" s="684">
        <v>6.7</v>
      </c>
      <c r="DA47" s="712"/>
      <c r="DB47" s="712"/>
      <c r="DC47" s="717"/>
      <c r="DD47" s="688">
        <v>175263</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366</v>
      </c>
      <c r="CG48" s="677"/>
      <c r="CH48" s="677"/>
      <c r="CI48" s="677"/>
      <c r="CJ48" s="677"/>
      <c r="CK48" s="677"/>
      <c r="CL48" s="677"/>
      <c r="CM48" s="677"/>
      <c r="CN48" s="677"/>
      <c r="CO48" s="677"/>
      <c r="CP48" s="677"/>
      <c r="CQ48" s="678"/>
      <c r="CR48" s="679" t="s">
        <v>242</v>
      </c>
      <c r="CS48" s="680"/>
      <c r="CT48" s="680"/>
      <c r="CU48" s="680"/>
      <c r="CV48" s="680"/>
      <c r="CW48" s="680"/>
      <c r="CX48" s="680"/>
      <c r="CY48" s="681"/>
      <c r="CZ48" s="684" t="s">
        <v>242</v>
      </c>
      <c r="DA48" s="685"/>
      <c r="DB48" s="685"/>
      <c r="DC48" s="780"/>
      <c r="DD48" s="688" t="s">
        <v>242</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367</v>
      </c>
      <c r="CE49" s="725"/>
      <c r="CF49" s="725"/>
      <c r="CG49" s="725"/>
      <c r="CH49" s="725"/>
      <c r="CI49" s="725"/>
      <c r="CJ49" s="725"/>
      <c r="CK49" s="725"/>
      <c r="CL49" s="725"/>
      <c r="CM49" s="725"/>
      <c r="CN49" s="725"/>
      <c r="CO49" s="725"/>
      <c r="CP49" s="725"/>
      <c r="CQ49" s="726"/>
      <c r="CR49" s="759">
        <v>4017219</v>
      </c>
      <c r="CS49" s="749"/>
      <c r="CT49" s="749"/>
      <c r="CU49" s="749"/>
      <c r="CV49" s="749"/>
      <c r="CW49" s="749"/>
      <c r="CX49" s="749"/>
      <c r="CY49" s="781"/>
      <c r="CZ49" s="764">
        <v>100</v>
      </c>
      <c r="DA49" s="782"/>
      <c r="DB49" s="782"/>
      <c r="DC49" s="783"/>
      <c r="DD49" s="784">
        <v>3044359</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xv3jGx4fGHTrERUqWcYYsV3/MmpkAeM/iJIdIX+Yb8IVwiZZOri4n/YsZoFp5/6GSv6Y4YPPIFYtLHCJhDf8g==" saltValue="cngdPItuocmHONHfoSy/v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368</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369</v>
      </c>
      <c r="DK2" s="827"/>
      <c r="DL2" s="827"/>
      <c r="DM2" s="827"/>
      <c r="DN2" s="827"/>
      <c r="DO2" s="828"/>
      <c r="DP2" s="249"/>
      <c r="DQ2" s="826" t="s">
        <v>370</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371</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372</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373</v>
      </c>
      <c r="B5" s="821"/>
      <c r="C5" s="821"/>
      <c r="D5" s="821"/>
      <c r="E5" s="821"/>
      <c r="F5" s="821"/>
      <c r="G5" s="821"/>
      <c r="H5" s="821"/>
      <c r="I5" s="821"/>
      <c r="J5" s="821"/>
      <c r="K5" s="821"/>
      <c r="L5" s="821"/>
      <c r="M5" s="821"/>
      <c r="N5" s="821"/>
      <c r="O5" s="821"/>
      <c r="P5" s="822"/>
      <c r="Q5" s="797" t="s">
        <v>374</v>
      </c>
      <c r="R5" s="798"/>
      <c r="S5" s="798"/>
      <c r="T5" s="798"/>
      <c r="U5" s="799"/>
      <c r="V5" s="797" t="s">
        <v>375</v>
      </c>
      <c r="W5" s="798"/>
      <c r="X5" s="798"/>
      <c r="Y5" s="798"/>
      <c r="Z5" s="799"/>
      <c r="AA5" s="797" t="s">
        <v>376</v>
      </c>
      <c r="AB5" s="798"/>
      <c r="AC5" s="798"/>
      <c r="AD5" s="798"/>
      <c r="AE5" s="798"/>
      <c r="AF5" s="830" t="s">
        <v>377</v>
      </c>
      <c r="AG5" s="798"/>
      <c r="AH5" s="798"/>
      <c r="AI5" s="798"/>
      <c r="AJ5" s="809"/>
      <c r="AK5" s="798" t="s">
        <v>378</v>
      </c>
      <c r="AL5" s="798"/>
      <c r="AM5" s="798"/>
      <c r="AN5" s="798"/>
      <c r="AO5" s="799"/>
      <c r="AP5" s="797" t="s">
        <v>379</v>
      </c>
      <c r="AQ5" s="798"/>
      <c r="AR5" s="798"/>
      <c r="AS5" s="798"/>
      <c r="AT5" s="799"/>
      <c r="AU5" s="797" t="s">
        <v>380</v>
      </c>
      <c r="AV5" s="798"/>
      <c r="AW5" s="798"/>
      <c r="AX5" s="798"/>
      <c r="AY5" s="809"/>
      <c r="AZ5" s="256"/>
      <c r="BA5" s="256"/>
      <c r="BB5" s="256"/>
      <c r="BC5" s="256"/>
      <c r="BD5" s="256"/>
      <c r="BE5" s="257"/>
      <c r="BF5" s="257"/>
      <c r="BG5" s="257"/>
      <c r="BH5" s="257"/>
      <c r="BI5" s="257"/>
      <c r="BJ5" s="257"/>
      <c r="BK5" s="257"/>
      <c r="BL5" s="257"/>
      <c r="BM5" s="257"/>
      <c r="BN5" s="257"/>
      <c r="BO5" s="257"/>
      <c r="BP5" s="257"/>
      <c r="BQ5" s="820" t="s">
        <v>381</v>
      </c>
      <c r="BR5" s="821"/>
      <c r="BS5" s="821"/>
      <c r="BT5" s="821"/>
      <c r="BU5" s="821"/>
      <c r="BV5" s="821"/>
      <c r="BW5" s="821"/>
      <c r="BX5" s="821"/>
      <c r="BY5" s="821"/>
      <c r="BZ5" s="821"/>
      <c r="CA5" s="821"/>
      <c r="CB5" s="821"/>
      <c r="CC5" s="821"/>
      <c r="CD5" s="821"/>
      <c r="CE5" s="821"/>
      <c r="CF5" s="821"/>
      <c r="CG5" s="822"/>
      <c r="CH5" s="797" t="s">
        <v>382</v>
      </c>
      <c r="CI5" s="798"/>
      <c r="CJ5" s="798"/>
      <c r="CK5" s="798"/>
      <c r="CL5" s="799"/>
      <c r="CM5" s="797" t="s">
        <v>383</v>
      </c>
      <c r="CN5" s="798"/>
      <c r="CO5" s="798"/>
      <c r="CP5" s="798"/>
      <c r="CQ5" s="799"/>
      <c r="CR5" s="797" t="s">
        <v>384</v>
      </c>
      <c r="CS5" s="798"/>
      <c r="CT5" s="798"/>
      <c r="CU5" s="798"/>
      <c r="CV5" s="799"/>
      <c r="CW5" s="797" t="s">
        <v>385</v>
      </c>
      <c r="CX5" s="798"/>
      <c r="CY5" s="798"/>
      <c r="CZ5" s="798"/>
      <c r="DA5" s="799"/>
      <c r="DB5" s="797" t="s">
        <v>386</v>
      </c>
      <c r="DC5" s="798"/>
      <c r="DD5" s="798"/>
      <c r="DE5" s="798"/>
      <c r="DF5" s="799"/>
      <c r="DG5" s="803" t="s">
        <v>387</v>
      </c>
      <c r="DH5" s="804"/>
      <c r="DI5" s="804"/>
      <c r="DJ5" s="804"/>
      <c r="DK5" s="805"/>
      <c r="DL5" s="803" t="s">
        <v>388</v>
      </c>
      <c r="DM5" s="804"/>
      <c r="DN5" s="804"/>
      <c r="DO5" s="804"/>
      <c r="DP5" s="805"/>
      <c r="DQ5" s="797" t="s">
        <v>389</v>
      </c>
      <c r="DR5" s="798"/>
      <c r="DS5" s="798"/>
      <c r="DT5" s="798"/>
      <c r="DU5" s="799"/>
      <c r="DV5" s="797" t="s">
        <v>380</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390</v>
      </c>
      <c r="C7" s="812"/>
      <c r="D7" s="812"/>
      <c r="E7" s="812"/>
      <c r="F7" s="812"/>
      <c r="G7" s="812"/>
      <c r="H7" s="812"/>
      <c r="I7" s="812"/>
      <c r="J7" s="812"/>
      <c r="K7" s="812"/>
      <c r="L7" s="812"/>
      <c r="M7" s="812"/>
      <c r="N7" s="812"/>
      <c r="O7" s="812"/>
      <c r="P7" s="813"/>
      <c r="Q7" s="814">
        <v>4216</v>
      </c>
      <c r="R7" s="815"/>
      <c r="S7" s="815"/>
      <c r="T7" s="815"/>
      <c r="U7" s="815"/>
      <c r="V7" s="815">
        <v>4017</v>
      </c>
      <c r="W7" s="815"/>
      <c r="X7" s="815"/>
      <c r="Y7" s="815"/>
      <c r="Z7" s="815"/>
      <c r="AA7" s="815">
        <v>199</v>
      </c>
      <c r="AB7" s="815"/>
      <c r="AC7" s="815"/>
      <c r="AD7" s="815"/>
      <c r="AE7" s="816"/>
      <c r="AF7" s="817">
        <v>69</v>
      </c>
      <c r="AG7" s="818"/>
      <c r="AH7" s="818"/>
      <c r="AI7" s="818"/>
      <c r="AJ7" s="819"/>
      <c r="AK7" s="854">
        <v>276</v>
      </c>
      <c r="AL7" s="855"/>
      <c r="AM7" s="855"/>
      <c r="AN7" s="855"/>
      <c r="AO7" s="855"/>
      <c r="AP7" s="855">
        <v>5389</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589</v>
      </c>
      <c r="BT7" s="859"/>
      <c r="BU7" s="859"/>
      <c r="BV7" s="859"/>
      <c r="BW7" s="859"/>
      <c r="BX7" s="859"/>
      <c r="BY7" s="859"/>
      <c r="BZ7" s="859"/>
      <c r="CA7" s="859"/>
      <c r="CB7" s="859"/>
      <c r="CC7" s="859"/>
      <c r="CD7" s="859"/>
      <c r="CE7" s="859"/>
      <c r="CF7" s="859"/>
      <c r="CG7" s="860"/>
      <c r="CH7" s="851">
        <v>-1</v>
      </c>
      <c r="CI7" s="852"/>
      <c r="CJ7" s="852"/>
      <c r="CK7" s="852"/>
      <c r="CL7" s="853"/>
      <c r="CM7" s="851">
        <v>28</v>
      </c>
      <c r="CN7" s="852"/>
      <c r="CO7" s="852"/>
      <c r="CP7" s="852"/>
      <c r="CQ7" s="853"/>
      <c r="CR7" s="851">
        <v>58</v>
      </c>
      <c r="CS7" s="852"/>
      <c r="CT7" s="852"/>
      <c r="CU7" s="852"/>
      <c r="CV7" s="853"/>
      <c r="CW7" s="851" t="s">
        <v>595</v>
      </c>
      <c r="CX7" s="852"/>
      <c r="CY7" s="852"/>
      <c r="CZ7" s="852"/>
      <c r="DA7" s="853"/>
      <c r="DB7" s="851" t="s">
        <v>595</v>
      </c>
      <c r="DC7" s="852"/>
      <c r="DD7" s="852"/>
      <c r="DE7" s="852"/>
      <c r="DF7" s="853"/>
      <c r="DG7" s="851" t="s">
        <v>595</v>
      </c>
      <c r="DH7" s="852"/>
      <c r="DI7" s="852"/>
      <c r="DJ7" s="852"/>
      <c r="DK7" s="853"/>
      <c r="DL7" s="851" t="s">
        <v>595</v>
      </c>
      <c r="DM7" s="852"/>
      <c r="DN7" s="852"/>
      <c r="DO7" s="852"/>
      <c r="DP7" s="853"/>
      <c r="DQ7" s="851" t="s">
        <v>595</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c r="BT8" s="849"/>
      <c r="BU8" s="849"/>
      <c r="BV8" s="849"/>
      <c r="BW8" s="849"/>
      <c r="BX8" s="849"/>
      <c r="BY8" s="849"/>
      <c r="BZ8" s="849"/>
      <c r="CA8" s="849"/>
      <c r="CB8" s="849"/>
      <c r="CC8" s="849"/>
      <c r="CD8" s="849"/>
      <c r="CE8" s="849"/>
      <c r="CF8" s="849"/>
      <c r="CG8" s="850"/>
      <c r="CH8" s="861"/>
      <c r="CI8" s="862"/>
      <c r="CJ8" s="862"/>
      <c r="CK8" s="862"/>
      <c r="CL8" s="863"/>
      <c r="CM8" s="861"/>
      <c r="CN8" s="862"/>
      <c r="CO8" s="862"/>
      <c r="CP8" s="862"/>
      <c r="CQ8" s="863"/>
      <c r="CR8" s="861"/>
      <c r="CS8" s="862"/>
      <c r="CT8" s="862"/>
      <c r="CU8" s="862"/>
      <c r="CV8" s="863"/>
      <c r="CW8" s="861"/>
      <c r="CX8" s="862"/>
      <c r="CY8" s="862"/>
      <c r="CZ8" s="862"/>
      <c r="DA8" s="863"/>
      <c r="DB8" s="861"/>
      <c r="DC8" s="862"/>
      <c r="DD8" s="862"/>
      <c r="DE8" s="862"/>
      <c r="DF8" s="863"/>
      <c r="DG8" s="861"/>
      <c r="DH8" s="862"/>
      <c r="DI8" s="862"/>
      <c r="DJ8" s="862"/>
      <c r="DK8" s="863"/>
      <c r="DL8" s="861"/>
      <c r="DM8" s="862"/>
      <c r="DN8" s="862"/>
      <c r="DO8" s="862"/>
      <c r="DP8" s="863"/>
      <c r="DQ8" s="861"/>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c r="BT9" s="849"/>
      <c r="BU9" s="849"/>
      <c r="BV9" s="849"/>
      <c r="BW9" s="849"/>
      <c r="BX9" s="849"/>
      <c r="BY9" s="849"/>
      <c r="BZ9" s="849"/>
      <c r="CA9" s="849"/>
      <c r="CB9" s="849"/>
      <c r="CC9" s="849"/>
      <c r="CD9" s="849"/>
      <c r="CE9" s="849"/>
      <c r="CF9" s="849"/>
      <c r="CG9" s="850"/>
      <c r="CH9" s="861"/>
      <c r="CI9" s="862"/>
      <c r="CJ9" s="862"/>
      <c r="CK9" s="862"/>
      <c r="CL9" s="863"/>
      <c r="CM9" s="861"/>
      <c r="CN9" s="862"/>
      <c r="CO9" s="862"/>
      <c r="CP9" s="862"/>
      <c r="CQ9" s="863"/>
      <c r="CR9" s="861"/>
      <c r="CS9" s="862"/>
      <c r="CT9" s="862"/>
      <c r="CU9" s="862"/>
      <c r="CV9" s="863"/>
      <c r="CW9" s="861"/>
      <c r="CX9" s="862"/>
      <c r="CY9" s="862"/>
      <c r="CZ9" s="862"/>
      <c r="DA9" s="863"/>
      <c r="DB9" s="861"/>
      <c r="DC9" s="862"/>
      <c r="DD9" s="862"/>
      <c r="DE9" s="862"/>
      <c r="DF9" s="863"/>
      <c r="DG9" s="861"/>
      <c r="DH9" s="862"/>
      <c r="DI9" s="862"/>
      <c r="DJ9" s="862"/>
      <c r="DK9" s="863"/>
      <c r="DL9" s="861"/>
      <c r="DM9" s="862"/>
      <c r="DN9" s="862"/>
      <c r="DO9" s="862"/>
      <c r="DP9" s="863"/>
      <c r="DQ9" s="861"/>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c r="BT10" s="849"/>
      <c r="BU10" s="849"/>
      <c r="BV10" s="849"/>
      <c r="BW10" s="849"/>
      <c r="BX10" s="849"/>
      <c r="BY10" s="849"/>
      <c r="BZ10" s="849"/>
      <c r="CA10" s="849"/>
      <c r="CB10" s="849"/>
      <c r="CC10" s="849"/>
      <c r="CD10" s="849"/>
      <c r="CE10" s="849"/>
      <c r="CF10" s="849"/>
      <c r="CG10" s="850"/>
      <c r="CH10" s="861"/>
      <c r="CI10" s="862"/>
      <c r="CJ10" s="862"/>
      <c r="CK10" s="862"/>
      <c r="CL10" s="863"/>
      <c r="CM10" s="861"/>
      <c r="CN10" s="862"/>
      <c r="CO10" s="862"/>
      <c r="CP10" s="862"/>
      <c r="CQ10" s="863"/>
      <c r="CR10" s="861"/>
      <c r="CS10" s="862"/>
      <c r="CT10" s="862"/>
      <c r="CU10" s="862"/>
      <c r="CV10" s="863"/>
      <c r="CW10" s="861"/>
      <c r="CX10" s="862"/>
      <c r="CY10" s="862"/>
      <c r="CZ10" s="862"/>
      <c r="DA10" s="863"/>
      <c r="DB10" s="861"/>
      <c r="DC10" s="862"/>
      <c r="DD10" s="862"/>
      <c r="DE10" s="862"/>
      <c r="DF10" s="863"/>
      <c r="DG10" s="861"/>
      <c r="DH10" s="862"/>
      <c r="DI10" s="862"/>
      <c r="DJ10" s="862"/>
      <c r="DK10" s="863"/>
      <c r="DL10" s="861"/>
      <c r="DM10" s="862"/>
      <c r="DN10" s="862"/>
      <c r="DO10" s="862"/>
      <c r="DP10" s="863"/>
      <c r="DQ10" s="861"/>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391</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392</v>
      </c>
      <c r="B23" s="870" t="s">
        <v>393</v>
      </c>
      <c r="C23" s="871"/>
      <c r="D23" s="871"/>
      <c r="E23" s="871"/>
      <c r="F23" s="871"/>
      <c r="G23" s="871"/>
      <c r="H23" s="871"/>
      <c r="I23" s="871"/>
      <c r="J23" s="871"/>
      <c r="K23" s="871"/>
      <c r="L23" s="871"/>
      <c r="M23" s="871"/>
      <c r="N23" s="871"/>
      <c r="O23" s="871"/>
      <c r="P23" s="872"/>
      <c r="Q23" s="873">
        <v>4216</v>
      </c>
      <c r="R23" s="874"/>
      <c r="S23" s="874"/>
      <c r="T23" s="874"/>
      <c r="U23" s="874"/>
      <c r="V23" s="874">
        <v>4017</v>
      </c>
      <c r="W23" s="874"/>
      <c r="X23" s="874"/>
      <c r="Y23" s="874"/>
      <c r="Z23" s="874"/>
      <c r="AA23" s="874">
        <v>199</v>
      </c>
      <c r="AB23" s="874"/>
      <c r="AC23" s="874"/>
      <c r="AD23" s="874"/>
      <c r="AE23" s="875"/>
      <c r="AF23" s="876">
        <v>69</v>
      </c>
      <c r="AG23" s="874"/>
      <c r="AH23" s="874"/>
      <c r="AI23" s="874"/>
      <c r="AJ23" s="877"/>
      <c r="AK23" s="878"/>
      <c r="AL23" s="879"/>
      <c r="AM23" s="879"/>
      <c r="AN23" s="879"/>
      <c r="AO23" s="879"/>
      <c r="AP23" s="874">
        <v>5389</v>
      </c>
      <c r="AQ23" s="874"/>
      <c r="AR23" s="874"/>
      <c r="AS23" s="874"/>
      <c r="AT23" s="874"/>
      <c r="AU23" s="880"/>
      <c r="AV23" s="880"/>
      <c r="AW23" s="880"/>
      <c r="AX23" s="880"/>
      <c r="AY23" s="881"/>
      <c r="AZ23" s="889" t="s">
        <v>394</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395</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396</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373</v>
      </c>
      <c r="B26" s="821"/>
      <c r="C26" s="821"/>
      <c r="D26" s="821"/>
      <c r="E26" s="821"/>
      <c r="F26" s="821"/>
      <c r="G26" s="821"/>
      <c r="H26" s="821"/>
      <c r="I26" s="821"/>
      <c r="J26" s="821"/>
      <c r="K26" s="821"/>
      <c r="L26" s="821"/>
      <c r="M26" s="821"/>
      <c r="N26" s="821"/>
      <c r="O26" s="821"/>
      <c r="P26" s="822"/>
      <c r="Q26" s="797" t="s">
        <v>397</v>
      </c>
      <c r="R26" s="798"/>
      <c r="S26" s="798"/>
      <c r="T26" s="798"/>
      <c r="U26" s="799"/>
      <c r="V26" s="797" t="s">
        <v>398</v>
      </c>
      <c r="W26" s="798"/>
      <c r="X26" s="798"/>
      <c r="Y26" s="798"/>
      <c r="Z26" s="799"/>
      <c r="AA26" s="797" t="s">
        <v>399</v>
      </c>
      <c r="AB26" s="798"/>
      <c r="AC26" s="798"/>
      <c r="AD26" s="798"/>
      <c r="AE26" s="798"/>
      <c r="AF26" s="892" t="s">
        <v>400</v>
      </c>
      <c r="AG26" s="893"/>
      <c r="AH26" s="893"/>
      <c r="AI26" s="893"/>
      <c r="AJ26" s="894"/>
      <c r="AK26" s="798" t="s">
        <v>401</v>
      </c>
      <c r="AL26" s="798"/>
      <c r="AM26" s="798"/>
      <c r="AN26" s="798"/>
      <c r="AO26" s="799"/>
      <c r="AP26" s="797" t="s">
        <v>402</v>
      </c>
      <c r="AQ26" s="798"/>
      <c r="AR26" s="798"/>
      <c r="AS26" s="798"/>
      <c r="AT26" s="799"/>
      <c r="AU26" s="797" t="s">
        <v>403</v>
      </c>
      <c r="AV26" s="798"/>
      <c r="AW26" s="798"/>
      <c r="AX26" s="798"/>
      <c r="AY26" s="799"/>
      <c r="AZ26" s="797" t="s">
        <v>404</v>
      </c>
      <c r="BA26" s="798"/>
      <c r="BB26" s="798"/>
      <c r="BC26" s="798"/>
      <c r="BD26" s="799"/>
      <c r="BE26" s="797" t="s">
        <v>380</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405</v>
      </c>
      <c r="C28" s="812"/>
      <c r="D28" s="812"/>
      <c r="E28" s="812"/>
      <c r="F28" s="812"/>
      <c r="G28" s="812"/>
      <c r="H28" s="812"/>
      <c r="I28" s="812"/>
      <c r="J28" s="812"/>
      <c r="K28" s="812"/>
      <c r="L28" s="812"/>
      <c r="M28" s="812"/>
      <c r="N28" s="812"/>
      <c r="O28" s="812"/>
      <c r="P28" s="813"/>
      <c r="Q28" s="901">
        <v>14</v>
      </c>
      <c r="R28" s="902"/>
      <c r="S28" s="902"/>
      <c r="T28" s="902"/>
      <c r="U28" s="902"/>
      <c r="V28" s="902">
        <v>11</v>
      </c>
      <c r="W28" s="902"/>
      <c r="X28" s="902"/>
      <c r="Y28" s="902"/>
      <c r="Z28" s="902"/>
      <c r="AA28" s="902">
        <v>3</v>
      </c>
      <c r="AB28" s="902"/>
      <c r="AC28" s="902"/>
      <c r="AD28" s="902"/>
      <c r="AE28" s="903"/>
      <c r="AF28" s="904">
        <v>3</v>
      </c>
      <c r="AG28" s="902"/>
      <c r="AH28" s="902"/>
      <c r="AI28" s="902"/>
      <c r="AJ28" s="905"/>
      <c r="AK28" s="906">
        <v>11</v>
      </c>
      <c r="AL28" s="898"/>
      <c r="AM28" s="898"/>
      <c r="AN28" s="898"/>
      <c r="AO28" s="898"/>
      <c r="AP28" s="898" t="s">
        <v>579</v>
      </c>
      <c r="AQ28" s="898"/>
      <c r="AR28" s="898"/>
      <c r="AS28" s="898"/>
      <c r="AT28" s="898"/>
      <c r="AU28" s="898" t="s">
        <v>579</v>
      </c>
      <c r="AV28" s="898"/>
      <c r="AW28" s="898"/>
      <c r="AX28" s="898"/>
      <c r="AY28" s="898"/>
      <c r="AZ28" s="898" t="s">
        <v>579</v>
      </c>
      <c r="BA28" s="898"/>
      <c r="BB28" s="898"/>
      <c r="BC28" s="898"/>
      <c r="BD28" s="898"/>
      <c r="BE28" s="899"/>
      <c r="BF28" s="899"/>
      <c r="BG28" s="899"/>
      <c r="BH28" s="899"/>
      <c r="BI28" s="900"/>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406</v>
      </c>
      <c r="C29" s="836"/>
      <c r="D29" s="836"/>
      <c r="E29" s="836"/>
      <c r="F29" s="836"/>
      <c r="G29" s="836"/>
      <c r="H29" s="836"/>
      <c r="I29" s="836"/>
      <c r="J29" s="836"/>
      <c r="K29" s="836"/>
      <c r="L29" s="836"/>
      <c r="M29" s="836"/>
      <c r="N29" s="836"/>
      <c r="O29" s="836"/>
      <c r="P29" s="837"/>
      <c r="Q29" s="838">
        <v>728</v>
      </c>
      <c r="R29" s="839"/>
      <c r="S29" s="839"/>
      <c r="T29" s="839"/>
      <c r="U29" s="839"/>
      <c r="V29" s="839">
        <v>708</v>
      </c>
      <c r="W29" s="839"/>
      <c r="X29" s="839"/>
      <c r="Y29" s="839"/>
      <c r="Z29" s="839"/>
      <c r="AA29" s="839">
        <v>20</v>
      </c>
      <c r="AB29" s="839"/>
      <c r="AC29" s="839"/>
      <c r="AD29" s="839"/>
      <c r="AE29" s="840"/>
      <c r="AF29" s="841">
        <v>20</v>
      </c>
      <c r="AG29" s="842"/>
      <c r="AH29" s="842"/>
      <c r="AI29" s="842"/>
      <c r="AJ29" s="843"/>
      <c r="AK29" s="909">
        <v>122</v>
      </c>
      <c r="AL29" s="910"/>
      <c r="AM29" s="910"/>
      <c r="AN29" s="910"/>
      <c r="AO29" s="910"/>
      <c r="AP29" s="910" t="s">
        <v>579</v>
      </c>
      <c r="AQ29" s="910"/>
      <c r="AR29" s="910"/>
      <c r="AS29" s="910"/>
      <c r="AT29" s="910"/>
      <c r="AU29" s="910" t="s">
        <v>579</v>
      </c>
      <c r="AV29" s="910"/>
      <c r="AW29" s="910"/>
      <c r="AX29" s="910"/>
      <c r="AY29" s="910"/>
      <c r="AZ29" s="911" t="s">
        <v>579</v>
      </c>
      <c r="BA29" s="912"/>
      <c r="BB29" s="912"/>
      <c r="BC29" s="912"/>
      <c r="BD29" s="913"/>
      <c r="BE29" s="907"/>
      <c r="BF29" s="907"/>
      <c r="BG29" s="907"/>
      <c r="BH29" s="907"/>
      <c r="BI29" s="908"/>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407</v>
      </c>
      <c r="C30" s="836"/>
      <c r="D30" s="836"/>
      <c r="E30" s="836"/>
      <c r="F30" s="836"/>
      <c r="G30" s="836"/>
      <c r="H30" s="836"/>
      <c r="I30" s="836"/>
      <c r="J30" s="836"/>
      <c r="K30" s="836"/>
      <c r="L30" s="836"/>
      <c r="M30" s="836"/>
      <c r="N30" s="836"/>
      <c r="O30" s="836"/>
      <c r="P30" s="837"/>
      <c r="Q30" s="838">
        <v>51</v>
      </c>
      <c r="R30" s="839"/>
      <c r="S30" s="839"/>
      <c r="T30" s="839"/>
      <c r="U30" s="839"/>
      <c r="V30" s="839">
        <v>48</v>
      </c>
      <c r="W30" s="839"/>
      <c r="X30" s="839"/>
      <c r="Y30" s="839"/>
      <c r="Z30" s="839"/>
      <c r="AA30" s="839">
        <v>3</v>
      </c>
      <c r="AB30" s="839"/>
      <c r="AC30" s="839"/>
      <c r="AD30" s="839"/>
      <c r="AE30" s="840"/>
      <c r="AF30" s="841">
        <v>3</v>
      </c>
      <c r="AG30" s="842"/>
      <c r="AH30" s="842"/>
      <c r="AI30" s="842"/>
      <c r="AJ30" s="843"/>
      <c r="AK30" s="909">
        <v>24</v>
      </c>
      <c r="AL30" s="910"/>
      <c r="AM30" s="910"/>
      <c r="AN30" s="910"/>
      <c r="AO30" s="910"/>
      <c r="AP30" s="910" t="s">
        <v>579</v>
      </c>
      <c r="AQ30" s="910"/>
      <c r="AR30" s="910"/>
      <c r="AS30" s="910"/>
      <c r="AT30" s="910"/>
      <c r="AU30" s="910" t="s">
        <v>579</v>
      </c>
      <c r="AV30" s="910"/>
      <c r="AW30" s="910"/>
      <c r="AX30" s="910"/>
      <c r="AY30" s="910"/>
      <c r="AZ30" s="911" t="s">
        <v>579</v>
      </c>
      <c r="BA30" s="912"/>
      <c r="BB30" s="912"/>
      <c r="BC30" s="912"/>
      <c r="BD30" s="913"/>
      <c r="BE30" s="907"/>
      <c r="BF30" s="907"/>
      <c r="BG30" s="907"/>
      <c r="BH30" s="907"/>
      <c r="BI30" s="908"/>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408</v>
      </c>
      <c r="C31" s="836"/>
      <c r="D31" s="836"/>
      <c r="E31" s="836"/>
      <c r="F31" s="836"/>
      <c r="G31" s="836"/>
      <c r="H31" s="836"/>
      <c r="I31" s="836"/>
      <c r="J31" s="836"/>
      <c r="K31" s="836"/>
      <c r="L31" s="836"/>
      <c r="M31" s="836"/>
      <c r="N31" s="836"/>
      <c r="O31" s="836"/>
      <c r="P31" s="837"/>
      <c r="Q31" s="838">
        <v>239</v>
      </c>
      <c r="R31" s="839"/>
      <c r="S31" s="839"/>
      <c r="T31" s="839"/>
      <c r="U31" s="839"/>
      <c r="V31" s="839">
        <v>234</v>
      </c>
      <c r="W31" s="839"/>
      <c r="X31" s="839"/>
      <c r="Y31" s="839"/>
      <c r="Z31" s="839"/>
      <c r="AA31" s="839">
        <v>5</v>
      </c>
      <c r="AB31" s="839"/>
      <c r="AC31" s="839"/>
      <c r="AD31" s="839"/>
      <c r="AE31" s="840"/>
      <c r="AF31" s="841">
        <v>5</v>
      </c>
      <c r="AG31" s="842"/>
      <c r="AH31" s="842"/>
      <c r="AI31" s="842"/>
      <c r="AJ31" s="843"/>
      <c r="AK31" s="909">
        <v>97</v>
      </c>
      <c r="AL31" s="910"/>
      <c r="AM31" s="910"/>
      <c r="AN31" s="910"/>
      <c r="AO31" s="910"/>
      <c r="AP31" s="910">
        <v>1157</v>
      </c>
      <c r="AQ31" s="910"/>
      <c r="AR31" s="910"/>
      <c r="AS31" s="910"/>
      <c r="AT31" s="910"/>
      <c r="AU31" s="910">
        <v>830</v>
      </c>
      <c r="AV31" s="910"/>
      <c r="AW31" s="910"/>
      <c r="AX31" s="910"/>
      <c r="AY31" s="910"/>
      <c r="AZ31" s="911" t="s">
        <v>579</v>
      </c>
      <c r="BA31" s="912"/>
      <c r="BB31" s="912"/>
      <c r="BC31" s="912"/>
      <c r="BD31" s="913"/>
      <c r="BE31" s="907" t="s">
        <v>409</v>
      </c>
      <c r="BF31" s="907"/>
      <c r="BG31" s="907"/>
      <c r="BH31" s="907"/>
      <c r="BI31" s="908"/>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410</v>
      </c>
      <c r="C32" s="836"/>
      <c r="D32" s="836"/>
      <c r="E32" s="836"/>
      <c r="F32" s="836"/>
      <c r="G32" s="836"/>
      <c r="H32" s="836"/>
      <c r="I32" s="836"/>
      <c r="J32" s="836"/>
      <c r="K32" s="836"/>
      <c r="L32" s="836"/>
      <c r="M32" s="836"/>
      <c r="N32" s="836"/>
      <c r="O32" s="836"/>
      <c r="P32" s="837"/>
      <c r="Q32" s="838">
        <v>92</v>
      </c>
      <c r="R32" s="839"/>
      <c r="S32" s="839"/>
      <c r="T32" s="839"/>
      <c r="U32" s="839"/>
      <c r="V32" s="839">
        <v>87</v>
      </c>
      <c r="W32" s="839"/>
      <c r="X32" s="839"/>
      <c r="Y32" s="839"/>
      <c r="Z32" s="839"/>
      <c r="AA32" s="839">
        <v>5</v>
      </c>
      <c r="AB32" s="839"/>
      <c r="AC32" s="839"/>
      <c r="AD32" s="839"/>
      <c r="AE32" s="840"/>
      <c r="AF32" s="841">
        <v>5</v>
      </c>
      <c r="AG32" s="842"/>
      <c r="AH32" s="842"/>
      <c r="AI32" s="842"/>
      <c r="AJ32" s="843"/>
      <c r="AK32" s="909">
        <v>80</v>
      </c>
      <c r="AL32" s="910"/>
      <c r="AM32" s="910"/>
      <c r="AN32" s="910"/>
      <c r="AO32" s="910"/>
      <c r="AP32" s="910">
        <v>582</v>
      </c>
      <c r="AQ32" s="910"/>
      <c r="AR32" s="910"/>
      <c r="AS32" s="910"/>
      <c r="AT32" s="910"/>
      <c r="AU32" s="910">
        <v>582</v>
      </c>
      <c r="AV32" s="910"/>
      <c r="AW32" s="910"/>
      <c r="AX32" s="910"/>
      <c r="AY32" s="910"/>
      <c r="AZ32" s="911" t="s">
        <v>579</v>
      </c>
      <c r="BA32" s="912"/>
      <c r="BB32" s="912"/>
      <c r="BC32" s="912"/>
      <c r="BD32" s="913"/>
      <c r="BE32" s="907" t="s">
        <v>409</v>
      </c>
      <c r="BF32" s="907"/>
      <c r="BG32" s="907"/>
      <c r="BH32" s="907"/>
      <c r="BI32" s="908"/>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411</v>
      </c>
      <c r="C33" s="836"/>
      <c r="D33" s="836"/>
      <c r="E33" s="836"/>
      <c r="F33" s="836"/>
      <c r="G33" s="836"/>
      <c r="H33" s="836"/>
      <c r="I33" s="836"/>
      <c r="J33" s="836"/>
      <c r="K33" s="836"/>
      <c r="L33" s="836"/>
      <c r="M33" s="836"/>
      <c r="N33" s="836"/>
      <c r="O33" s="836"/>
      <c r="P33" s="837"/>
      <c r="Q33" s="838">
        <v>133</v>
      </c>
      <c r="R33" s="839"/>
      <c r="S33" s="839"/>
      <c r="T33" s="839"/>
      <c r="U33" s="839"/>
      <c r="V33" s="839">
        <v>126</v>
      </c>
      <c r="W33" s="839"/>
      <c r="X33" s="839"/>
      <c r="Y33" s="839"/>
      <c r="Z33" s="839"/>
      <c r="AA33" s="839">
        <v>7</v>
      </c>
      <c r="AB33" s="839"/>
      <c r="AC33" s="839"/>
      <c r="AD33" s="839"/>
      <c r="AE33" s="840"/>
      <c r="AF33" s="841">
        <v>7</v>
      </c>
      <c r="AG33" s="842"/>
      <c r="AH33" s="842"/>
      <c r="AI33" s="842"/>
      <c r="AJ33" s="843"/>
      <c r="AK33" s="909">
        <v>108</v>
      </c>
      <c r="AL33" s="910"/>
      <c r="AM33" s="910"/>
      <c r="AN33" s="910"/>
      <c r="AO33" s="910"/>
      <c r="AP33" s="910">
        <v>1012</v>
      </c>
      <c r="AQ33" s="910"/>
      <c r="AR33" s="910"/>
      <c r="AS33" s="910"/>
      <c r="AT33" s="910"/>
      <c r="AU33" s="910">
        <v>886</v>
      </c>
      <c r="AV33" s="910"/>
      <c r="AW33" s="910"/>
      <c r="AX33" s="910"/>
      <c r="AY33" s="910"/>
      <c r="AZ33" s="911" t="s">
        <v>579</v>
      </c>
      <c r="BA33" s="912"/>
      <c r="BB33" s="912"/>
      <c r="BC33" s="912"/>
      <c r="BD33" s="913"/>
      <c r="BE33" s="907" t="s">
        <v>412</v>
      </c>
      <c r="BF33" s="907"/>
      <c r="BG33" s="907"/>
      <c r="BH33" s="907"/>
      <c r="BI33" s="908"/>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c r="C34" s="836"/>
      <c r="D34" s="836"/>
      <c r="E34" s="836"/>
      <c r="F34" s="836"/>
      <c r="G34" s="836"/>
      <c r="H34" s="836"/>
      <c r="I34" s="836"/>
      <c r="J34" s="836"/>
      <c r="K34" s="836"/>
      <c r="L34" s="836"/>
      <c r="M34" s="836"/>
      <c r="N34" s="836"/>
      <c r="O34" s="836"/>
      <c r="P34" s="837"/>
      <c r="Q34" s="838"/>
      <c r="R34" s="839"/>
      <c r="S34" s="839"/>
      <c r="T34" s="839"/>
      <c r="U34" s="839"/>
      <c r="V34" s="839"/>
      <c r="W34" s="839"/>
      <c r="X34" s="839"/>
      <c r="Y34" s="839"/>
      <c r="Z34" s="839"/>
      <c r="AA34" s="839"/>
      <c r="AB34" s="839"/>
      <c r="AC34" s="839"/>
      <c r="AD34" s="839"/>
      <c r="AE34" s="840"/>
      <c r="AF34" s="841"/>
      <c r="AG34" s="842"/>
      <c r="AH34" s="842"/>
      <c r="AI34" s="842"/>
      <c r="AJ34" s="843"/>
      <c r="AK34" s="909"/>
      <c r="AL34" s="910"/>
      <c r="AM34" s="910"/>
      <c r="AN34" s="910"/>
      <c r="AO34" s="910"/>
      <c r="AP34" s="910"/>
      <c r="AQ34" s="910"/>
      <c r="AR34" s="910"/>
      <c r="AS34" s="910"/>
      <c r="AT34" s="910"/>
      <c r="AU34" s="910"/>
      <c r="AV34" s="910"/>
      <c r="AW34" s="910"/>
      <c r="AX34" s="910"/>
      <c r="AY34" s="910"/>
      <c r="AZ34" s="914"/>
      <c r="BA34" s="914"/>
      <c r="BB34" s="914"/>
      <c r="BC34" s="914"/>
      <c r="BD34" s="914"/>
      <c r="BE34" s="907"/>
      <c r="BF34" s="907"/>
      <c r="BG34" s="907"/>
      <c r="BH34" s="907"/>
      <c r="BI34" s="908"/>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09"/>
      <c r="AL35" s="910"/>
      <c r="AM35" s="910"/>
      <c r="AN35" s="910"/>
      <c r="AO35" s="910"/>
      <c r="AP35" s="910"/>
      <c r="AQ35" s="910"/>
      <c r="AR35" s="910"/>
      <c r="AS35" s="910"/>
      <c r="AT35" s="910"/>
      <c r="AU35" s="910"/>
      <c r="AV35" s="910"/>
      <c r="AW35" s="910"/>
      <c r="AX35" s="910"/>
      <c r="AY35" s="910"/>
      <c r="AZ35" s="914"/>
      <c r="BA35" s="914"/>
      <c r="BB35" s="914"/>
      <c r="BC35" s="914"/>
      <c r="BD35" s="914"/>
      <c r="BE35" s="907"/>
      <c r="BF35" s="907"/>
      <c r="BG35" s="907"/>
      <c r="BH35" s="907"/>
      <c r="BI35" s="908"/>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09"/>
      <c r="AL36" s="910"/>
      <c r="AM36" s="910"/>
      <c r="AN36" s="910"/>
      <c r="AO36" s="910"/>
      <c r="AP36" s="910"/>
      <c r="AQ36" s="910"/>
      <c r="AR36" s="910"/>
      <c r="AS36" s="910"/>
      <c r="AT36" s="910"/>
      <c r="AU36" s="910"/>
      <c r="AV36" s="910"/>
      <c r="AW36" s="910"/>
      <c r="AX36" s="910"/>
      <c r="AY36" s="910"/>
      <c r="AZ36" s="914"/>
      <c r="BA36" s="914"/>
      <c r="BB36" s="914"/>
      <c r="BC36" s="914"/>
      <c r="BD36" s="914"/>
      <c r="BE36" s="907"/>
      <c r="BF36" s="907"/>
      <c r="BG36" s="907"/>
      <c r="BH36" s="907"/>
      <c r="BI36" s="908"/>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09"/>
      <c r="AL37" s="910"/>
      <c r="AM37" s="910"/>
      <c r="AN37" s="910"/>
      <c r="AO37" s="910"/>
      <c r="AP37" s="910"/>
      <c r="AQ37" s="910"/>
      <c r="AR37" s="910"/>
      <c r="AS37" s="910"/>
      <c r="AT37" s="910"/>
      <c r="AU37" s="910"/>
      <c r="AV37" s="910"/>
      <c r="AW37" s="910"/>
      <c r="AX37" s="910"/>
      <c r="AY37" s="910"/>
      <c r="AZ37" s="914"/>
      <c r="BA37" s="914"/>
      <c r="BB37" s="914"/>
      <c r="BC37" s="914"/>
      <c r="BD37" s="914"/>
      <c r="BE37" s="907"/>
      <c r="BF37" s="907"/>
      <c r="BG37" s="907"/>
      <c r="BH37" s="907"/>
      <c r="BI37" s="908"/>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09"/>
      <c r="AL38" s="910"/>
      <c r="AM38" s="910"/>
      <c r="AN38" s="910"/>
      <c r="AO38" s="910"/>
      <c r="AP38" s="910"/>
      <c r="AQ38" s="910"/>
      <c r="AR38" s="910"/>
      <c r="AS38" s="910"/>
      <c r="AT38" s="910"/>
      <c r="AU38" s="910"/>
      <c r="AV38" s="910"/>
      <c r="AW38" s="910"/>
      <c r="AX38" s="910"/>
      <c r="AY38" s="910"/>
      <c r="AZ38" s="914"/>
      <c r="BA38" s="914"/>
      <c r="BB38" s="914"/>
      <c r="BC38" s="914"/>
      <c r="BD38" s="914"/>
      <c r="BE38" s="907"/>
      <c r="BF38" s="907"/>
      <c r="BG38" s="907"/>
      <c r="BH38" s="907"/>
      <c r="BI38" s="908"/>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09"/>
      <c r="AL39" s="910"/>
      <c r="AM39" s="910"/>
      <c r="AN39" s="910"/>
      <c r="AO39" s="910"/>
      <c r="AP39" s="910"/>
      <c r="AQ39" s="910"/>
      <c r="AR39" s="910"/>
      <c r="AS39" s="910"/>
      <c r="AT39" s="910"/>
      <c r="AU39" s="910"/>
      <c r="AV39" s="910"/>
      <c r="AW39" s="910"/>
      <c r="AX39" s="910"/>
      <c r="AY39" s="910"/>
      <c r="AZ39" s="914"/>
      <c r="BA39" s="914"/>
      <c r="BB39" s="914"/>
      <c r="BC39" s="914"/>
      <c r="BD39" s="914"/>
      <c r="BE39" s="907"/>
      <c r="BF39" s="907"/>
      <c r="BG39" s="907"/>
      <c r="BH39" s="907"/>
      <c r="BI39" s="908"/>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09"/>
      <c r="AL40" s="910"/>
      <c r="AM40" s="910"/>
      <c r="AN40" s="910"/>
      <c r="AO40" s="910"/>
      <c r="AP40" s="910"/>
      <c r="AQ40" s="910"/>
      <c r="AR40" s="910"/>
      <c r="AS40" s="910"/>
      <c r="AT40" s="910"/>
      <c r="AU40" s="910"/>
      <c r="AV40" s="910"/>
      <c r="AW40" s="910"/>
      <c r="AX40" s="910"/>
      <c r="AY40" s="910"/>
      <c r="AZ40" s="914"/>
      <c r="BA40" s="914"/>
      <c r="BB40" s="914"/>
      <c r="BC40" s="914"/>
      <c r="BD40" s="914"/>
      <c r="BE40" s="907"/>
      <c r="BF40" s="907"/>
      <c r="BG40" s="907"/>
      <c r="BH40" s="907"/>
      <c r="BI40" s="908"/>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09"/>
      <c r="AL41" s="910"/>
      <c r="AM41" s="910"/>
      <c r="AN41" s="910"/>
      <c r="AO41" s="910"/>
      <c r="AP41" s="910"/>
      <c r="AQ41" s="910"/>
      <c r="AR41" s="910"/>
      <c r="AS41" s="910"/>
      <c r="AT41" s="910"/>
      <c r="AU41" s="910"/>
      <c r="AV41" s="910"/>
      <c r="AW41" s="910"/>
      <c r="AX41" s="910"/>
      <c r="AY41" s="910"/>
      <c r="AZ41" s="914"/>
      <c r="BA41" s="914"/>
      <c r="BB41" s="914"/>
      <c r="BC41" s="914"/>
      <c r="BD41" s="914"/>
      <c r="BE41" s="907"/>
      <c r="BF41" s="907"/>
      <c r="BG41" s="907"/>
      <c r="BH41" s="907"/>
      <c r="BI41" s="908"/>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09"/>
      <c r="AL42" s="910"/>
      <c r="AM42" s="910"/>
      <c r="AN42" s="910"/>
      <c r="AO42" s="910"/>
      <c r="AP42" s="910"/>
      <c r="AQ42" s="910"/>
      <c r="AR42" s="910"/>
      <c r="AS42" s="910"/>
      <c r="AT42" s="910"/>
      <c r="AU42" s="910"/>
      <c r="AV42" s="910"/>
      <c r="AW42" s="910"/>
      <c r="AX42" s="910"/>
      <c r="AY42" s="910"/>
      <c r="AZ42" s="914"/>
      <c r="BA42" s="914"/>
      <c r="BB42" s="914"/>
      <c r="BC42" s="914"/>
      <c r="BD42" s="914"/>
      <c r="BE42" s="907"/>
      <c r="BF42" s="907"/>
      <c r="BG42" s="907"/>
      <c r="BH42" s="907"/>
      <c r="BI42" s="908"/>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09"/>
      <c r="AL43" s="910"/>
      <c r="AM43" s="910"/>
      <c r="AN43" s="910"/>
      <c r="AO43" s="910"/>
      <c r="AP43" s="910"/>
      <c r="AQ43" s="910"/>
      <c r="AR43" s="910"/>
      <c r="AS43" s="910"/>
      <c r="AT43" s="910"/>
      <c r="AU43" s="910"/>
      <c r="AV43" s="910"/>
      <c r="AW43" s="910"/>
      <c r="AX43" s="910"/>
      <c r="AY43" s="910"/>
      <c r="AZ43" s="914"/>
      <c r="BA43" s="914"/>
      <c r="BB43" s="914"/>
      <c r="BC43" s="914"/>
      <c r="BD43" s="914"/>
      <c r="BE43" s="907"/>
      <c r="BF43" s="907"/>
      <c r="BG43" s="907"/>
      <c r="BH43" s="907"/>
      <c r="BI43" s="908"/>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09"/>
      <c r="AL44" s="910"/>
      <c r="AM44" s="910"/>
      <c r="AN44" s="910"/>
      <c r="AO44" s="910"/>
      <c r="AP44" s="910"/>
      <c r="AQ44" s="910"/>
      <c r="AR44" s="910"/>
      <c r="AS44" s="910"/>
      <c r="AT44" s="910"/>
      <c r="AU44" s="910"/>
      <c r="AV44" s="910"/>
      <c r="AW44" s="910"/>
      <c r="AX44" s="910"/>
      <c r="AY44" s="910"/>
      <c r="AZ44" s="914"/>
      <c r="BA44" s="914"/>
      <c r="BB44" s="914"/>
      <c r="BC44" s="914"/>
      <c r="BD44" s="914"/>
      <c r="BE44" s="907"/>
      <c r="BF44" s="907"/>
      <c r="BG44" s="907"/>
      <c r="BH44" s="907"/>
      <c r="BI44" s="908"/>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09"/>
      <c r="AL45" s="910"/>
      <c r="AM45" s="910"/>
      <c r="AN45" s="910"/>
      <c r="AO45" s="910"/>
      <c r="AP45" s="910"/>
      <c r="AQ45" s="910"/>
      <c r="AR45" s="910"/>
      <c r="AS45" s="910"/>
      <c r="AT45" s="910"/>
      <c r="AU45" s="910"/>
      <c r="AV45" s="910"/>
      <c r="AW45" s="910"/>
      <c r="AX45" s="910"/>
      <c r="AY45" s="910"/>
      <c r="AZ45" s="914"/>
      <c r="BA45" s="914"/>
      <c r="BB45" s="914"/>
      <c r="BC45" s="914"/>
      <c r="BD45" s="914"/>
      <c r="BE45" s="907"/>
      <c r="BF45" s="907"/>
      <c r="BG45" s="907"/>
      <c r="BH45" s="907"/>
      <c r="BI45" s="908"/>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09"/>
      <c r="AL46" s="910"/>
      <c r="AM46" s="910"/>
      <c r="AN46" s="910"/>
      <c r="AO46" s="910"/>
      <c r="AP46" s="910"/>
      <c r="AQ46" s="910"/>
      <c r="AR46" s="910"/>
      <c r="AS46" s="910"/>
      <c r="AT46" s="910"/>
      <c r="AU46" s="910"/>
      <c r="AV46" s="910"/>
      <c r="AW46" s="910"/>
      <c r="AX46" s="910"/>
      <c r="AY46" s="910"/>
      <c r="AZ46" s="914"/>
      <c r="BA46" s="914"/>
      <c r="BB46" s="914"/>
      <c r="BC46" s="914"/>
      <c r="BD46" s="914"/>
      <c r="BE46" s="907"/>
      <c r="BF46" s="907"/>
      <c r="BG46" s="907"/>
      <c r="BH46" s="907"/>
      <c r="BI46" s="908"/>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09"/>
      <c r="AL47" s="910"/>
      <c r="AM47" s="910"/>
      <c r="AN47" s="910"/>
      <c r="AO47" s="910"/>
      <c r="AP47" s="910"/>
      <c r="AQ47" s="910"/>
      <c r="AR47" s="910"/>
      <c r="AS47" s="910"/>
      <c r="AT47" s="910"/>
      <c r="AU47" s="910"/>
      <c r="AV47" s="910"/>
      <c r="AW47" s="910"/>
      <c r="AX47" s="910"/>
      <c r="AY47" s="910"/>
      <c r="AZ47" s="914"/>
      <c r="BA47" s="914"/>
      <c r="BB47" s="914"/>
      <c r="BC47" s="914"/>
      <c r="BD47" s="914"/>
      <c r="BE47" s="907"/>
      <c r="BF47" s="907"/>
      <c r="BG47" s="907"/>
      <c r="BH47" s="907"/>
      <c r="BI47" s="908"/>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09"/>
      <c r="AL48" s="910"/>
      <c r="AM48" s="910"/>
      <c r="AN48" s="910"/>
      <c r="AO48" s="910"/>
      <c r="AP48" s="910"/>
      <c r="AQ48" s="910"/>
      <c r="AR48" s="910"/>
      <c r="AS48" s="910"/>
      <c r="AT48" s="910"/>
      <c r="AU48" s="910"/>
      <c r="AV48" s="910"/>
      <c r="AW48" s="910"/>
      <c r="AX48" s="910"/>
      <c r="AY48" s="910"/>
      <c r="AZ48" s="914"/>
      <c r="BA48" s="914"/>
      <c r="BB48" s="914"/>
      <c r="BC48" s="914"/>
      <c r="BD48" s="914"/>
      <c r="BE48" s="907"/>
      <c r="BF48" s="907"/>
      <c r="BG48" s="907"/>
      <c r="BH48" s="907"/>
      <c r="BI48" s="908"/>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09"/>
      <c r="AL49" s="910"/>
      <c r="AM49" s="910"/>
      <c r="AN49" s="910"/>
      <c r="AO49" s="910"/>
      <c r="AP49" s="910"/>
      <c r="AQ49" s="910"/>
      <c r="AR49" s="910"/>
      <c r="AS49" s="910"/>
      <c r="AT49" s="910"/>
      <c r="AU49" s="910"/>
      <c r="AV49" s="910"/>
      <c r="AW49" s="910"/>
      <c r="AX49" s="910"/>
      <c r="AY49" s="910"/>
      <c r="AZ49" s="914"/>
      <c r="BA49" s="914"/>
      <c r="BB49" s="914"/>
      <c r="BC49" s="914"/>
      <c r="BD49" s="914"/>
      <c r="BE49" s="907"/>
      <c r="BF49" s="907"/>
      <c r="BG49" s="907"/>
      <c r="BH49" s="907"/>
      <c r="BI49" s="908"/>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5"/>
      <c r="R50" s="916"/>
      <c r="S50" s="916"/>
      <c r="T50" s="916"/>
      <c r="U50" s="916"/>
      <c r="V50" s="916"/>
      <c r="W50" s="916"/>
      <c r="X50" s="916"/>
      <c r="Y50" s="916"/>
      <c r="Z50" s="916"/>
      <c r="AA50" s="916"/>
      <c r="AB50" s="916"/>
      <c r="AC50" s="916"/>
      <c r="AD50" s="916"/>
      <c r="AE50" s="917"/>
      <c r="AF50" s="841"/>
      <c r="AG50" s="842"/>
      <c r="AH50" s="842"/>
      <c r="AI50" s="842"/>
      <c r="AJ50" s="843"/>
      <c r="AK50" s="918"/>
      <c r="AL50" s="916"/>
      <c r="AM50" s="916"/>
      <c r="AN50" s="916"/>
      <c r="AO50" s="916"/>
      <c r="AP50" s="916"/>
      <c r="AQ50" s="916"/>
      <c r="AR50" s="916"/>
      <c r="AS50" s="916"/>
      <c r="AT50" s="916"/>
      <c r="AU50" s="916"/>
      <c r="AV50" s="916"/>
      <c r="AW50" s="916"/>
      <c r="AX50" s="916"/>
      <c r="AY50" s="916"/>
      <c r="AZ50" s="919"/>
      <c r="BA50" s="919"/>
      <c r="BB50" s="919"/>
      <c r="BC50" s="919"/>
      <c r="BD50" s="919"/>
      <c r="BE50" s="907"/>
      <c r="BF50" s="907"/>
      <c r="BG50" s="907"/>
      <c r="BH50" s="907"/>
      <c r="BI50" s="908"/>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5"/>
      <c r="R51" s="916"/>
      <c r="S51" s="916"/>
      <c r="T51" s="916"/>
      <c r="U51" s="916"/>
      <c r="V51" s="916"/>
      <c r="W51" s="916"/>
      <c r="X51" s="916"/>
      <c r="Y51" s="916"/>
      <c r="Z51" s="916"/>
      <c r="AA51" s="916"/>
      <c r="AB51" s="916"/>
      <c r="AC51" s="916"/>
      <c r="AD51" s="916"/>
      <c r="AE51" s="917"/>
      <c r="AF51" s="841"/>
      <c r="AG51" s="842"/>
      <c r="AH51" s="842"/>
      <c r="AI51" s="842"/>
      <c r="AJ51" s="843"/>
      <c r="AK51" s="918"/>
      <c r="AL51" s="916"/>
      <c r="AM51" s="916"/>
      <c r="AN51" s="916"/>
      <c r="AO51" s="916"/>
      <c r="AP51" s="916"/>
      <c r="AQ51" s="916"/>
      <c r="AR51" s="916"/>
      <c r="AS51" s="916"/>
      <c r="AT51" s="916"/>
      <c r="AU51" s="916"/>
      <c r="AV51" s="916"/>
      <c r="AW51" s="916"/>
      <c r="AX51" s="916"/>
      <c r="AY51" s="916"/>
      <c r="AZ51" s="919"/>
      <c r="BA51" s="919"/>
      <c r="BB51" s="919"/>
      <c r="BC51" s="919"/>
      <c r="BD51" s="919"/>
      <c r="BE51" s="907"/>
      <c r="BF51" s="907"/>
      <c r="BG51" s="907"/>
      <c r="BH51" s="907"/>
      <c r="BI51" s="908"/>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5"/>
      <c r="R52" s="916"/>
      <c r="S52" s="916"/>
      <c r="T52" s="916"/>
      <c r="U52" s="916"/>
      <c r="V52" s="916"/>
      <c r="W52" s="916"/>
      <c r="X52" s="916"/>
      <c r="Y52" s="916"/>
      <c r="Z52" s="916"/>
      <c r="AA52" s="916"/>
      <c r="AB52" s="916"/>
      <c r="AC52" s="916"/>
      <c r="AD52" s="916"/>
      <c r="AE52" s="917"/>
      <c r="AF52" s="841"/>
      <c r="AG52" s="842"/>
      <c r="AH52" s="842"/>
      <c r="AI52" s="842"/>
      <c r="AJ52" s="843"/>
      <c r="AK52" s="918"/>
      <c r="AL52" s="916"/>
      <c r="AM52" s="916"/>
      <c r="AN52" s="916"/>
      <c r="AO52" s="916"/>
      <c r="AP52" s="916"/>
      <c r="AQ52" s="916"/>
      <c r="AR52" s="916"/>
      <c r="AS52" s="916"/>
      <c r="AT52" s="916"/>
      <c r="AU52" s="916"/>
      <c r="AV52" s="916"/>
      <c r="AW52" s="916"/>
      <c r="AX52" s="916"/>
      <c r="AY52" s="916"/>
      <c r="AZ52" s="919"/>
      <c r="BA52" s="919"/>
      <c r="BB52" s="919"/>
      <c r="BC52" s="919"/>
      <c r="BD52" s="919"/>
      <c r="BE52" s="907"/>
      <c r="BF52" s="907"/>
      <c r="BG52" s="907"/>
      <c r="BH52" s="907"/>
      <c r="BI52" s="908"/>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5"/>
      <c r="R53" s="916"/>
      <c r="S53" s="916"/>
      <c r="T53" s="916"/>
      <c r="U53" s="916"/>
      <c r="V53" s="916"/>
      <c r="W53" s="916"/>
      <c r="X53" s="916"/>
      <c r="Y53" s="916"/>
      <c r="Z53" s="916"/>
      <c r="AA53" s="916"/>
      <c r="AB53" s="916"/>
      <c r="AC53" s="916"/>
      <c r="AD53" s="916"/>
      <c r="AE53" s="917"/>
      <c r="AF53" s="841"/>
      <c r="AG53" s="842"/>
      <c r="AH53" s="842"/>
      <c r="AI53" s="842"/>
      <c r="AJ53" s="843"/>
      <c r="AK53" s="918"/>
      <c r="AL53" s="916"/>
      <c r="AM53" s="916"/>
      <c r="AN53" s="916"/>
      <c r="AO53" s="916"/>
      <c r="AP53" s="916"/>
      <c r="AQ53" s="916"/>
      <c r="AR53" s="916"/>
      <c r="AS53" s="916"/>
      <c r="AT53" s="916"/>
      <c r="AU53" s="916"/>
      <c r="AV53" s="916"/>
      <c r="AW53" s="916"/>
      <c r="AX53" s="916"/>
      <c r="AY53" s="916"/>
      <c r="AZ53" s="919"/>
      <c r="BA53" s="919"/>
      <c r="BB53" s="919"/>
      <c r="BC53" s="919"/>
      <c r="BD53" s="919"/>
      <c r="BE53" s="907"/>
      <c r="BF53" s="907"/>
      <c r="BG53" s="907"/>
      <c r="BH53" s="907"/>
      <c r="BI53" s="908"/>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5"/>
      <c r="R54" s="916"/>
      <c r="S54" s="916"/>
      <c r="T54" s="916"/>
      <c r="U54" s="916"/>
      <c r="V54" s="916"/>
      <c r="W54" s="916"/>
      <c r="X54" s="916"/>
      <c r="Y54" s="916"/>
      <c r="Z54" s="916"/>
      <c r="AA54" s="916"/>
      <c r="AB54" s="916"/>
      <c r="AC54" s="916"/>
      <c r="AD54" s="916"/>
      <c r="AE54" s="917"/>
      <c r="AF54" s="841"/>
      <c r="AG54" s="842"/>
      <c r="AH54" s="842"/>
      <c r="AI54" s="842"/>
      <c r="AJ54" s="843"/>
      <c r="AK54" s="918"/>
      <c r="AL54" s="916"/>
      <c r="AM54" s="916"/>
      <c r="AN54" s="916"/>
      <c r="AO54" s="916"/>
      <c r="AP54" s="916"/>
      <c r="AQ54" s="916"/>
      <c r="AR54" s="916"/>
      <c r="AS54" s="916"/>
      <c r="AT54" s="916"/>
      <c r="AU54" s="916"/>
      <c r="AV54" s="916"/>
      <c r="AW54" s="916"/>
      <c r="AX54" s="916"/>
      <c r="AY54" s="916"/>
      <c r="AZ54" s="919"/>
      <c r="BA54" s="919"/>
      <c r="BB54" s="919"/>
      <c r="BC54" s="919"/>
      <c r="BD54" s="919"/>
      <c r="BE54" s="907"/>
      <c r="BF54" s="907"/>
      <c r="BG54" s="907"/>
      <c r="BH54" s="907"/>
      <c r="BI54" s="908"/>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5"/>
      <c r="R55" s="916"/>
      <c r="S55" s="916"/>
      <c r="T55" s="916"/>
      <c r="U55" s="916"/>
      <c r="V55" s="916"/>
      <c r="W55" s="916"/>
      <c r="X55" s="916"/>
      <c r="Y55" s="916"/>
      <c r="Z55" s="916"/>
      <c r="AA55" s="916"/>
      <c r="AB55" s="916"/>
      <c r="AC55" s="916"/>
      <c r="AD55" s="916"/>
      <c r="AE55" s="917"/>
      <c r="AF55" s="841"/>
      <c r="AG55" s="842"/>
      <c r="AH55" s="842"/>
      <c r="AI55" s="842"/>
      <c r="AJ55" s="843"/>
      <c r="AK55" s="918"/>
      <c r="AL55" s="916"/>
      <c r="AM55" s="916"/>
      <c r="AN55" s="916"/>
      <c r="AO55" s="916"/>
      <c r="AP55" s="916"/>
      <c r="AQ55" s="916"/>
      <c r="AR55" s="916"/>
      <c r="AS55" s="916"/>
      <c r="AT55" s="916"/>
      <c r="AU55" s="916"/>
      <c r="AV55" s="916"/>
      <c r="AW55" s="916"/>
      <c r="AX55" s="916"/>
      <c r="AY55" s="916"/>
      <c r="AZ55" s="919"/>
      <c r="BA55" s="919"/>
      <c r="BB55" s="919"/>
      <c r="BC55" s="919"/>
      <c r="BD55" s="919"/>
      <c r="BE55" s="907"/>
      <c r="BF55" s="907"/>
      <c r="BG55" s="907"/>
      <c r="BH55" s="907"/>
      <c r="BI55" s="908"/>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5"/>
      <c r="R56" s="916"/>
      <c r="S56" s="916"/>
      <c r="T56" s="916"/>
      <c r="U56" s="916"/>
      <c r="V56" s="916"/>
      <c r="W56" s="916"/>
      <c r="X56" s="916"/>
      <c r="Y56" s="916"/>
      <c r="Z56" s="916"/>
      <c r="AA56" s="916"/>
      <c r="AB56" s="916"/>
      <c r="AC56" s="916"/>
      <c r="AD56" s="916"/>
      <c r="AE56" s="917"/>
      <c r="AF56" s="841"/>
      <c r="AG56" s="842"/>
      <c r="AH56" s="842"/>
      <c r="AI56" s="842"/>
      <c r="AJ56" s="843"/>
      <c r="AK56" s="918"/>
      <c r="AL56" s="916"/>
      <c r="AM56" s="916"/>
      <c r="AN56" s="916"/>
      <c r="AO56" s="916"/>
      <c r="AP56" s="916"/>
      <c r="AQ56" s="916"/>
      <c r="AR56" s="916"/>
      <c r="AS56" s="916"/>
      <c r="AT56" s="916"/>
      <c r="AU56" s="916"/>
      <c r="AV56" s="916"/>
      <c r="AW56" s="916"/>
      <c r="AX56" s="916"/>
      <c r="AY56" s="916"/>
      <c r="AZ56" s="919"/>
      <c r="BA56" s="919"/>
      <c r="BB56" s="919"/>
      <c r="BC56" s="919"/>
      <c r="BD56" s="919"/>
      <c r="BE56" s="907"/>
      <c r="BF56" s="907"/>
      <c r="BG56" s="907"/>
      <c r="BH56" s="907"/>
      <c r="BI56" s="908"/>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5"/>
      <c r="R57" s="916"/>
      <c r="S57" s="916"/>
      <c r="T57" s="916"/>
      <c r="U57" s="916"/>
      <c r="V57" s="916"/>
      <c r="W57" s="916"/>
      <c r="X57" s="916"/>
      <c r="Y57" s="916"/>
      <c r="Z57" s="916"/>
      <c r="AA57" s="916"/>
      <c r="AB57" s="916"/>
      <c r="AC57" s="916"/>
      <c r="AD57" s="916"/>
      <c r="AE57" s="917"/>
      <c r="AF57" s="841"/>
      <c r="AG57" s="842"/>
      <c r="AH57" s="842"/>
      <c r="AI57" s="842"/>
      <c r="AJ57" s="843"/>
      <c r="AK57" s="918"/>
      <c r="AL57" s="916"/>
      <c r="AM57" s="916"/>
      <c r="AN57" s="916"/>
      <c r="AO57" s="916"/>
      <c r="AP57" s="916"/>
      <c r="AQ57" s="916"/>
      <c r="AR57" s="916"/>
      <c r="AS57" s="916"/>
      <c r="AT57" s="916"/>
      <c r="AU57" s="916"/>
      <c r="AV57" s="916"/>
      <c r="AW57" s="916"/>
      <c r="AX57" s="916"/>
      <c r="AY57" s="916"/>
      <c r="AZ57" s="919"/>
      <c r="BA57" s="919"/>
      <c r="BB57" s="919"/>
      <c r="BC57" s="919"/>
      <c r="BD57" s="919"/>
      <c r="BE57" s="907"/>
      <c r="BF57" s="907"/>
      <c r="BG57" s="907"/>
      <c r="BH57" s="907"/>
      <c r="BI57" s="908"/>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5"/>
      <c r="R58" s="916"/>
      <c r="S58" s="916"/>
      <c r="T58" s="916"/>
      <c r="U58" s="916"/>
      <c r="V58" s="916"/>
      <c r="W58" s="916"/>
      <c r="X58" s="916"/>
      <c r="Y58" s="916"/>
      <c r="Z58" s="916"/>
      <c r="AA58" s="916"/>
      <c r="AB58" s="916"/>
      <c r="AC58" s="916"/>
      <c r="AD58" s="916"/>
      <c r="AE58" s="917"/>
      <c r="AF58" s="841"/>
      <c r="AG58" s="842"/>
      <c r="AH58" s="842"/>
      <c r="AI58" s="842"/>
      <c r="AJ58" s="843"/>
      <c r="AK58" s="918"/>
      <c r="AL58" s="916"/>
      <c r="AM58" s="916"/>
      <c r="AN58" s="916"/>
      <c r="AO58" s="916"/>
      <c r="AP58" s="916"/>
      <c r="AQ58" s="916"/>
      <c r="AR58" s="916"/>
      <c r="AS58" s="916"/>
      <c r="AT58" s="916"/>
      <c r="AU58" s="916"/>
      <c r="AV58" s="916"/>
      <c r="AW58" s="916"/>
      <c r="AX58" s="916"/>
      <c r="AY58" s="916"/>
      <c r="AZ58" s="919"/>
      <c r="BA58" s="919"/>
      <c r="BB58" s="919"/>
      <c r="BC58" s="919"/>
      <c r="BD58" s="919"/>
      <c r="BE58" s="907"/>
      <c r="BF58" s="907"/>
      <c r="BG58" s="907"/>
      <c r="BH58" s="907"/>
      <c r="BI58" s="908"/>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5"/>
      <c r="R59" s="916"/>
      <c r="S59" s="916"/>
      <c r="T59" s="916"/>
      <c r="U59" s="916"/>
      <c r="V59" s="916"/>
      <c r="W59" s="916"/>
      <c r="X59" s="916"/>
      <c r="Y59" s="916"/>
      <c r="Z59" s="916"/>
      <c r="AA59" s="916"/>
      <c r="AB59" s="916"/>
      <c r="AC59" s="916"/>
      <c r="AD59" s="916"/>
      <c r="AE59" s="917"/>
      <c r="AF59" s="841"/>
      <c r="AG59" s="842"/>
      <c r="AH59" s="842"/>
      <c r="AI59" s="842"/>
      <c r="AJ59" s="843"/>
      <c r="AK59" s="918"/>
      <c r="AL59" s="916"/>
      <c r="AM59" s="916"/>
      <c r="AN59" s="916"/>
      <c r="AO59" s="916"/>
      <c r="AP59" s="916"/>
      <c r="AQ59" s="916"/>
      <c r="AR59" s="916"/>
      <c r="AS59" s="916"/>
      <c r="AT59" s="916"/>
      <c r="AU59" s="916"/>
      <c r="AV59" s="916"/>
      <c r="AW59" s="916"/>
      <c r="AX59" s="916"/>
      <c r="AY59" s="916"/>
      <c r="AZ59" s="919"/>
      <c r="BA59" s="919"/>
      <c r="BB59" s="919"/>
      <c r="BC59" s="919"/>
      <c r="BD59" s="919"/>
      <c r="BE59" s="907"/>
      <c r="BF59" s="907"/>
      <c r="BG59" s="907"/>
      <c r="BH59" s="907"/>
      <c r="BI59" s="908"/>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5"/>
      <c r="R60" s="916"/>
      <c r="S60" s="916"/>
      <c r="T60" s="916"/>
      <c r="U60" s="916"/>
      <c r="V60" s="916"/>
      <c r="W60" s="916"/>
      <c r="X60" s="916"/>
      <c r="Y60" s="916"/>
      <c r="Z60" s="916"/>
      <c r="AA60" s="916"/>
      <c r="AB60" s="916"/>
      <c r="AC60" s="916"/>
      <c r="AD60" s="916"/>
      <c r="AE60" s="917"/>
      <c r="AF60" s="841"/>
      <c r="AG60" s="842"/>
      <c r="AH60" s="842"/>
      <c r="AI60" s="842"/>
      <c r="AJ60" s="843"/>
      <c r="AK60" s="918"/>
      <c r="AL60" s="916"/>
      <c r="AM60" s="916"/>
      <c r="AN60" s="916"/>
      <c r="AO60" s="916"/>
      <c r="AP60" s="916"/>
      <c r="AQ60" s="916"/>
      <c r="AR60" s="916"/>
      <c r="AS60" s="916"/>
      <c r="AT60" s="916"/>
      <c r="AU60" s="916"/>
      <c r="AV60" s="916"/>
      <c r="AW60" s="916"/>
      <c r="AX60" s="916"/>
      <c r="AY60" s="916"/>
      <c r="AZ60" s="919"/>
      <c r="BA60" s="919"/>
      <c r="BB60" s="919"/>
      <c r="BC60" s="919"/>
      <c r="BD60" s="919"/>
      <c r="BE60" s="907"/>
      <c r="BF60" s="907"/>
      <c r="BG60" s="907"/>
      <c r="BH60" s="907"/>
      <c r="BI60" s="908"/>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5"/>
      <c r="R61" s="916"/>
      <c r="S61" s="916"/>
      <c r="T61" s="916"/>
      <c r="U61" s="916"/>
      <c r="V61" s="916"/>
      <c r="W61" s="916"/>
      <c r="X61" s="916"/>
      <c r="Y61" s="916"/>
      <c r="Z61" s="916"/>
      <c r="AA61" s="916"/>
      <c r="AB61" s="916"/>
      <c r="AC61" s="916"/>
      <c r="AD61" s="916"/>
      <c r="AE61" s="917"/>
      <c r="AF61" s="841"/>
      <c r="AG61" s="842"/>
      <c r="AH61" s="842"/>
      <c r="AI61" s="842"/>
      <c r="AJ61" s="843"/>
      <c r="AK61" s="918"/>
      <c r="AL61" s="916"/>
      <c r="AM61" s="916"/>
      <c r="AN61" s="916"/>
      <c r="AO61" s="916"/>
      <c r="AP61" s="916"/>
      <c r="AQ61" s="916"/>
      <c r="AR61" s="916"/>
      <c r="AS61" s="916"/>
      <c r="AT61" s="916"/>
      <c r="AU61" s="916"/>
      <c r="AV61" s="916"/>
      <c r="AW61" s="916"/>
      <c r="AX61" s="916"/>
      <c r="AY61" s="916"/>
      <c r="AZ61" s="919"/>
      <c r="BA61" s="919"/>
      <c r="BB61" s="919"/>
      <c r="BC61" s="919"/>
      <c r="BD61" s="919"/>
      <c r="BE61" s="907"/>
      <c r="BF61" s="907"/>
      <c r="BG61" s="907"/>
      <c r="BH61" s="907"/>
      <c r="BI61" s="908"/>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5"/>
      <c r="R62" s="916"/>
      <c r="S62" s="916"/>
      <c r="T62" s="916"/>
      <c r="U62" s="916"/>
      <c r="V62" s="916"/>
      <c r="W62" s="916"/>
      <c r="X62" s="916"/>
      <c r="Y62" s="916"/>
      <c r="Z62" s="916"/>
      <c r="AA62" s="916"/>
      <c r="AB62" s="916"/>
      <c r="AC62" s="916"/>
      <c r="AD62" s="916"/>
      <c r="AE62" s="917"/>
      <c r="AF62" s="841"/>
      <c r="AG62" s="842"/>
      <c r="AH62" s="842"/>
      <c r="AI62" s="842"/>
      <c r="AJ62" s="843"/>
      <c r="AK62" s="918"/>
      <c r="AL62" s="916"/>
      <c r="AM62" s="916"/>
      <c r="AN62" s="916"/>
      <c r="AO62" s="916"/>
      <c r="AP62" s="916"/>
      <c r="AQ62" s="916"/>
      <c r="AR62" s="916"/>
      <c r="AS62" s="916"/>
      <c r="AT62" s="916"/>
      <c r="AU62" s="916"/>
      <c r="AV62" s="916"/>
      <c r="AW62" s="916"/>
      <c r="AX62" s="916"/>
      <c r="AY62" s="916"/>
      <c r="AZ62" s="919"/>
      <c r="BA62" s="919"/>
      <c r="BB62" s="919"/>
      <c r="BC62" s="919"/>
      <c r="BD62" s="919"/>
      <c r="BE62" s="907"/>
      <c r="BF62" s="907"/>
      <c r="BG62" s="907"/>
      <c r="BH62" s="907"/>
      <c r="BI62" s="908"/>
      <c r="BJ62" s="927" t="s">
        <v>413</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392</v>
      </c>
      <c r="B63" s="870" t="s">
        <v>414</v>
      </c>
      <c r="C63" s="871"/>
      <c r="D63" s="871"/>
      <c r="E63" s="871"/>
      <c r="F63" s="871"/>
      <c r="G63" s="871"/>
      <c r="H63" s="871"/>
      <c r="I63" s="871"/>
      <c r="J63" s="871"/>
      <c r="K63" s="871"/>
      <c r="L63" s="871"/>
      <c r="M63" s="871"/>
      <c r="N63" s="871"/>
      <c r="O63" s="871"/>
      <c r="P63" s="872"/>
      <c r="Q63" s="920"/>
      <c r="R63" s="921"/>
      <c r="S63" s="921"/>
      <c r="T63" s="921"/>
      <c r="U63" s="921"/>
      <c r="V63" s="921"/>
      <c r="W63" s="921"/>
      <c r="X63" s="921"/>
      <c r="Y63" s="921"/>
      <c r="Z63" s="921"/>
      <c r="AA63" s="921"/>
      <c r="AB63" s="921"/>
      <c r="AC63" s="921"/>
      <c r="AD63" s="921"/>
      <c r="AE63" s="922"/>
      <c r="AF63" s="923">
        <v>42</v>
      </c>
      <c r="AG63" s="924"/>
      <c r="AH63" s="924"/>
      <c r="AI63" s="924"/>
      <c r="AJ63" s="925"/>
      <c r="AK63" s="926"/>
      <c r="AL63" s="921"/>
      <c r="AM63" s="921"/>
      <c r="AN63" s="921"/>
      <c r="AO63" s="921"/>
      <c r="AP63" s="924">
        <v>2751</v>
      </c>
      <c r="AQ63" s="924"/>
      <c r="AR63" s="924"/>
      <c r="AS63" s="924"/>
      <c r="AT63" s="924"/>
      <c r="AU63" s="924">
        <v>2298</v>
      </c>
      <c r="AV63" s="924"/>
      <c r="AW63" s="924"/>
      <c r="AX63" s="924"/>
      <c r="AY63" s="924"/>
      <c r="AZ63" s="928"/>
      <c r="BA63" s="928"/>
      <c r="BB63" s="928"/>
      <c r="BC63" s="928"/>
      <c r="BD63" s="928"/>
      <c r="BE63" s="929"/>
      <c r="BF63" s="929"/>
      <c r="BG63" s="929"/>
      <c r="BH63" s="929"/>
      <c r="BI63" s="930"/>
      <c r="BJ63" s="931" t="s">
        <v>394</v>
      </c>
      <c r="BK63" s="932"/>
      <c r="BL63" s="932"/>
      <c r="BM63" s="932"/>
      <c r="BN63" s="933"/>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415</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416</v>
      </c>
      <c r="B66" s="821"/>
      <c r="C66" s="821"/>
      <c r="D66" s="821"/>
      <c r="E66" s="821"/>
      <c r="F66" s="821"/>
      <c r="G66" s="821"/>
      <c r="H66" s="821"/>
      <c r="I66" s="821"/>
      <c r="J66" s="821"/>
      <c r="K66" s="821"/>
      <c r="L66" s="821"/>
      <c r="M66" s="821"/>
      <c r="N66" s="821"/>
      <c r="O66" s="821"/>
      <c r="P66" s="822"/>
      <c r="Q66" s="797" t="s">
        <v>417</v>
      </c>
      <c r="R66" s="798"/>
      <c r="S66" s="798"/>
      <c r="T66" s="798"/>
      <c r="U66" s="799"/>
      <c r="V66" s="797" t="s">
        <v>418</v>
      </c>
      <c r="W66" s="798"/>
      <c r="X66" s="798"/>
      <c r="Y66" s="798"/>
      <c r="Z66" s="799"/>
      <c r="AA66" s="797" t="s">
        <v>419</v>
      </c>
      <c r="AB66" s="798"/>
      <c r="AC66" s="798"/>
      <c r="AD66" s="798"/>
      <c r="AE66" s="799"/>
      <c r="AF66" s="934" t="s">
        <v>420</v>
      </c>
      <c r="AG66" s="893"/>
      <c r="AH66" s="893"/>
      <c r="AI66" s="893"/>
      <c r="AJ66" s="935"/>
      <c r="AK66" s="797" t="s">
        <v>421</v>
      </c>
      <c r="AL66" s="821"/>
      <c r="AM66" s="821"/>
      <c r="AN66" s="821"/>
      <c r="AO66" s="822"/>
      <c r="AP66" s="797" t="s">
        <v>422</v>
      </c>
      <c r="AQ66" s="798"/>
      <c r="AR66" s="798"/>
      <c r="AS66" s="798"/>
      <c r="AT66" s="799"/>
      <c r="AU66" s="797" t="s">
        <v>423</v>
      </c>
      <c r="AV66" s="798"/>
      <c r="AW66" s="798"/>
      <c r="AX66" s="798"/>
      <c r="AY66" s="799"/>
      <c r="AZ66" s="797" t="s">
        <v>380</v>
      </c>
      <c r="BA66" s="798"/>
      <c r="BB66" s="798"/>
      <c r="BC66" s="798"/>
      <c r="BD66" s="809"/>
      <c r="BE66" s="265"/>
      <c r="BF66" s="265"/>
      <c r="BG66" s="265"/>
      <c r="BH66" s="265"/>
      <c r="BI66" s="265"/>
      <c r="BJ66" s="265"/>
      <c r="BK66" s="265"/>
      <c r="BL66" s="265"/>
      <c r="BM66" s="265"/>
      <c r="BN66" s="265"/>
      <c r="BO66" s="265"/>
      <c r="BP66" s="265"/>
      <c r="BQ66" s="262">
        <v>60</v>
      </c>
      <c r="BR66" s="267"/>
      <c r="BS66" s="945"/>
      <c r="BT66" s="946"/>
      <c r="BU66" s="946"/>
      <c r="BV66" s="946"/>
      <c r="BW66" s="946"/>
      <c r="BX66" s="946"/>
      <c r="BY66" s="946"/>
      <c r="BZ66" s="946"/>
      <c r="CA66" s="946"/>
      <c r="CB66" s="946"/>
      <c r="CC66" s="946"/>
      <c r="CD66" s="946"/>
      <c r="CE66" s="946"/>
      <c r="CF66" s="946"/>
      <c r="CG66" s="947"/>
      <c r="CH66" s="942"/>
      <c r="CI66" s="943"/>
      <c r="CJ66" s="943"/>
      <c r="CK66" s="943"/>
      <c r="CL66" s="944"/>
      <c r="CM66" s="942"/>
      <c r="CN66" s="943"/>
      <c r="CO66" s="943"/>
      <c r="CP66" s="943"/>
      <c r="CQ66" s="944"/>
      <c r="CR66" s="942"/>
      <c r="CS66" s="943"/>
      <c r="CT66" s="943"/>
      <c r="CU66" s="943"/>
      <c r="CV66" s="944"/>
      <c r="CW66" s="942"/>
      <c r="CX66" s="943"/>
      <c r="CY66" s="943"/>
      <c r="CZ66" s="943"/>
      <c r="DA66" s="944"/>
      <c r="DB66" s="942"/>
      <c r="DC66" s="943"/>
      <c r="DD66" s="943"/>
      <c r="DE66" s="943"/>
      <c r="DF66" s="944"/>
      <c r="DG66" s="942"/>
      <c r="DH66" s="943"/>
      <c r="DI66" s="943"/>
      <c r="DJ66" s="943"/>
      <c r="DK66" s="944"/>
      <c r="DL66" s="942"/>
      <c r="DM66" s="943"/>
      <c r="DN66" s="943"/>
      <c r="DO66" s="943"/>
      <c r="DP66" s="944"/>
      <c r="DQ66" s="942"/>
      <c r="DR66" s="943"/>
      <c r="DS66" s="943"/>
      <c r="DT66" s="943"/>
      <c r="DU66" s="944"/>
      <c r="DV66" s="939"/>
      <c r="DW66" s="940"/>
      <c r="DX66" s="940"/>
      <c r="DY66" s="940"/>
      <c r="DZ66" s="941"/>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6"/>
      <c r="AG67" s="896"/>
      <c r="AH67" s="896"/>
      <c r="AI67" s="896"/>
      <c r="AJ67" s="937"/>
      <c r="AK67" s="938"/>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5"/>
      <c r="BT67" s="946"/>
      <c r="BU67" s="946"/>
      <c r="BV67" s="946"/>
      <c r="BW67" s="946"/>
      <c r="BX67" s="946"/>
      <c r="BY67" s="946"/>
      <c r="BZ67" s="946"/>
      <c r="CA67" s="946"/>
      <c r="CB67" s="946"/>
      <c r="CC67" s="946"/>
      <c r="CD67" s="946"/>
      <c r="CE67" s="946"/>
      <c r="CF67" s="946"/>
      <c r="CG67" s="947"/>
      <c r="CH67" s="942"/>
      <c r="CI67" s="943"/>
      <c r="CJ67" s="943"/>
      <c r="CK67" s="943"/>
      <c r="CL67" s="944"/>
      <c r="CM67" s="942"/>
      <c r="CN67" s="943"/>
      <c r="CO67" s="943"/>
      <c r="CP67" s="943"/>
      <c r="CQ67" s="944"/>
      <c r="CR67" s="942"/>
      <c r="CS67" s="943"/>
      <c r="CT67" s="943"/>
      <c r="CU67" s="943"/>
      <c r="CV67" s="944"/>
      <c r="CW67" s="942"/>
      <c r="CX67" s="943"/>
      <c r="CY67" s="943"/>
      <c r="CZ67" s="943"/>
      <c r="DA67" s="944"/>
      <c r="DB67" s="942"/>
      <c r="DC67" s="943"/>
      <c r="DD67" s="943"/>
      <c r="DE67" s="943"/>
      <c r="DF67" s="944"/>
      <c r="DG67" s="942"/>
      <c r="DH67" s="943"/>
      <c r="DI67" s="943"/>
      <c r="DJ67" s="943"/>
      <c r="DK67" s="944"/>
      <c r="DL67" s="942"/>
      <c r="DM67" s="943"/>
      <c r="DN67" s="943"/>
      <c r="DO67" s="943"/>
      <c r="DP67" s="944"/>
      <c r="DQ67" s="942"/>
      <c r="DR67" s="943"/>
      <c r="DS67" s="943"/>
      <c r="DT67" s="943"/>
      <c r="DU67" s="944"/>
      <c r="DV67" s="939"/>
      <c r="DW67" s="940"/>
      <c r="DX67" s="940"/>
      <c r="DY67" s="940"/>
      <c r="DZ67" s="941"/>
      <c r="EA67" s="246"/>
    </row>
    <row r="68" spans="1:131" s="247" customFormat="1" ht="26.25" customHeight="1" thickTop="1">
      <c r="A68" s="258">
        <v>1</v>
      </c>
      <c r="B68" s="951" t="s">
        <v>580</v>
      </c>
      <c r="C68" s="952"/>
      <c r="D68" s="952"/>
      <c r="E68" s="952"/>
      <c r="F68" s="952"/>
      <c r="G68" s="952"/>
      <c r="H68" s="952"/>
      <c r="I68" s="952"/>
      <c r="J68" s="952"/>
      <c r="K68" s="952"/>
      <c r="L68" s="952"/>
      <c r="M68" s="952"/>
      <c r="N68" s="952"/>
      <c r="O68" s="952"/>
      <c r="P68" s="953"/>
      <c r="Q68" s="954">
        <v>1072</v>
      </c>
      <c r="R68" s="948"/>
      <c r="S68" s="948"/>
      <c r="T68" s="948"/>
      <c r="U68" s="948"/>
      <c r="V68" s="948">
        <v>1068</v>
      </c>
      <c r="W68" s="948"/>
      <c r="X68" s="948"/>
      <c r="Y68" s="948"/>
      <c r="Z68" s="948"/>
      <c r="AA68" s="948">
        <v>4</v>
      </c>
      <c r="AB68" s="948"/>
      <c r="AC68" s="948"/>
      <c r="AD68" s="948"/>
      <c r="AE68" s="948"/>
      <c r="AF68" s="948">
        <v>4</v>
      </c>
      <c r="AG68" s="948"/>
      <c r="AH68" s="948"/>
      <c r="AI68" s="948"/>
      <c r="AJ68" s="948"/>
      <c r="AK68" s="948" t="s">
        <v>579</v>
      </c>
      <c r="AL68" s="948"/>
      <c r="AM68" s="948"/>
      <c r="AN68" s="948"/>
      <c r="AO68" s="948"/>
      <c r="AP68" s="948" t="s">
        <v>579</v>
      </c>
      <c r="AQ68" s="948"/>
      <c r="AR68" s="948"/>
      <c r="AS68" s="948"/>
      <c r="AT68" s="948"/>
      <c r="AU68" s="948" t="s">
        <v>579</v>
      </c>
      <c r="AV68" s="948"/>
      <c r="AW68" s="948"/>
      <c r="AX68" s="948"/>
      <c r="AY68" s="948"/>
      <c r="AZ68" s="949"/>
      <c r="BA68" s="949"/>
      <c r="BB68" s="949"/>
      <c r="BC68" s="949"/>
      <c r="BD68" s="950"/>
      <c r="BE68" s="265"/>
      <c r="BF68" s="265"/>
      <c r="BG68" s="265"/>
      <c r="BH68" s="265"/>
      <c r="BI68" s="265"/>
      <c r="BJ68" s="265"/>
      <c r="BK68" s="265"/>
      <c r="BL68" s="265"/>
      <c r="BM68" s="265"/>
      <c r="BN68" s="265"/>
      <c r="BO68" s="265"/>
      <c r="BP68" s="265"/>
      <c r="BQ68" s="262">
        <v>62</v>
      </c>
      <c r="BR68" s="267"/>
      <c r="BS68" s="945"/>
      <c r="BT68" s="946"/>
      <c r="BU68" s="946"/>
      <c r="BV68" s="946"/>
      <c r="BW68" s="946"/>
      <c r="BX68" s="946"/>
      <c r="BY68" s="946"/>
      <c r="BZ68" s="946"/>
      <c r="CA68" s="946"/>
      <c r="CB68" s="946"/>
      <c r="CC68" s="946"/>
      <c r="CD68" s="946"/>
      <c r="CE68" s="946"/>
      <c r="CF68" s="946"/>
      <c r="CG68" s="947"/>
      <c r="CH68" s="942"/>
      <c r="CI68" s="943"/>
      <c r="CJ68" s="943"/>
      <c r="CK68" s="943"/>
      <c r="CL68" s="944"/>
      <c r="CM68" s="942"/>
      <c r="CN68" s="943"/>
      <c r="CO68" s="943"/>
      <c r="CP68" s="943"/>
      <c r="CQ68" s="944"/>
      <c r="CR68" s="942"/>
      <c r="CS68" s="943"/>
      <c r="CT68" s="943"/>
      <c r="CU68" s="943"/>
      <c r="CV68" s="944"/>
      <c r="CW68" s="942"/>
      <c r="CX68" s="943"/>
      <c r="CY68" s="943"/>
      <c r="CZ68" s="943"/>
      <c r="DA68" s="944"/>
      <c r="DB68" s="942"/>
      <c r="DC68" s="943"/>
      <c r="DD68" s="943"/>
      <c r="DE68" s="943"/>
      <c r="DF68" s="944"/>
      <c r="DG68" s="942"/>
      <c r="DH68" s="943"/>
      <c r="DI68" s="943"/>
      <c r="DJ68" s="943"/>
      <c r="DK68" s="944"/>
      <c r="DL68" s="942"/>
      <c r="DM68" s="943"/>
      <c r="DN68" s="943"/>
      <c r="DO68" s="943"/>
      <c r="DP68" s="944"/>
      <c r="DQ68" s="942"/>
      <c r="DR68" s="943"/>
      <c r="DS68" s="943"/>
      <c r="DT68" s="943"/>
      <c r="DU68" s="944"/>
      <c r="DV68" s="939"/>
      <c r="DW68" s="940"/>
      <c r="DX68" s="940"/>
      <c r="DY68" s="940"/>
      <c r="DZ68" s="941"/>
      <c r="EA68" s="246"/>
    </row>
    <row r="69" spans="1:131" s="247" customFormat="1" ht="26.25" customHeight="1">
      <c r="A69" s="261">
        <v>2</v>
      </c>
      <c r="B69" s="955" t="s">
        <v>581</v>
      </c>
      <c r="C69" s="956"/>
      <c r="D69" s="956"/>
      <c r="E69" s="956"/>
      <c r="F69" s="956"/>
      <c r="G69" s="956"/>
      <c r="H69" s="956"/>
      <c r="I69" s="956"/>
      <c r="J69" s="956"/>
      <c r="K69" s="956"/>
      <c r="L69" s="956"/>
      <c r="M69" s="956"/>
      <c r="N69" s="956"/>
      <c r="O69" s="956"/>
      <c r="P69" s="957"/>
      <c r="Q69" s="958">
        <v>83</v>
      </c>
      <c r="R69" s="910"/>
      <c r="S69" s="910"/>
      <c r="T69" s="910"/>
      <c r="U69" s="910"/>
      <c r="V69" s="910">
        <v>70</v>
      </c>
      <c r="W69" s="910"/>
      <c r="X69" s="910"/>
      <c r="Y69" s="910"/>
      <c r="Z69" s="910"/>
      <c r="AA69" s="910">
        <v>13</v>
      </c>
      <c r="AB69" s="910"/>
      <c r="AC69" s="910"/>
      <c r="AD69" s="910"/>
      <c r="AE69" s="910"/>
      <c r="AF69" s="910">
        <v>13</v>
      </c>
      <c r="AG69" s="910"/>
      <c r="AH69" s="910"/>
      <c r="AI69" s="910"/>
      <c r="AJ69" s="910"/>
      <c r="AK69" s="910" t="s">
        <v>579</v>
      </c>
      <c r="AL69" s="910"/>
      <c r="AM69" s="910"/>
      <c r="AN69" s="910"/>
      <c r="AO69" s="910"/>
      <c r="AP69" s="910" t="s">
        <v>579</v>
      </c>
      <c r="AQ69" s="910"/>
      <c r="AR69" s="910"/>
      <c r="AS69" s="910"/>
      <c r="AT69" s="910"/>
      <c r="AU69" s="910" t="s">
        <v>579</v>
      </c>
      <c r="AV69" s="910"/>
      <c r="AW69" s="910"/>
      <c r="AX69" s="910"/>
      <c r="AY69" s="910"/>
      <c r="AZ69" s="959"/>
      <c r="BA69" s="959"/>
      <c r="BB69" s="959"/>
      <c r="BC69" s="959"/>
      <c r="BD69" s="960"/>
      <c r="BE69" s="265"/>
      <c r="BF69" s="265"/>
      <c r="BG69" s="265"/>
      <c r="BH69" s="265"/>
      <c r="BI69" s="265"/>
      <c r="BJ69" s="265"/>
      <c r="BK69" s="265"/>
      <c r="BL69" s="265"/>
      <c r="BM69" s="265"/>
      <c r="BN69" s="265"/>
      <c r="BO69" s="265"/>
      <c r="BP69" s="265"/>
      <c r="BQ69" s="262">
        <v>63</v>
      </c>
      <c r="BR69" s="267"/>
      <c r="BS69" s="945"/>
      <c r="BT69" s="946"/>
      <c r="BU69" s="946"/>
      <c r="BV69" s="946"/>
      <c r="BW69" s="946"/>
      <c r="BX69" s="946"/>
      <c r="BY69" s="946"/>
      <c r="BZ69" s="946"/>
      <c r="CA69" s="946"/>
      <c r="CB69" s="946"/>
      <c r="CC69" s="946"/>
      <c r="CD69" s="946"/>
      <c r="CE69" s="946"/>
      <c r="CF69" s="946"/>
      <c r="CG69" s="947"/>
      <c r="CH69" s="942"/>
      <c r="CI69" s="943"/>
      <c r="CJ69" s="943"/>
      <c r="CK69" s="943"/>
      <c r="CL69" s="944"/>
      <c r="CM69" s="942"/>
      <c r="CN69" s="943"/>
      <c r="CO69" s="943"/>
      <c r="CP69" s="943"/>
      <c r="CQ69" s="944"/>
      <c r="CR69" s="942"/>
      <c r="CS69" s="943"/>
      <c r="CT69" s="943"/>
      <c r="CU69" s="943"/>
      <c r="CV69" s="944"/>
      <c r="CW69" s="942"/>
      <c r="CX69" s="943"/>
      <c r="CY69" s="943"/>
      <c r="CZ69" s="943"/>
      <c r="DA69" s="944"/>
      <c r="DB69" s="942"/>
      <c r="DC69" s="943"/>
      <c r="DD69" s="943"/>
      <c r="DE69" s="943"/>
      <c r="DF69" s="944"/>
      <c r="DG69" s="942"/>
      <c r="DH69" s="943"/>
      <c r="DI69" s="943"/>
      <c r="DJ69" s="943"/>
      <c r="DK69" s="944"/>
      <c r="DL69" s="942"/>
      <c r="DM69" s="943"/>
      <c r="DN69" s="943"/>
      <c r="DO69" s="943"/>
      <c r="DP69" s="944"/>
      <c r="DQ69" s="942"/>
      <c r="DR69" s="943"/>
      <c r="DS69" s="943"/>
      <c r="DT69" s="943"/>
      <c r="DU69" s="944"/>
      <c r="DV69" s="939"/>
      <c r="DW69" s="940"/>
      <c r="DX69" s="940"/>
      <c r="DY69" s="940"/>
      <c r="DZ69" s="941"/>
      <c r="EA69" s="246"/>
    </row>
    <row r="70" spans="1:131" s="247" customFormat="1" ht="26.25" customHeight="1">
      <c r="A70" s="261">
        <v>3</v>
      </c>
      <c r="B70" s="955" t="s">
        <v>582</v>
      </c>
      <c r="C70" s="956"/>
      <c r="D70" s="956"/>
      <c r="E70" s="956"/>
      <c r="F70" s="956"/>
      <c r="G70" s="956"/>
      <c r="H70" s="956"/>
      <c r="I70" s="956"/>
      <c r="J70" s="956"/>
      <c r="K70" s="956"/>
      <c r="L70" s="956"/>
      <c r="M70" s="956"/>
      <c r="N70" s="956"/>
      <c r="O70" s="956"/>
      <c r="P70" s="957"/>
      <c r="Q70" s="958">
        <v>7334</v>
      </c>
      <c r="R70" s="910"/>
      <c r="S70" s="910"/>
      <c r="T70" s="910"/>
      <c r="U70" s="910"/>
      <c r="V70" s="910">
        <v>6742</v>
      </c>
      <c r="W70" s="910"/>
      <c r="X70" s="910"/>
      <c r="Y70" s="910"/>
      <c r="Z70" s="910"/>
      <c r="AA70" s="910">
        <v>592</v>
      </c>
      <c r="AB70" s="910"/>
      <c r="AC70" s="910"/>
      <c r="AD70" s="910"/>
      <c r="AE70" s="910"/>
      <c r="AF70" s="910">
        <v>592</v>
      </c>
      <c r="AG70" s="910"/>
      <c r="AH70" s="910"/>
      <c r="AI70" s="910"/>
      <c r="AJ70" s="910"/>
      <c r="AK70" s="910" t="s">
        <v>579</v>
      </c>
      <c r="AL70" s="910"/>
      <c r="AM70" s="910"/>
      <c r="AN70" s="910"/>
      <c r="AO70" s="910"/>
      <c r="AP70" s="910" t="s">
        <v>579</v>
      </c>
      <c r="AQ70" s="910"/>
      <c r="AR70" s="910"/>
      <c r="AS70" s="910"/>
      <c r="AT70" s="910"/>
      <c r="AU70" s="910" t="s">
        <v>579</v>
      </c>
      <c r="AV70" s="910"/>
      <c r="AW70" s="910"/>
      <c r="AX70" s="910"/>
      <c r="AY70" s="910"/>
      <c r="AZ70" s="959"/>
      <c r="BA70" s="959"/>
      <c r="BB70" s="959"/>
      <c r="BC70" s="959"/>
      <c r="BD70" s="960"/>
      <c r="BE70" s="265"/>
      <c r="BF70" s="265"/>
      <c r="BG70" s="265"/>
      <c r="BH70" s="265"/>
      <c r="BI70" s="265"/>
      <c r="BJ70" s="265"/>
      <c r="BK70" s="265"/>
      <c r="BL70" s="265"/>
      <c r="BM70" s="265"/>
      <c r="BN70" s="265"/>
      <c r="BO70" s="265"/>
      <c r="BP70" s="265"/>
      <c r="BQ70" s="262">
        <v>64</v>
      </c>
      <c r="BR70" s="267"/>
      <c r="BS70" s="945"/>
      <c r="BT70" s="946"/>
      <c r="BU70" s="946"/>
      <c r="BV70" s="946"/>
      <c r="BW70" s="946"/>
      <c r="BX70" s="946"/>
      <c r="BY70" s="946"/>
      <c r="BZ70" s="946"/>
      <c r="CA70" s="946"/>
      <c r="CB70" s="946"/>
      <c r="CC70" s="946"/>
      <c r="CD70" s="946"/>
      <c r="CE70" s="946"/>
      <c r="CF70" s="946"/>
      <c r="CG70" s="947"/>
      <c r="CH70" s="942"/>
      <c r="CI70" s="943"/>
      <c r="CJ70" s="943"/>
      <c r="CK70" s="943"/>
      <c r="CL70" s="944"/>
      <c r="CM70" s="942"/>
      <c r="CN70" s="943"/>
      <c r="CO70" s="943"/>
      <c r="CP70" s="943"/>
      <c r="CQ70" s="944"/>
      <c r="CR70" s="942"/>
      <c r="CS70" s="943"/>
      <c r="CT70" s="943"/>
      <c r="CU70" s="943"/>
      <c r="CV70" s="944"/>
      <c r="CW70" s="942"/>
      <c r="CX70" s="943"/>
      <c r="CY70" s="943"/>
      <c r="CZ70" s="943"/>
      <c r="DA70" s="944"/>
      <c r="DB70" s="942"/>
      <c r="DC70" s="943"/>
      <c r="DD70" s="943"/>
      <c r="DE70" s="943"/>
      <c r="DF70" s="944"/>
      <c r="DG70" s="942"/>
      <c r="DH70" s="943"/>
      <c r="DI70" s="943"/>
      <c r="DJ70" s="943"/>
      <c r="DK70" s="944"/>
      <c r="DL70" s="942"/>
      <c r="DM70" s="943"/>
      <c r="DN70" s="943"/>
      <c r="DO70" s="943"/>
      <c r="DP70" s="944"/>
      <c r="DQ70" s="942"/>
      <c r="DR70" s="943"/>
      <c r="DS70" s="943"/>
      <c r="DT70" s="943"/>
      <c r="DU70" s="944"/>
      <c r="DV70" s="939"/>
      <c r="DW70" s="940"/>
      <c r="DX70" s="940"/>
      <c r="DY70" s="940"/>
      <c r="DZ70" s="941"/>
      <c r="EA70" s="246"/>
    </row>
    <row r="71" spans="1:131" s="247" customFormat="1" ht="26.25" customHeight="1">
      <c r="A71" s="261">
        <v>4</v>
      </c>
      <c r="B71" s="955" t="s">
        <v>583</v>
      </c>
      <c r="C71" s="956"/>
      <c r="D71" s="956"/>
      <c r="E71" s="956"/>
      <c r="F71" s="956"/>
      <c r="G71" s="956"/>
      <c r="H71" s="956"/>
      <c r="I71" s="956"/>
      <c r="J71" s="956"/>
      <c r="K71" s="956"/>
      <c r="L71" s="956"/>
      <c r="M71" s="956"/>
      <c r="N71" s="956"/>
      <c r="O71" s="956"/>
      <c r="P71" s="957"/>
      <c r="Q71" s="958">
        <v>35</v>
      </c>
      <c r="R71" s="910"/>
      <c r="S71" s="910"/>
      <c r="T71" s="910"/>
      <c r="U71" s="910"/>
      <c r="V71" s="910">
        <v>33</v>
      </c>
      <c r="W71" s="910"/>
      <c r="X71" s="910"/>
      <c r="Y71" s="910"/>
      <c r="Z71" s="910"/>
      <c r="AA71" s="910">
        <v>2</v>
      </c>
      <c r="AB71" s="910"/>
      <c r="AC71" s="910"/>
      <c r="AD71" s="910"/>
      <c r="AE71" s="910"/>
      <c r="AF71" s="910">
        <v>2</v>
      </c>
      <c r="AG71" s="910"/>
      <c r="AH71" s="910"/>
      <c r="AI71" s="910"/>
      <c r="AJ71" s="910"/>
      <c r="AK71" s="910">
        <v>8</v>
      </c>
      <c r="AL71" s="910"/>
      <c r="AM71" s="910"/>
      <c r="AN71" s="910"/>
      <c r="AO71" s="910"/>
      <c r="AP71" s="910" t="s">
        <v>579</v>
      </c>
      <c r="AQ71" s="910"/>
      <c r="AR71" s="910"/>
      <c r="AS71" s="910"/>
      <c r="AT71" s="910"/>
      <c r="AU71" s="910" t="s">
        <v>579</v>
      </c>
      <c r="AV71" s="910"/>
      <c r="AW71" s="910"/>
      <c r="AX71" s="910"/>
      <c r="AY71" s="910"/>
      <c r="AZ71" s="959"/>
      <c r="BA71" s="959"/>
      <c r="BB71" s="959"/>
      <c r="BC71" s="959"/>
      <c r="BD71" s="960"/>
      <c r="BE71" s="265"/>
      <c r="BF71" s="265"/>
      <c r="BG71" s="265"/>
      <c r="BH71" s="265"/>
      <c r="BI71" s="265"/>
      <c r="BJ71" s="265"/>
      <c r="BK71" s="265"/>
      <c r="BL71" s="265"/>
      <c r="BM71" s="265"/>
      <c r="BN71" s="265"/>
      <c r="BO71" s="265"/>
      <c r="BP71" s="265"/>
      <c r="BQ71" s="262">
        <v>65</v>
      </c>
      <c r="BR71" s="267"/>
      <c r="BS71" s="945"/>
      <c r="BT71" s="946"/>
      <c r="BU71" s="946"/>
      <c r="BV71" s="946"/>
      <c r="BW71" s="946"/>
      <c r="BX71" s="946"/>
      <c r="BY71" s="946"/>
      <c r="BZ71" s="946"/>
      <c r="CA71" s="946"/>
      <c r="CB71" s="946"/>
      <c r="CC71" s="946"/>
      <c r="CD71" s="946"/>
      <c r="CE71" s="946"/>
      <c r="CF71" s="946"/>
      <c r="CG71" s="947"/>
      <c r="CH71" s="942"/>
      <c r="CI71" s="943"/>
      <c r="CJ71" s="943"/>
      <c r="CK71" s="943"/>
      <c r="CL71" s="944"/>
      <c r="CM71" s="942"/>
      <c r="CN71" s="943"/>
      <c r="CO71" s="943"/>
      <c r="CP71" s="943"/>
      <c r="CQ71" s="944"/>
      <c r="CR71" s="942"/>
      <c r="CS71" s="943"/>
      <c r="CT71" s="943"/>
      <c r="CU71" s="943"/>
      <c r="CV71" s="944"/>
      <c r="CW71" s="942"/>
      <c r="CX71" s="943"/>
      <c r="CY71" s="943"/>
      <c r="CZ71" s="943"/>
      <c r="DA71" s="944"/>
      <c r="DB71" s="942"/>
      <c r="DC71" s="943"/>
      <c r="DD71" s="943"/>
      <c r="DE71" s="943"/>
      <c r="DF71" s="944"/>
      <c r="DG71" s="942"/>
      <c r="DH71" s="943"/>
      <c r="DI71" s="943"/>
      <c r="DJ71" s="943"/>
      <c r="DK71" s="944"/>
      <c r="DL71" s="942"/>
      <c r="DM71" s="943"/>
      <c r="DN71" s="943"/>
      <c r="DO71" s="943"/>
      <c r="DP71" s="944"/>
      <c r="DQ71" s="942"/>
      <c r="DR71" s="943"/>
      <c r="DS71" s="943"/>
      <c r="DT71" s="943"/>
      <c r="DU71" s="944"/>
      <c r="DV71" s="939"/>
      <c r="DW71" s="940"/>
      <c r="DX71" s="940"/>
      <c r="DY71" s="940"/>
      <c r="DZ71" s="941"/>
      <c r="EA71" s="246"/>
    </row>
    <row r="72" spans="1:131" s="247" customFormat="1" ht="26.25" customHeight="1">
      <c r="A72" s="261">
        <v>5</v>
      </c>
      <c r="B72" s="955" t="s">
        <v>584</v>
      </c>
      <c r="C72" s="956"/>
      <c r="D72" s="956"/>
      <c r="E72" s="956"/>
      <c r="F72" s="956"/>
      <c r="G72" s="956"/>
      <c r="H72" s="956"/>
      <c r="I72" s="956"/>
      <c r="J72" s="956"/>
      <c r="K72" s="956"/>
      <c r="L72" s="956"/>
      <c r="M72" s="956"/>
      <c r="N72" s="956"/>
      <c r="O72" s="956"/>
      <c r="P72" s="957"/>
      <c r="Q72" s="958">
        <v>3737</v>
      </c>
      <c r="R72" s="910"/>
      <c r="S72" s="910"/>
      <c r="T72" s="910"/>
      <c r="U72" s="910"/>
      <c r="V72" s="910">
        <v>3653</v>
      </c>
      <c r="W72" s="910"/>
      <c r="X72" s="910"/>
      <c r="Y72" s="910"/>
      <c r="Z72" s="910"/>
      <c r="AA72" s="910">
        <v>84</v>
      </c>
      <c r="AB72" s="910"/>
      <c r="AC72" s="910"/>
      <c r="AD72" s="910"/>
      <c r="AE72" s="910"/>
      <c r="AF72" s="910">
        <v>84</v>
      </c>
      <c r="AG72" s="910"/>
      <c r="AH72" s="910"/>
      <c r="AI72" s="910"/>
      <c r="AJ72" s="910"/>
      <c r="AK72" s="910">
        <v>17</v>
      </c>
      <c r="AL72" s="910"/>
      <c r="AM72" s="910"/>
      <c r="AN72" s="910"/>
      <c r="AO72" s="910"/>
      <c r="AP72" s="910">
        <v>1231</v>
      </c>
      <c r="AQ72" s="910"/>
      <c r="AR72" s="910"/>
      <c r="AS72" s="910"/>
      <c r="AT72" s="910"/>
      <c r="AU72" s="910">
        <v>18</v>
      </c>
      <c r="AV72" s="910"/>
      <c r="AW72" s="910"/>
      <c r="AX72" s="910"/>
      <c r="AY72" s="910"/>
      <c r="AZ72" s="959"/>
      <c r="BA72" s="959"/>
      <c r="BB72" s="959"/>
      <c r="BC72" s="959"/>
      <c r="BD72" s="960"/>
      <c r="BE72" s="265"/>
      <c r="BF72" s="265"/>
      <c r="BG72" s="265"/>
      <c r="BH72" s="265"/>
      <c r="BI72" s="265"/>
      <c r="BJ72" s="265"/>
      <c r="BK72" s="265"/>
      <c r="BL72" s="265"/>
      <c r="BM72" s="265"/>
      <c r="BN72" s="265"/>
      <c r="BO72" s="265"/>
      <c r="BP72" s="265"/>
      <c r="BQ72" s="262">
        <v>66</v>
      </c>
      <c r="BR72" s="267"/>
      <c r="BS72" s="945"/>
      <c r="BT72" s="946"/>
      <c r="BU72" s="946"/>
      <c r="BV72" s="946"/>
      <c r="BW72" s="946"/>
      <c r="BX72" s="946"/>
      <c r="BY72" s="946"/>
      <c r="BZ72" s="946"/>
      <c r="CA72" s="946"/>
      <c r="CB72" s="946"/>
      <c r="CC72" s="946"/>
      <c r="CD72" s="946"/>
      <c r="CE72" s="946"/>
      <c r="CF72" s="946"/>
      <c r="CG72" s="947"/>
      <c r="CH72" s="942"/>
      <c r="CI72" s="943"/>
      <c r="CJ72" s="943"/>
      <c r="CK72" s="943"/>
      <c r="CL72" s="944"/>
      <c r="CM72" s="942"/>
      <c r="CN72" s="943"/>
      <c r="CO72" s="943"/>
      <c r="CP72" s="943"/>
      <c r="CQ72" s="944"/>
      <c r="CR72" s="942"/>
      <c r="CS72" s="943"/>
      <c r="CT72" s="943"/>
      <c r="CU72" s="943"/>
      <c r="CV72" s="944"/>
      <c r="CW72" s="942"/>
      <c r="CX72" s="943"/>
      <c r="CY72" s="943"/>
      <c r="CZ72" s="943"/>
      <c r="DA72" s="944"/>
      <c r="DB72" s="942"/>
      <c r="DC72" s="943"/>
      <c r="DD72" s="943"/>
      <c r="DE72" s="943"/>
      <c r="DF72" s="944"/>
      <c r="DG72" s="942"/>
      <c r="DH72" s="943"/>
      <c r="DI72" s="943"/>
      <c r="DJ72" s="943"/>
      <c r="DK72" s="944"/>
      <c r="DL72" s="942"/>
      <c r="DM72" s="943"/>
      <c r="DN72" s="943"/>
      <c r="DO72" s="943"/>
      <c r="DP72" s="944"/>
      <c r="DQ72" s="942"/>
      <c r="DR72" s="943"/>
      <c r="DS72" s="943"/>
      <c r="DT72" s="943"/>
      <c r="DU72" s="944"/>
      <c r="DV72" s="939"/>
      <c r="DW72" s="940"/>
      <c r="DX72" s="940"/>
      <c r="DY72" s="940"/>
      <c r="DZ72" s="941"/>
      <c r="EA72" s="246"/>
    </row>
    <row r="73" spans="1:131" s="247" customFormat="1" ht="26.25" customHeight="1">
      <c r="A73" s="261">
        <v>6</v>
      </c>
      <c r="B73" s="955" t="s">
        <v>585</v>
      </c>
      <c r="C73" s="956"/>
      <c r="D73" s="956"/>
      <c r="E73" s="956"/>
      <c r="F73" s="956"/>
      <c r="G73" s="956"/>
      <c r="H73" s="956"/>
      <c r="I73" s="956"/>
      <c r="J73" s="956"/>
      <c r="K73" s="956"/>
      <c r="L73" s="956"/>
      <c r="M73" s="956"/>
      <c r="N73" s="956"/>
      <c r="O73" s="956"/>
      <c r="P73" s="957"/>
      <c r="Q73" s="958">
        <v>207</v>
      </c>
      <c r="R73" s="910"/>
      <c r="S73" s="910"/>
      <c r="T73" s="910"/>
      <c r="U73" s="910"/>
      <c r="V73" s="910">
        <v>177</v>
      </c>
      <c r="W73" s="910"/>
      <c r="X73" s="910"/>
      <c r="Y73" s="910"/>
      <c r="Z73" s="910"/>
      <c r="AA73" s="910">
        <v>30</v>
      </c>
      <c r="AB73" s="910"/>
      <c r="AC73" s="910"/>
      <c r="AD73" s="910"/>
      <c r="AE73" s="910"/>
      <c r="AF73" s="910">
        <v>30</v>
      </c>
      <c r="AG73" s="910"/>
      <c r="AH73" s="910"/>
      <c r="AI73" s="910"/>
      <c r="AJ73" s="910"/>
      <c r="AK73" s="910">
        <v>13</v>
      </c>
      <c r="AL73" s="910"/>
      <c r="AM73" s="910"/>
      <c r="AN73" s="910"/>
      <c r="AO73" s="910"/>
      <c r="AP73" s="910" t="s">
        <v>579</v>
      </c>
      <c r="AQ73" s="910"/>
      <c r="AR73" s="910"/>
      <c r="AS73" s="910"/>
      <c r="AT73" s="910"/>
      <c r="AU73" s="910" t="s">
        <v>579</v>
      </c>
      <c r="AV73" s="910"/>
      <c r="AW73" s="910"/>
      <c r="AX73" s="910"/>
      <c r="AY73" s="910"/>
      <c r="AZ73" s="959"/>
      <c r="BA73" s="959"/>
      <c r="BB73" s="959"/>
      <c r="BC73" s="959"/>
      <c r="BD73" s="960"/>
      <c r="BE73" s="265"/>
      <c r="BF73" s="265"/>
      <c r="BG73" s="265"/>
      <c r="BH73" s="265"/>
      <c r="BI73" s="265"/>
      <c r="BJ73" s="265"/>
      <c r="BK73" s="265"/>
      <c r="BL73" s="265"/>
      <c r="BM73" s="265"/>
      <c r="BN73" s="265"/>
      <c r="BO73" s="265"/>
      <c r="BP73" s="265"/>
      <c r="BQ73" s="262">
        <v>67</v>
      </c>
      <c r="BR73" s="267"/>
      <c r="BS73" s="945"/>
      <c r="BT73" s="946"/>
      <c r="BU73" s="946"/>
      <c r="BV73" s="946"/>
      <c r="BW73" s="946"/>
      <c r="BX73" s="946"/>
      <c r="BY73" s="946"/>
      <c r="BZ73" s="946"/>
      <c r="CA73" s="946"/>
      <c r="CB73" s="946"/>
      <c r="CC73" s="946"/>
      <c r="CD73" s="946"/>
      <c r="CE73" s="946"/>
      <c r="CF73" s="946"/>
      <c r="CG73" s="947"/>
      <c r="CH73" s="942"/>
      <c r="CI73" s="943"/>
      <c r="CJ73" s="943"/>
      <c r="CK73" s="943"/>
      <c r="CL73" s="944"/>
      <c r="CM73" s="942"/>
      <c r="CN73" s="943"/>
      <c r="CO73" s="943"/>
      <c r="CP73" s="943"/>
      <c r="CQ73" s="944"/>
      <c r="CR73" s="942"/>
      <c r="CS73" s="943"/>
      <c r="CT73" s="943"/>
      <c r="CU73" s="943"/>
      <c r="CV73" s="944"/>
      <c r="CW73" s="942"/>
      <c r="CX73" s="943"/>
      <c r="CY73" s="943"/>
      <c r="CZ73" s="943"/>
      <c r="DA73" s="944"/>
      <c r="DB73" s="942"/>
      <c r="DC73" s="943"/>
      <c r="DD73" s="943"/>
      <c r="DE73" s="943"/>
      <c r="DF73" s="944"/>
      <c r="DG73" s="942"/>
      <c r="DH73" s="943"/>
      <c r="DI73" s="943"/>
      <c r="DJ73" s="943"/>
      <c r="DK73" s="944"/>
      <c r="DL73" s="942"/>
      <c r="DM73" s="943"/>
      <c r="DN73" s="943"/>
      <c r="DO73" s="943"/>
      <c r="DP73" s="944"/>
      <c r="DQ73" s="942"/>
      <c r="DR73" s="943"/>
      <c r="DS73" s="943"/>
      <c r="DT73" s="943"/>
      <c r="DU73" s="944"/>
      <c r="DV73" s="939"/>
      <c r="DW73" s="940"/>
      <c r="DX73" s="940"/>
      <c r="DY73" s="940"/>
      <c r="DZ73" s="941"/>
      <c r="EA73" s="246"/>
    </row>
    <row r="74" spans="1:131" s="247" customFormat="1" ht="26.25" customHeight="1">
      <c r="A74" s="261">
        <v>7</v>
      </c>
      <c r="B74" s="955" t="s">
        <v>586</v>
      </c>
      <c r="C74" s="956"/>
      <c r="D74" s="956"/>
      <c r="E74" s="956"/>
      <c r="F74" s="956"/>
      <c r="G74" s="956"/>
      <c r="H74" s="956"/>
      <c r="I74" s="956"/>
      <c r="J74" s="956"/>
      <c r="K74" s="956"/>
      <c r="L74" s="956"/>
      <c r="M74" s="956"/>
      <c r="N74" s="956"/>
      <c r="O74" s="956"/>
      <c r="P74" s="957"/>
      <c r="Q74" s="958">
        <v>2831</v>
      </c>
      <c r="R74" s="910"/>
      <c r="S74" s="910"/>
      <c r="T74" s="910"/>
      <c r="U74" s="910"/>
      <c r="V74" s="910">
        <v>2480</v>
      </c>
      <c r="W74" s="910"/>
      <c r="X74" s="910"/>
      <c r="Y74" s="910"/>
      <c r="Z74" s="910"/>
      <c r="AA74" s="910">
        <v>351</v>
      </c>
      <c r="AB74" s="910"/>
      <c r="AC74" s="910"/>
      <c r="AD74" s="910"/>
      <c r="AE74" s="910"/>
      <c r="AF74" s="910">
        <v>351</v>
      </c>
      <c r="AG74" s="910"/>
      <c r="AH74" s="910"/>
      <c r="AI74" s="910"/>
      <c r="AJ74" s="910"/>
      <c r="AK74" s="910">
        <v>180</v>
      </c>
      <c r="AL74" s="910"/>
      <c r="AM74" s="910"/>
      <c r="AN74" s="910"/>
      <c r="AO74" s="910"/>
      <c r="AP74" s="910" t="s">
        <v>579</v>
      </c>
      <c r="AQ74" s="910"/>
      <c r="AR74" s="910"/>
      <c r="AS74" s="910"/>
      <c r="AT74" s="910"/>
      <c r="AU74" s="910" t="s">
        <v>579</v>
      </c>
      <c r="AV74" s="910"/>
      <c r="AW74" s="910"/>
      <c r="AX74" s="910"/>
      <c r="AY74" s="910"/>
      <c r="AZ74" s="959"/>
      <c r="BA74" s="959"/>
      <c r="BB74" s="959"/>
      <c r="BC74" s="959"/>
      <c r="BD74" s="960"/>
      <c r="BE74" s="265"/>
      <c r="BF74" s="265"/>
      <c r="BG74" s="265"/>
      <c r="BH74" s="265"/>
      <c r="BI74" s="265"/>
      <c r="BJ74" s="265"/>
      <c r="BK74" s="265"/>
      <c r="BL74" s="265"/>
      <c r="BM74" s="265"/>
      <c r="BN74" s="265"/>
      <c r="BO74" s="265"/>
      <c r="BP74" s="265"/>
      <c r="BQ74" s="262">
        <v>68</v>
      </c>
      <c r="BR74" s="267"/>
      <c r="BS74" s="945"/>
      <c r="BT74" s="946"/>
      <c r="BU74" s="946"/>
      <c r="BV74" s="946"/>
      <c r="BW74" s="946"/>
      <c r="BX74" s="946"/>
      <c r="BY74" s="946"/>
      <c r="BZ74" s="946"/>
      <c r="CA74" s="946"/>
      <c r="CB74" s="946"/>
      <c r="CC74" s="946"/>
      <c r="CD74" s="946"/>
      <c r="CE74" s="946"/>
      <c r="CF74" s="946"/>
      <c r="CG74" s="947"/>
      <c r="CH74" s="942"/>
      <c r="CI74" s="943"/>
      <c r="CJ74" s="943"/>
      <c r="CK74" s="943"/>
      <c r="CL74" s="944"/>
      <c r="CM74" s="942"/>
      <c r="CN74" s="943"/>
      <c r="CO74" s="943"/>
      <c r="CP74" s="943"/>
      <c r="CQ74" s="944"/>
      <c r="CR74" s="942"/>
      <c r="CS74" s="943"/>
      <c r="CT74" s="943"/>
      <c r="CU74" s="943"/>
      <c r="CV74" s="944"/>
      <c r="CW74" s="942"/>
      <c r="CX74" s="943"/>
      <c r="CY74" s="943"/>
      <c r="CZ74" s="943"/>
      <c r="DA74" s="944"/>
      <c r="DB74" s="942"/>
      <c r="DC74" s="943"/>
      <c r="DD74" s="943"/>
      <c r="DE74" s="943"/>
      <c r="DF74" s="944"/>
      <c r="DG74" s="942"/>
      <c r="DH74" s="943"/>
      <c r="DI74" s="943"/>
      <c r="DJ74" s="943"/>
      <c r="DK74" s="944"/>
      <c r="DL74" s="942"/>
      <c r="DM74" s="943"/>
      <c r="DN74" s="943"/>
      <c r="DO74" s="943"/>
      <c r="DP74" s="944"/>
      <c r="DQ74" s="942"/>
      <c r="DR74" s="943"/>
      <c r="DS74" s="943"/>
      <c r="DT74" s="943"/>
      <c r="DU74" s="944"/>
      <c r="DV74" s="939"/>
      <c r="DW74" s="940"/>
      <c r="DX74" s="940"/>
      <c r="DY74" s="940"/>
      <c r="DZ74" s="941"/>
      <c r="EA74" s="246"/>
    </row>
    <row r="75" spans="1:131" s="247" customFormat="1" ht="26.25" customHeight="1">
      <c r="A75" s="261">
        <v>8</v>
      </c>
      <c r="B75" s="955" t="s">
        <v>588</v>
      </c>
      <c r="C75" s="956"/>
      <c r="D75" s="956"/>
      <c r="E75" s="956"/>
      <c r="F75" s="956"/>
      <c r="G75" s="956"/>
      <c r="H75" s="956"/>
      <c r="I75" s="956"/>
      <c r="J75" s="956"/>
      <c r="K75" s="956"/>
      <c r="L75" s="956"/>
      <c r="M75" s="956"/>
      <c r="N75" s="956"/>
      <c r="O75" s="956"/>
      <c r="P75" s="957"/>
      <c r="Q75" s="961">
        <v>754</v>
      </c>
      <c r="R75" s="962"/>
      <c r="S75" s="962"/>
      <c r="T75" s="962"/>
      <c r="U75" s="909"/>
      <c r="V75" s="963">
        <v>715</v>
      </c>
      <c r="W75" s="962"/>
      <c r="X75" s="962"/>
      <c r="Y75" s="962"/>
      <c r="Z75" s="909"/>
      <c r="AA75" s="963">
        <v>40</v>
      </c>
      <c r="AB75" s="962"/>
      <c r="AC75" s="962"/>
      <c r="AD75" s="962"/>
      <c r="AE75" s="909"/>
      <c r="AF75" s="963">
        <v>40</v>
      </c>
      <c r="AG75" s="962"/>
      <c r="AH75" s="962"/>
      <c r="AI75" s="962"/>
      <c r="AJ75" s="909"/>
      <c r="AK75" s="963">
        <v>1</v>
      </c>
      <c r="AL75" s="962"/>
      <c r="AM75" s="962"/>
      <c r="AN75" s="962"/>
      <c r="AO75" s="909"/>
      <c r="AP75" s="963" t="s">
        <v>579</v>
      </c>
      <c r="AQ75" s="962"/>
      <c r="AR75" s="962"/>
      <c r="AS75" s="962"/>
      <c r="AT75" s="909"/>
      <c r="AU75" s="963" t="s">
        <v>579</v>
      </c>
      <c r="AV75" s="962"/>
      <c r="AW75" s="962"/>
      <c r="AX75" s="962"/>
      <c r="AY75" s="909"/>
      <c r="AZ75" s="959"/>
      <c r="BA75" s="959"/>
      <c r="BB75" s="959"/>
      <c r="BC75" s="959"/>
      <c r="BD75" s="960"/>
      <c r="BE75" s="265"/>
      <c r="BF75" s="265"/>
      <c r="BG75" s="265"/>
      <c r="BH75" s="265"/>
      <c r="BI75" s="265"/>
      <c r="BJ75" s="265"/>
      <c r="BK75" s="265"/>
      <c r="BL75" s="265"/>
      <c r="BM75" s="265"/>
      <c r="BN75" s="265"/>
      <c r="BO75" s="265"/>
      <c r="BP75" s="265"/>
      <c r="BQ75" s="262">
        <v>69</v>
      </c>
      <c r="BR75" s="267"/>
      <c r="BS75" s="945"/>
      <c r="BT75" s="946"/>
      <c r="BU75" s="946"/>
      <c r="BV75" s="946"/>
      <c r="BW75" s="946"/>
      <c r="BX75" s="946"/>
      <c r="BY75" s="946"/>
      <c r="BZ75" s="946"/>
      <c r="CA75" s="946"/>
      <c r="CB75" s="946"/>
      <c r="CC75" s="946"/>
      <c r="CD75" s="946"/>
      <c r="CE75" s="946"/>
      <c r="CF75" s="946"/>
      <c r="CG75" s="947"/>
      <c r="CH75" s="942"/>
      <c r="CI75" s="943"/>
      <c r="CJ75" s="943"/>
      <c r="CK75" s="943"/>
      <c r="CL75" s="944"/>
      <c r="CM75" s="942"/>
      <c r="CN75" s="943"/>
      <c r="CO75" s="943"/>
      <c r="CP75" s="943"/>
      <c r="CQ75" s="944"/>
      <c r="CR75" s="942"/>
      <c r="CS75" s="943"/>
      <c r="CT75" s="943"/>
      <c r="CU75" s="943"/>
      <c r="CV75" s="944"/>
      <c r="CW75" s="942"/>
      <c r="CX75" s="943"/>
      <c r="CY75" s="943"/>
      <c r="CZ75" s="943"/>
      <c r="DA75" s="944"/>
      <c r="DB75" s="942"/>
      <c r="DC75" s="943"/>
      <c r="DD75" s="943"/>
      <c r="DE75" s="943"/>
      <c r="DF75" s="944"/>
      <c r="DG75" s="942"/>
      <c r="DH75" s="943"/>
      <c r="DI75" s="943"/>
      <c r="DJ75" s="943"/>
      <c r="DK75" s="944"/>
      <c r="DL75" s="942"/>
      <c r="DM75" s="943"/>
      <c r="DN75" s="943"/>
      <c r="DO75" s="943"/>
      <c r="DP75" s="944"/>
      <c r="DQ75" s="942"/>
      <c r="DR75" s="943"/>
      <c r="DS75" s="943"/>
      <c r="DT75" s="943"/>
      <c r="DU75" s="944"/>
      <c r="DV75" s="939"/>
      <c r="DW75" s="940"/>
      <c r="DX75" s="940"/>
      <c r="DY75" s="940"/>
      <c r="DZ75" s="941"/>
      <c r="EA75" s="246"/>
    </row>
    <row r="76" spans="1:131" s="247" customFormat="1" ht="26.25" customHeight="1">
      <c r="A76" s="261">
        <v>9</v>
      </c>
      <c r="B76" s="955" t="s">
        <v>587</v>
      </c>
      <c r="C76" s="956"/>
      <c r="D76" s="956"/>
      <c r="E76" s="956"/>
      <c r="F76" s="956"/>
      <c r="G76" s="956"/>
      <c r="H76" s="956"/>
      <c r="I76" s="956"/>
      <c r="J76" s="956"/>
      <c r="K76" s="956"/>
      <c r="L76" s="956"/>
      <c r="M76" s="956"/>
      <c r="N76" s="956"/>
      <c r="O76" s="956"/>
      <c r="P76" s="957"/>
      <c r="Q76" s="961">
        <v>159119</v>
      </c>
      <c r="R76" s="962"/>
      <c r="S76" s="962"/>
      <c r="T76" s="962"/>
      <c r="U76" s="909"/>
      <c r="V76" s="963">
        <v>154694</v>
      </c>
      <c r="W76" s="962"/>
      <c r="X76" s="962"/>
      <c r="Y76" s="962"/>
      <c r="Z76" s="909"/>
      <c r="AA76" s="963">
        <v>4425</v>
      </c>
      <c r="AB76" s="962"/>
      <c r="AC76" s="962"/>
      <c r="AD76" s="962"/>
      <c r="AE76" s="909"/>
      <c r="AF76" s="963">
        <v>4425</v>
      </c>
      <c r="AG76" s="962"/>
      <c r="AH76" s="962"/>
      <c r="AI76" s="962"/>
      <c r="AJ76" s="909"/>
      <c r="AK76" s="963">
        <v>1792</v>
      </c>
      <c r="AL76" s="962"/>
      <c r="AM76" s="962"/>
      <c r="AN76" s="962"/>
      <c r="AO76" s="909"/>
      <c r="AP76" s="963" t="s">
        <v>579</v>
      </c>
      <c r="AQ76" s="962"/>
      <c r="AR76" s="962"/>
      <c r="AS76" s="962"/>
      <c r="AT76" s="909"/>
      <c r="AU76" s="963" t="s">
        <v>579</v>
      </c>
      <c r="AV76" s="962"/>
      <c r="AW76" s="962"/>
      <c r="AX76" s="962"/>
      <c r="AY76" s="909"/>
      <c r="AZ76" s="959"/>
      <c r="BA76" s="959"/>
      <c r="BB76" s="959"/>
      <c r="BC76" s="959"/>
      <c r="BD76" s="960"/>
      <c r="BE76" s="265"/>
      <c r="BF76" s="265"/>
      <c r="BG76" s="265"/>
      <c r="BH76" s="265"/>
      <c r="BI76" s="265"/>
      <c r="BJ76" s="265"/>
      <c r="BK76" s="265"/>
      <c r="BL76" s="265"/>
      <c r="BM76" s="265"/>
      <c r="BN76" s="265"/>
      <c r="BO76" s="265"/>
      <c r="BP76" s="265"/>
      <c r="BQ76" s="262">
        <v>70</v>
      </c>
      <c r="BR76" s="267"/>
      <c r="BS76" s="945"/>
      <c r="BT76" s="946"/>
      <c r="BU76" s="946"/>
      <c r="BV76" s="946"/>
      <c r="BW76" s="946"/>
      <c r="BX76" s="946"/>
      <c r="BY76" s="946"/>
      <c r="BZ76" s="946"/>
      <c r="CA76" s="946"/>
      <c r="CB76" s="946"/>
      <c r="CC76" s="946"/>
      <c r="CD76" s="946"/>
      <c r="CE76" s="946"/>
      <c r="CF76" s="946"/>
      <c r="CG76" s="947"/>
      <c r="CH76" s="942"/>
      <c r="CI76" s="943"/>
      <c r="CJ76" s="943"/>
      <c r="CK76" s="943"/>
      <c r="CL76" s="944"/>
      <c r="CM76" s="942"/>
      <c r="CN76" s="943"/>
      <c r="CO76" s="943"/>
      <c r="CP76" s="943"/>
      <c r="CQ76" s="944"/>
      <c r="CR76" s="942"/>
      <c r="CS76" s="943"/>
      <c r="CT76" s="943"/>
      <c r="CU76" s="943"/>
      <c r="CV76" s="944"/>
      <c r="CW76" s="942"/>
      <c r="CX76" s="943"/>
      <c r="CY76" s="943"/>
      <c r="CZ76" s="943"/>
      <c r="DA76" s="944"/>
      <c r="DB76" s="942"/>
      <c r="DC76" s="943"/>
      <c r="DD76" s="943"/>
      <c r="DE76" s="943"/>
      <c r="DF76" s="944"/>
      <c r="DG76" s="942"/>
      <c r="DH76" s="943"/>
      <c r="DI76" s="943"/>
      <c r="DJ76" s="943"/>
      <c r="DK76" s="944"/>
      <c r="DL76" s="942"/>
      <c r="DM76" s="943"/>
      <c r="DN76" s="943"/>
      <c r="DO76" s="943"/>
      <c r="DP76" s="944"/>
      <c r="DQ76" s="942"/>
      <c r="DR76" s="943"/>
      <c r="DS76" s="943"/>
      <c r="DT76" s="943"/>
      <c r="DU76" s="944"/>
      <c r="DV76" s="939"/>
      <c r="DW76" s="940"/>
      <c r="DX76" s="940"/>
      <c r="DY76" s="940"/>
      <c r="DZ76" s="941"/>
      <c r="EA76" s="246"/>
    </row>
    <row r="77" spans="1:131" s="247" customFormat="1" ht="26.25" customHeight="1">
      <c r="A77" s="261">
        <v>10</v>
      </c>
      <c r="B77" s="955"/>
      <c r="C77" s="956"/>
      <c r="D77" s="956"/>
      <c r="E77" s="956"/>
      <c r="F77" s="956"/>
      <c r="G77" s="956"/>
      <c r="H77" s="956"/>
      <c r="I77" s="956"/>
      <c r="J77" s="956"/>
      <c r="K77" s="956"/>
      <c r="L77" s="956"/>
      <c r="M77" s="956"/>
      <c r="N77" s="956"/>
      <c r="O77" s="956"/>
      <c r="P77" s="957"/>
      <c r="Q77" s="961"/>
      <c r="R77" s="962"/>
      <c r="S77" s="962"/>
      <c r="T77" s="962"/>
      <c r="U77" s="909"/>
      <c r="V77" s="963"/>
      <c r="W77" s="962"/>
      <c r="X77" s="962"/>
      <c r="Y77" s="962"/>
      <c r="Z77" s="909"/>
      <c r="AA77" s="963"/>
      <c r="AB77" s="962"/>
      <c r="AC77" s="962"/>
      <c r="AD77" s="962"/>
      <c r="AE77" s="909"/>
      <c r="AF77" s="963"/>
      <c r="AG77" s="962"/>
      <c r="AH77" s="962"/>
      <c r="AI77" s="962"/>
      <c r="AJ77" s="909"/>
      <c r="AK77" s="963"/>
      <c r="AL77" s="962"/>
      <c r="AM77" s="962"/>
      <c r="AN77" s="962"/>
      <c r="AO77" s="909"/>
      <c r="AP77" s="963"/>
      <c r="AQ77" s="962"/>
      <c r="AR77" s="962"/>
      <c r="AS77" s="962"/>
      <c r="AT77" s="909"/>
      <c r="AU77" s="963"/>
      <c r="AV77" s="962"/>
      <c r="AW77" s="962"/>
      <c r="AX77" s="962"/>
      <c r="AY77" s="909"/>
      <c r="AZ77" s="959"/>
      <c r="BA77" s="959"/>
      <c r="BB77" s="959"/>
      <c r="BC77" s="959"/>
      <c r="BD77" s="960"/>
      <c r="BE77" s="265"/>
      <c r="BF77" s="265"/>
      <c r="BG77" s="265"/>
      <c r="BH77" s="265"/>
      <c r="BI77" s="265"/>
      <c r="BJ77" s="265"/>
      <c r="BK77" s="265"/>
      <c r="BL77" s="265"/>
      <c r="BM77" s="265"/>
      <c r="BN77" s="265"/>
      <c r="BO77" s="265"/>
      <c r="BP77" s="265"/>
      <c r="BQ77" s="262">
        <v>71</v>
      </c>
      <c r="BR77" s="267"/>
      <c r="BS77" s="945"/>
      <c r="BT77" s="946"/>
      <c r="BU77" s="946"/>
      <c r="BV77" s="946"/>
      <c r="BW77" s="946"/>
      <c r="BX77" s="946"/>
      <c r="BY77" s="946"/>
      <c r="BZ77" s="946"/>
      <c r="CA77" s="946"/>
      <c r="CB77" s="946"/>
      <c r="CC77" s="946"/>
      <c r="CD77" s="946"/>
      <c r="CE77" s="946"/>
      <c r="CF77" s="946"/>
      <c r="CG77" s="947"/>
      <c r="CH77" s="942"/>
      <c r="CI77" s="943"/>
      <c r="CJ77" s="943"/>
      <c r="CK77" s="943"/>
      <c r="CL77" s="944"/>
      <c r="CM77" s="942"/>
      <c r="CN77" s="943"/>
      <c r="CO77" s="943"/>
      <c r="CP77" s="943"/>
      <c r="CQ77" s="944"/>
      <c r="CR77" s="942"/>
      <c r="CS77" s="943"/>
      <c r="CT77" s="943"/>
      <c r="CU77" s="943"/>
      <c r="CV77" s="944"/>
      <c r="CW77" s="942"/>
      <c r="CX77" s="943"/>
      <c r="CY77" s="943"/>
      <c r="CZ77" s="943"/>
      <c r="DA77" s="944"/>
      <c r="DB77" s="942"/>
      <c r="DC77" s="943"/>
      <c r="DD77" s="943"/>
      <c r="DE77" s="943"/>
      <c r="DF77" s="944"/>
      <c r="DG77" s="942"/>
      <c r="DH77" s="943"/>
      <c r="DI77" s="943"/>
      <c r="DJ77" s="943"/>
      <c r="DK77" s="944"/>
      <c r="DL77" s="942"/>
      <c r="DM77" s="943"/>
      <c r="DN77" s="943"/>
      <c r="DO77" s="943"/>
      <c r="DP77" s="944"/>
      <c r="DQ77" s="942"/>
      <c r="DR77" s="943"/>
      <c r="DS77" s="943"/>
      <c r="DT77" s="943"/>
      <c r="DU77" s="944"/>
      <c r="DV77" s="939"/>
      <c r="DW77" s="940"/>
      <c r="DX77" s="940"/>
      <c r="DY77" s="940"/>
      <c r="DZ77" s="941"/>
      <c r="EA77" s="246"/>
    </row>
    <row r="78" spans="1:131" s="247" customFormat="1" ht="26.25" customHeight="1">
      <c r="A78" s="261">
        <v>11</v>
      </c>
      <c r="B78" s="955"/>
      <c r="C78" s="956"/>
      <c r="D78" s="956"/>
      <c r="E78" s="956"/>
      <c r="F78" s="956"/>
      <c r="G78" s="956"/>
      <c r="H78" s="956"/>
      <c r="I78" s="956"/>
      <c r="J78" s="956"/>
      <c r="K78" s="956"/>
      <c r="L78" s="956"/>
      <c r="M78" s="956"/>
      <c r="N78" s="956"/>
      <c r="O78" s="956"/>
      <c r="P78" s="957"/>
      <c r="Q78" s="958"/>
      <c r="R78" s="910"/>
      <c r="S78" s="910"/>
      <c r="T78" s="910"/>
      <c r="U78" s="910"/>
      <c r="V78" s="910"/>
      <c r="W78" s="910"/>
      <c r="X78" s="910"/>
      <c r="Y78" s="910"/>
      <c r="Z78" s="910"/>
      <c r="AA78" s="910"/>
      <c r="AB78" s="910"/>
      <c r="AC78" s="910"/>
      <c r="AD78" s="910"/>
      <c r="AE78" s="910"/>
      <c r="AF78" s="910"/>
      <c r="AG78" s="910"/>
      <c r="AH78" s="910"/>
      <c r="AI78" s="910"/>
      <c r="AJ78" s="910"/>
      <c r="AK78" s="910"/>
      <c r="AL78" s="910"/>
      <c r="AM78" s="910"/>
      <c r="AN78" s="910"/>
      <c r="AO78" s="910"/>
      <c r="AP78" s="910"/>
      <c r="AQ78" s="910"/>
      <c r="AR78" s="910"/>
      <c r="AS78" s="910"/>
      <c r="AT78" s="910"/>
      <c r="AU78" s="910"/>
      <c r="AV78" s="910"/>
      <c r="AW78" s="910"/>
      <c r="AX78" s="910"/>
      <c r="AY78" s="910"/>
      <c r="AZ78" s="959"/>
      <c r="BA78" s="959"/>
      <c r="BB78" s="959"/>
      <c r="BC78" s="959"/>
      <c r="BD78" s="960"/>
      <c r="BE78" s="265"/>
      <c r="BF78" s="265"/>
      <c r="BG78" s="265"/>
      <c r="BH78" s="265"/>
      <c r="BI78" s="265"/>
      <c r="BJ78" s="268"/>
      <c r="BK78" s="268"/>
      <c r="BL78" s="268"/>
      <c r="BM78" s="268"/>
      <c r="BN78" s="268"/>
      <c r="BO78" s="265"/>
      <c r="BP78" s="265"/>
      <c r="BQ78" s="262">
        <v>72</v>
      </c>
      <c r="BR78" s="267"/>
      <c r="BS78" s="945"/>
      <c r="BT78" s="946"/>
      <c r="BU78" s="946"/>
      <c r="BV78" s="946"/>
      <c r="BW78" s="946"/>
      <c r="BX78" s="946"/>
      <c r="BY78" s="946"/>
      <c r="BZ78" s="946"/>
      <c r="CA78" s="946"/>
      <c r="CB78" s="946"/>
      <c r="CC78" s="946"/>
      <c r="CD78" s="946"/>
      <c r="CE78" s="946"/>
      <c r="CF78" s="946"/>
      <c r="CG78" s="947"/>
      <c r="CH78" s="942"/>
      <c r="CI78" s="943"/>
      <c r="CJ78" s="943"/>
      <c r="CK78" s="943"/>
      <c r="CL78" s="944"/>
      <c r="CM78" s="942"/>
      <c r="CN78" s="943"/>
      <c r="CO78" s="943"/>
      <c r="CP78" s="943"/>
      <c r="CQ78" s="944"/>
      <c r="CR78" s="942"/>
      <c r="CS78" s="943"/>
      <c r="CT78" s="943"/>
      <c r="CU78" s="943"/>
      <c r="CV78" s="944"/>
      <c r="CW78" s="942"/>
      <c r="CX78" s="943"/>
      <c r="CY78" s="943"/>
      <c r="CZ78" s="943"/>
      <c r="DA78" s="944"/>
      <c r="DB78" s="942"/>
      <c r="DC78" s="943"/>
      <c r="DD78" s="943"/>
      <c r="DE78" s="943"/>
      <c r="DF78" s="944"/>
      <c r="DG78" s="942"/>
      <c r="DH78" s="943"/>
      <c r="DI78" s="943"/>
      <c r="DJ78" s="943"/>
      <c r="DK78" s="944"/>
      <c r="DL78" s="942"/>
      <c r="DM78" s="943"/>
      <c r="DN78" s="943"/>
      <c r="DO78" s="943"/>
      <c r="DP78" s="944"/>
      <c r="DQ78" s="942"/>
      <c r="DR78" s="943"/>
      <c r="DS78" s="943"/>
      <c r="DT78" s="943"/>
      <c r="DU78" s="944"/>
      <c r="DV78" s="939"/>
      <c r="DW78" s="940"/>
      <c r="DX78" s="940"/>
      <c r="DY78" s="940"/>
      <c r="DZ78" s="941"/>
      <c r="EA78" s="246"/>
    </row>
    <row r="79" spans="1:131" s="247" customFormat="1" ht="26.25" customHeight="1">
      <c r="A79" s="261">
        <v>12</v>
      </c>
      <c r="B79" s="955"/>
      <c r="C79" s="956"/>
      <c r="D79" s="956"/>
      <c r="E79" s="956"/>
      <c r="F79" s="956"/>
      <c r="G79" s="956"/>
      <c r="H79" s="956"/>
      <c r="I79" s="956"/>
      <c r="J79" s="956"/>
      <c r="K79" s="956"/>
      <c r="L79" s="956"/>
      <c r="M79" s="956"/>
      <c r="N79" s="956"/>
      <c r="O79" s="956"/>
      <c r="P79" s="957"/>
      <c r="Q79" s="958"/>
      <c r="R79" s="910"/>
      <c r="S79" s="910"/>
      <c r="T79" s="910"/>
      <c r="U79" s="910"/>
      <c r="V79" s="910"/>
      <c r="W79" s="910"/>
      <c r="X79" s="910"/>
      <c r="Y79" s="910"/>
      <c r="Z79" s="910"/>
      <c r="AA79" s="910"/>
      <c r="AB79" s="910"/>
      <c r="AC79" s="910"/>
      <c r="AD79" s="910"/>
      <c r="AE79" s="910"/>
      <c r="AF79" s="910"/>
      <c r="AG79" s="910"/>
      <c r="AH79" s="910"/>
      <c r="AI79" s="910"/>
      <c r="AJ79" s="910"/>
      <c r="AK79" s="910"/>
      <c r="AL79" s="910"/>
      <c r="AM79" s="910"/>
      <c r="AN79" s="910"/>
      <c r="AO79" s="910"/>
      <c r="AP79" s="910"/>
      <c r="AQ79" s="910"/>
      <c r="AR79" s="910"/>
      <c r="AS79" s="910"/>
      <c r="AT79" s="910"/>
      <c r="AU79" s="910"/>
      <c r="AV79" s="910"/>
      <c r="AW79" s="910"/>
      <c r="AX79" s="910"/>
      <c r="AY79" s="910"/>
      <c r="AZ79" s="959"/>
      <c r="BA79" s="959"/>
      <c r="BB79" s="959"/>
      <c r="BC79" s="959"/>
      <c r="BD79" s="960"/>
      <c r="BE79" s="265"/>
      <c r="BF79" s="265"/>
      <c r="BG79" s="265"/>
      <c r="BH79" s="265"/>
      <c r="BI79" s="265"/>
      <c r="BJ79" s="268"/>
      <c r="BK79" s="268"/>
      <c r="BL79" s="268"/>
      <c r="BM79" s="268"/>
      <c r="BN79" s="268"/>
      <c r="BO79" s="265"/>
      <c r="BP79" s="265"/>
      <c r="BQ79" s="262">
        <v>73</v>
      </c>
      <c r="BR79" s="267"/>
      <c r="BS79" s="945"/>
      <c r="BT79" s="946"/>
      <c r="BU79" s="946"/>
      <c r="BV79" s="946"/>
      <c r="BW79" s="946"/>
      <c r="BX79" s="946"/>
      <c r="BY79" s="946"/>
      <c r="BZ79" s="946"/>
      <c r="CA79" s="946"/>
      <c r="CB79" s="946"/>
      <c r="CC79" s="946"/>
      <c r="CD79" s="946"/>
      <c r="CE79" s="946"/>
      <c r="CF79" s="946"/>
      <c r="CG79" s="947"/>
      <c r="CH79" s="942"/>
      <c r="CI79" s="943"/>
      <c r="CJ79" s="943"/>
      <c r="CK79" s="943"/>
      <c r="CL79" s="944"/>
      <c r="CM79" s="942"/>
      <c r="CN79" s="943"/>
      <c r="CO79" s="943"/>
      <c r="CP79" s="943"/>
      <c r="CQ79" s="944"/>
      <c r="CR79" s="942"/>
      <c r="CS79" s="943"/>
      <c r="CT79" s="943"/>
      <c r="CU79" s="943"/>
      <c r="CV79" s="944"/>
      <c r="CW79" s="942"/>
      <c r="CX79" s="943"/>
      <c r="CY79" s="943"/>
      <c r="CZ79" s="943"/>
      <c r="DA79" s="944"/>
      <c r="DB79" s="942"/>
      <c r="DC79" s="943"/>
      <c r="DD79" s="943"/>
      <c r="DE79" s="943"/>
      <c r="DF79" s="944"/>
      <c r="DG79" s="942"/>
      <c r="DH79" s="943"/>
      <c r="DI79" s="943"/>
      <c r="DJ79" s="943"/>
      <c r="DK79" s="944"/>
      <c r="DL79" s="942"/>
      <c r="DM79" s="943"/>
      <c r="DN79" s="943"/>
      <c r="DO79" s="943"/>
      <c r="DP79" s="944"/>
      <c r="DQ79" s="942"/>
      <c r="DR79" s="943"/>
      <c r="DS79" s="943"/>
      <c r="DT79" s="943"/>
      <c r="DU79" s="944"/>
      <c r="DV79" s="939"/>
      <c r="DW79" s="940"/>
      <c r="DX79" s="940"/>
      <c r="DY79" s="940"/>
      <c r="DZ79" s="941"/>
      <c r="EA79" s="246"/>
    </row>
    <row r="80" spans="1:131" s="247" customFormat="1" ht="26.25" customHeight="1">
      <c r="A80" s="261">
        <v>13</v>
      </c>
      <c r="B80" s="955"/>
      <c r="C80" s="956"/>
      <c r="D80" s="956"/>
      <c r="E80" s="956"/>
      <c r="F80" s="956"/>
      <c r="G80" s="956"/>
      <c r="H80" s="956"/>
      <c r="I80" s="956"/>
      <c r="J80" s="956"/>
      <c r="K80" s="956"/>
      <c r="L80" s="956"/>
      <c r="M80" s="956"/>
      <c r="N80" s="956"/>
      <c r="O80" s="956"/>
      <c r="P80" s="957"/>
      <c r="Q80" s="958"/>
      <c r="R80" s="910"/>
      <c r="S80" s="910"/>
      <c r="T80" s="910"/>
      <c r="U80" s="910"/>
      <c r="V80" s="910"/>
      <c r="W80" s="910"/>
      <c r="X80" s="910"/>
      <c r="Y80" s="910"/>
      <c r="Z80" s="910"/>
      <c r="AA80" s="910"/>
      <c r="AB80" s="910"/>
      <c r="AC80" s="910"/>
      <c r="AD80" s="910"/>
      <c r="AE80" s="910"/>
      <c r="AF80" s="910"/>
      <c r="AG80" s="910"/>
      <c r="AH80" s="910"/>
      <c r="AI80" s="910"/>
      <c r="AJ80" s="910"/>
      <c r="AK80" s="910"/>
      <c r="AL80" s="910"/>
      <c r="AM80" s="910"/>
      <c r="AN80" s="910"/>
      <c r="AO80" s="910"/>
      <c r="AP80" s="910"/>
      <c r="AQ80" s="910"/>
      <c r="AR80" s="910"/>
      <c r="AS80" s="910"/>
      <c r="AT80" s="910"/>
      <c r="AU80" s="910"/>
      <c r="AV80" s="910"/>
      <c r="AW80" s="910"/>
      <c r="AX80" s="910"/>
      <c r="AY80" s="910"/>
      <c r="AZ80" s="959"/>
      <c r="BA80" s="959"/>
      <c r="BB80" s="959"/>
      <c r="BC80" s="959"/>
      <c r="BD80" s="960"/>
      <c r="BE80" s="265"/>
      <c r="BF80" s="265"/>
      <c r="BG80" s="265"/>
      <c r="BH80" s="265"/>
      <c r="BI80" s="265"/>
      <c r="BJ80" s="265"/>
      <c r="BK80" s="265"/>
      <c r="BL80" s="265"/>
      <c r="BM80" s="265"/>
      <c r="BN80" s="265"/>
      <c r="BO80" s="265"/>
      <c r="BP80" s="265"/>
      <c r="BQ80" s="262">
        <v>74</v>
      </c>
      <c r="BR80" s="267"/>
      <c r="BS80" s="945"/>
      <c r="BT80" s="946"/>
      <c r="BU80" s="946"/>
      <c r="BV80" s="946"/>
      <c r="BW80" s="946"/>
      <c r="BX80" s="946"/>
      <c r="BY80" s="946"/>
      <c r="BZ80" s="946"/>
      <c r="CA80" s="946"/>
      <c r="CB80" s="946"/>
      <c r="CC80" s="946"/>
      <c r="CD80" s="946"/>
      <c r="CE80" s="946"/>
      <c r="CF80" s="946"/>
      <c r="CG80" s="947"/>
      <c r="CH80" s="942"/>
      <c r="CI80" s="943"/>
      <c r="CJ80" s="943"/>
      <c r="CK80" s="943"/>
      <c r="CL80" s="944"/>
      <c r="CM80" s="942"/>
      <c r="CN80" s="943"/>
      <c r="CO80" s="943"/>
      <c r="CP80" s="943"/>
      <c r="CQ80" s="944"/>
      <c r="CR80" s="942"/>
      <c r="CS80" s="943"/>
      <c r="CT80" s="943"/>
      <c r="CU80" s="943"/>
      <c r="CV80" s="944"/>
      <c r="CW80" s="942"/>
      <c r="CX80" s="943"/>
      <c r="CY80" s="943"/>
      <c r="CZ80" s="943"/>
      <c r="DA80" s="944"/>
      <c r="DB80" s="942"/>
      <c r="DC80" s="943"/>
      <c r="DD80" s="943"/>
      <c r="DE80" s="943"/>
      <c r="DF80" s="944"/>
      <c r="DG80" s="942"/>
      <c r="DH80" s="943"/>
      <c r="DI80" s="943"/>
      <c r="DJ80" s="943"/>
      <c r="DK80" s="944"/>
      <c r="DL80" s="942"/>
      <c r="DM80" s="943"/>
      <c r="DN80" s="943"/>
      <c r="DO80" s="943"/>
      <c r="DP80" s="944"/>
      <c r="DQ80" s="942"/>
      <c r="DR80" s="943"/>
      <c r="DS80" s="943"/>
      <c r="DT80" s="943"/>
      <c r="DU80" s="944"/>
      <c r="DV80" s="939"/>
      <c r="DW80" s="940"/>
      <c r="DX80" s="940"/>
      <c r="DY80" s="940"/>
      <c r="DZ80" s="941"/>
      <c r="EA80" s="246"/>
    </row>
    <row r="81" spans="1:131" s="247" customFormat="1" ht="26.25" customHeight="1">
      <c r="A81" s="261">
        <v>14</v>
      </c>
      <c r="B81" s="955"/>
      <c r="C81" s="956"/>
      <c r="D81" s="956"/>
      <c r="E81" s="956"/>
      <c r="F81" s="956"/>
      <c r="G81" s="956"/>
      <c r="H81" s="956"/>
      <c r="I81" s="956"/>
      <c r="J81" s="956"/>
      <c r="K81" s="956"/>
      <c r="L81" s="956"/>
      <c r="M81" s="956"/>
      <c r="N81" s="956"/>
      <c r="O81" s="956"/>
      <c r="P81" s="957"/>
      <c r="Q81" s="958"/>
      <c r="R81" s="910"/>
      <c r="S81" s="910"/>
      <c r="T81" s="910"/>
      <c r="U81" s="910"/>
      <c r="V81" s="910"/>
      <c r="W81" s="910"/>
      <c r="X81" s="910"/>
      <c r="Y81" s="910"/>
      <c r="Z81" s="910"/>
      <c r="AA81" s="910"/>
      <c r="AB81" s="910"/>
      <c r="AC81" s="910"/>
      <c r="AD81" s="910"/>
      <c r="AE81" s="910"/>
      <c r="AF81" s="910"/>
      <c r="AG81" s="910"/>
      <c r="AH81" s="910"/>
      <c r="AI81" s="910"/>
      <c r="AJ81" s="910"/>
      <c r="AK81" s="910"/>
      <c r="AL81" s="910"/>
      <c r="AM81" s="910"/>
      <c r="AN81" s="910"/>
      <c r="AO81" s="910"/>
      <c r="AP81" s="910"/>
      <c r="AQ81" s="910"/>
      <c r="AR81" s="910"/>
      <c r="AS81" s="910"/>
      <c r="AT81" s="910"/>
      <c r="AU81" s="910"/>
      <c r="AV81" s="910"/>
      <c r="AW81" s="910"/>
      <c r="AX81" s="910"/>
      <c r="AY81" s="910"/>
      <c r="AZ81" s="959"/>
      <c r="BA81" s="959"/>
      <c r="BB81" s="959"/>
      <c r="BC81" s="959"/>
      <c r="BD81" s="960"/>
      <c r="BE81" s="265"/>
      <c r="BF81" s="265"/>
      <c r="BG81" s="265"/>
      <c r="BH81" s="265"/>
      <c r="BI81" s="265"/>
      <c r="BJ81" s="265"/>
      <c r="BK81" s="265"/>
      <c r="BL81" s="265"/>
      <c r="BM81" s="265"/>
      <c r="BN81" s="265"/>
      <c r="BO81" s="265"/>
      <c r="BP81" s="265"/>
      <c r="BQ81" s="262">
        <v>75</v>
      </c>
      <c r="BR81" s="267"/>
      <c r="BS81" s="945"/>
      <c r="BT81" s="946"/>
      <c r="BU81" s="946"/>
      <c r="BV81" s="946"/>
      <c r="BW81" s="946"/>
      <c r="BX81" s="946"/>
      <c r="BY81" s="946"/>
      <c r="BZ81" s="946"/>
      <c r="CA81" s="946"/>
      <c r="CB81" s="946"/>
      <c r="CC81" s="946"/>
      <c r="CD81" s="946"/>
      <c r="CE81" s="946"/>
      <c r="CF81" s="946"/>
      <c r="CG81" s="947"/>
      <c r="CH81" s="942"/>
      <c r="CI81" s="943"/>
      <c r="CJ81" s="943"/>
      <c r="CK81" s="943"/>
      <c r="CL81" s="944"/>
      <c r="CM81" s="942"/>
      <c r="CN81" s="943"/>
      <c r="CO81" s="943"/>
      <c r="CP81" s="943"/>
      <c r="CQ81" s="944"/>
      <c r="CR81" s="942"/>
      <c r="CS81" s="943"/>
      <c r="CT81" s="943"/>
      <c r="CU81" s="943"/>
      <c r="CV81" s="944"/>
      <c r="CW81" s="942"/>
      <c r="CX81" s="943"/>
      <c r="CY81" s="943"/>
      <c r="CZ81" s="943"/>
      <c r="DA81" s="944"/>
      <c r="DB81" s="942"/>
      <c r="DC81" s="943"/>
      <c r="DD81" s="943"/>
      <c r="DE81" s="943"/>
      <c r="DF81" s="944"/>
      <c r="DG81" s="942"/>
      <c r="DH81" s="943"/>
      <c r="DI81" s="943"/>
      <c r="DJ81" s="943"/>
      <c r="DK81" s="944"/>
      <c r="DL81" s="942"/>
      <c r="DM81" s="943"/>
      <c r="DN81" s="943"/>
      <c r="DO81" s="943"/>
      <c r="DP81" s="944"/>
      <c r="DQ81" s="942"/>
      <c r="DR81" s="943"/>
      <c r="DS81" s="943"/>
      <c r="DT81" s="943"/>
      <c r="DU81" s="944"/>
      <c r="DV81" s="939"/>
      <c r="DW81" s="940"/>
      <c r="DX81" s="940"/>
      <c r="DY81" s="940"/>
      <c r="DZ81" s="941"/>
      <c r="EA81" s="246"/>
    </row>
    <row r="82" spans="1:131" s="247" customFormat="1" ht="26.25" customHeight="1">
      <c r="A82" s="261">
        <v>15</v>
      </c>
      <c r="B82" s="955"/>
      <c r="C82" s="956"/>
      <c r="D82" s="956"/>
      <c r="E82" s="956"/>
      <c r="F82" s="956"/>
      <c r="G82" s="956"/>
      <c r="H82" s="956"/>
      <c r="I82" s="956"/>
      <c r="J82" s="956"/>
      <c r="K82" s="956"/>
      <c r="L82" s="956"/>
      <c r="M82" s="956"/>
      <c r="N82" s="956"/>
      <c r="O82" s="956"/>
      <c r="P82" s="957"/>
      <c r="Q82" s="958"/>
      <c r="R82" s="910"/>
      <c r="S82" s="910"/>
      <c r="T82" s="910"/>
      <c r="U82" s="910"/>
      <c r="V82" s="910"/>
      <c r="W82" s="910"/>
      <c r="X82" s="910"/>
      <c r="Y82" s="910"/>
      <c r="Z82" s="910"/>
      <c r="AA82" s="910"/>
      <c r="AB82" s="910"/>
      <c r="AC82" s="910"/>
      <c r="AD82" s="910"/>
      <c r="AE82" s="910"/>
      <c r="AF82" s="910"/>
      <c r="AG82" s="910"/>
      <c r="AH82" s="910"/>
      <c r="AI82" s="910"/>
      <c r="AJ82" s="910"/>
      <c r="AK82" s="910"/>
      <c r="AL82" s="910"/>
      <c r="AM82" s="910"/>
      <c r="AN82" s="910"/>
      <c r="AO82" s="910"/>
      <c r="AP82" s="910"/>
      <c r="AQ82" s="910"/>
      <c r="AR82" s="910"/>
      <c r="AS82" s="910"/>
      <c r="AT82" s="910"/>
      <c r="AU82" s="910"/>
      <c r="AV82" s="910"/>
      <c r="AW82" s="910"/>
      <c r="AX82" s="910"/>
      <c r="AY82" s="910"/>
      <c r="AZ82" s="959"/>
      <c r="BA82" s="959"/>
      <c r="BB82" s="959"/>
      <c r="BC82" s="959"/>
      <c r="BD82" s="960"/>
      <c r="BE82" s="265"/>
      <c r="BF82" s="265"/>
      <c r="BG82" s="265"/>
      <c r="BH82" s="265"/>
      <c r="BI82" s="265"/>
      <c r="BJ82" s="265"/>
      <c r="BK82" s="265"/>
      <c r="BL82" s="265"/>
      <c r="BM82" s="265"/>
      <c r="BN82" s="265"/>
      <c r="BO82" s="265"/>
      <c r="BP82" s="265"/>
      <c r="BQ82" s="262">
        <v>76</v>
      </c>
      <c r="BR82" s="267"/>
      <c r="BS82" s="945"/>
      <c r="BT82" s="946"/>
      <c r="BU82" s="946"/>
      <c r="BV82" s="946"/>
      <c r="BW82" s="946"/>
      <c r="BX82" s="946"/>
      <c r="BY82" s="946"/>
      <c r="BZ82" s="946"/>
      <c r="CA82" s="946"/>
      <c r="CB82" s="946"/>
      <c r="CC82" s="946"/>
      <c r="CD82" s="946"/>
      <c r="CE82" s="946"/>
      <c r="CF82" s="946"/>
      <c r="CG82" s="947"/>
      <c r="CH82" s="942"/>
      <c r="CI82" s="943"/>
      <c r="CJ82" s="943"/>
      <c r="CK82" s="943"/>
      <c r="CL82" s="944"/>
      <c r="CM82" s="942"/>
      <c r="CN82" s="943"/>
      <c r="CO82" s="943"/>
      <c r="CP82" s="943"/>
      <c r="CQ82" s="944"/>
      <c r="CR82" s="942"/>
      <c r="CS82" s="943"/>
      <c r="CT82" s="943"/>
      <c r="CU82" s="943"/>
      <c r="CV82" s="944"/>
      <c r="CW82" s="942"/>
      <c r="CX82" s="943"/>
      <c r="CY82" s="943"/>
      <c r="CZ82" s="943"/>
      <c r="DA82" s="944"/>
      <c r="DB82" s="942"/>
      <c r="DC82" s="943"/>
      <c r="DD82" s="943"/>
      <c r="DE82" s="943"/>
      <c r="DF82" s="944"/>
      <c r="DG82" s="942"/>
      <c r="DH82" s="943"/>
      <c r="DI82" s="943"/>
      <c r="DJ82" s="943"/>
      <c r="DK82" s="944"/>
      <c r="DL82" s="942"/>
      <c r="DM82" s="943"/>
      <c r="DN82" s="943"/>
      <c r="DO82" s="943"/>
      <c r="DP82" s="944"/>
      <c r="DQ82" s="942"/>
      <c r="DR82" s="943"/>
      <c r="DS82" s="943"/>
      <c r="DT82" s="943"/>
      <c r="DU82" s="944"/>
      <c r="DV82" s="939"/>
      <c r="DW82" s="940"/>
      <c r="DX82" s="940"/>
      <c r="DY82" s="940"/>
      <c r="DZ82" s="941"/>
      <c r="EA82" s="246"/>
    </row>
    <row r="83" spans="1:131" s="247" customFormat="1" ht="26.25" customHeight="1">
      <c r="A83" s="261">
        <v>16</v>
      </c>
      <c r="B83" s="955"/>
      <c r="C83" s="956"/>
      <c r="D83" s="956"/>
      <c r="E83" s="956"/>
      <c r="F83" s="956"/>
      <c r="G83" s="956"/>
      <c r="H83" s="956"/>
      <c r="I83" s="956"/>
      <c r="J83" s="956"/>
      <c r="K83" s="956"/>
      <c r="L83" s="956"/>
      <c r="M83" s="956"/>
      <c r="N83" s="956"/>
      <c r="O83" s="956"/>
      <c r="P83" s="957"/>
      <c r="Q83" s="958"/>
      <c r="R83" s="910"/>
      <c r="S83" s="910"/>
      <c r="T83" s="910"/>
      <c r="U83" s="910"/>
      <c r="V83" s="910"/>
      <c r="W83" s="910"/>
      <c r="X83" s="910"/>
      <c r="Y83" s="910"/>
      <c r="Z83" s="910"/>
      <c r="AA83" s="910"/>
      <c r="AB83" s="910"/>
      <c r="AC83" s="910"/>
      <c r="AD83" s="910"/>
      <c r="AE83" s="910"/>
      <c r="AF83" s="910"/>
      <c r="AG83" s="910"/>
      <c r="AH83" s="910"/>
      <c r="AI83" s="910"/>
      <c r="AJ83" s="910"/>
      <c r="AK83" s="910"/>
      <c r="AL83" s="910"/>
      <c r="AM83" s="910"/>
      <c r="AN83" s="910"/>
      <c r="AO83" s="910"/>
      <c r="AP83" s="910"/>
      <c r="AQ83" s="910"/>
      <c r="AR83" s="910"/>
      <c r="AS83" s="910"/>
      <c r="AT83" s="910"/>
      <c r="AU83" s="910"/>
      <c r="AV83" s="910"/>
      <c r="AW83" s="910"/>
      <c r="AX83" s="910"/>
      <c r="AY83" s="910"/>
      <c r="AZ83" s="959"/>
      <c r="BA83" s="959"/>
      <c r="BB83" s="959"/>
      <c r="BC83" s="959"/>
      <c r="BD83" s="960"/>
      <c r="BE83" s="265"/>
      <c r="BF83" s="265"/>
      <c r="BG83" s="265"/>
      <c r="BH83" s="265"/>
      <c r="BI83" s="265"/>
      <c r="BJ83" s="265"/>
      <c r="BK83" s="265"/>
      <c r="BL83" s="265"/>
      <c r="BM83" s="265"/>
      <c r="BN83" s="265"/>
      <c r="BO83" s="265"/>
      <c r="BP83" s="265"/>
      <c r="BQ83" s="262">
        <v>77</v>
      </c>
      <c r="BR83" s="267"/>
      <c r="BS83" s="945"/>
      <c r="BT83" s="946"/>
      <c r="BU83" s="946"/>
      <c r="BV83" s="946"/>
      <c r="BW83" s="946"/>
      <c r="BX83" s="946"/>
      <c r="BY83" s="946"/>
      <c r="BZ83" s="946"/>
      <c r="CA83" s="946"/>
      <c r="CB83" s="946"/>
      <c r="CC83" s="946"/>
      <c r="CD83" s="946"/>
      <c r="CE83" s="946"/>
      <c r="CF83" s="946"/>
      <c r="CG83" s="947"/>
      <c r="CH83" s="942"/>
      <c r="CI83" s="943"/>
      <c r="CJ83" s="943"/>
      <c r="CK83" s="943"/>
      <c r="CL83" s="944"/>
      <c r="CM83" s="942"/>
      <c r="CN83" s="943"/>
      <c r="CO83" s="943"/>
      <c r="CP83" s="943"/>
      <c r="CQ83" s="944"/>
      <c r="CR83" s="942"/>
      <c r="CS83" s="943"/>
      <c r="CT83" s="943"/>
      <c r="CU83" s="943"/>
      <c r="CV83" s="944"/>
      <c r="CW83" s="942"/>
      <c r="CX83" s="943"/>
      <c r="CY83" s="943"/>
      <c r="CZ83" s="943"/>
      <c r="DA83" s="944"/>
      <c r="DB83" s="942"/>
      <c r="DC83" s="943"/>
      <c r="DD83" s="943"/>
      <c r="DE83" s="943"/>
      <c r="DF83" s="944"/>
      <c r="DG83" s="942"/>
      <c r="DH83" s="943"/>
      <c r="DI83" s="943"/>
      <c r="DJ83" s="943"/>
      <c r="DK83" s="944"/>
      <c r="DL83" s="942"/>
      <c r="DM83" s="943"/>
      <c r="DN83" s="943"/>
      <c r="DO83" s="943"/>
      <c r="DP83" s="944"/>
      <c r="DQ83" s="942"/>
      <c r="DR83" s="943"/>
      <c r="DS83" s="943"/>
      <c r="DT83" s="943"/>
      <c r="DU83" s="944"/>
      <c r="DV83" s="939"/>
      <c r="DW83" s="940"/>
      <c r="DX83" s="940"/>
      <c r="DY83" s="940"/>
      <c r="DZ83" s="941"/>
      <c r="EA83" s="246"/>
    </row>
    <row r="84" spans="1:131" s="247" customFormat="1" ht="26.25" customHeight="1">
      <c r="A84" s="261">
        <v>17</v>
      </c>
      <c r="B84" s="955"/>
      <c r="C84" s="956"/>
      <c r="D84" s="956"/>
      <c r="E84" s="956"/>
      <c r="F84" s="956"/>
      <c r="G84" s="956"/>
      <c r="H84" s="956"/>
      <c r="I84" s="956"/>
      <c r="J84" s="956"/>
      <c r="K84" s="956"/>
      <c r="L84" s="956"/>
      <c r="M84" s="956"/>
      <c r="N84" s="956"/>
      <c r="O84" s="956"/>
      <c r="P84" s="957"/>
      <c r="Q84" s="958"/>
      <c r="R84" s="910"/>
      <c r="S84" s="910"/>
      <c r="T84" s="910"/>
      <c r="U84" s="910"/>
      <c r="V84" s="910"/>
      <c r="W84" s="910"/>
      <c r="X84" s="910"/>
      <c r="Y84" s="910"/>
      <c r="Z84" s="910"/>
      <c r="AA84" s="910"/>
      <c r="AB84" s="910"/>
      <c r="AC84" s="910"/>
      <c r="AD84" s="910"/>
      <c r="AE84" s="910"/>
      <c r="AF84" s="910"/>
      <c r="AG84" s="910"/>
      <c r="AH84" s="910"/>
      <c r="AI84" s="910"/>
      <c r="AJ84" s="910"/>
      <c r="AK84" s="910"/>
      <c r="AL84" s="910"/>
      <c r="AM84" s="910"/>
      <c r="AN84" s="910"/>
      <c r="AO84" s="910"/>
      <c r="AP84" s="910"/>
      <c r="AQ84" s="910"/>
      <c r="AR84" s="910"/>
      <c r="AS84" s="910"/>
      <c r="AT84" s="910"/>
      <c r="AU84" s="910"/>
      <c r="AV84" s="910"/>
      <c r="AW84" s="910"/>
      <c r="AX84" s="910"/>
      <c r="AY84" s="910"/>
      <c r="AZ84" s="959"/>
      <c r="BA84" s="959"/>
      <c r="BB84" s="959"/>
      <c r="BC84" s="959"/>
      <c r="BD84" s="960"/>
      <c r="BE84" s="265"/>
      <c r="BF84" s="265"/>
      <c r="BG84" s="265"/>
      <c r="BH84" s="265"/>
      <c r="BI84" s="265"/>
      <c r="BJ84" s="265"/>
      <c r="BK84" s="265"/>
      <c r="BL84" s="265"/>
      <c r="BM84" s="265"/>
      <c r="BN84" s="265"/>
      <c r="BO84" s="265"/>
      <c r="BP84" s="265"/>
      <c r="BQ84" s="262">
        <v>78</v>
      </c>
      <c r="BR84" s="267"/>
      <c r="BS84" s="945"/>
      <c r="BT84" s="946"/>
      <c r="BU84" s="946"/>
      <c r="BV84" s="946"/>
      <c r="BW84" s="946"/>
      <c r="BX84" s="946"/>
      <c r="BY84" s="946"/>
      <c r="BZ84" s="946"/>
      <c r="CA84" s="946"/>
      <c r="CB84" s="946"/>
      <c r="CC84" s="946"/>
      <c r="CD84" s="946"/>
      <c r="CE84" s="946"/>
      <c r="CF84" s="946"/>
      <c r="CG84" s="947"/>
      <c r="CH84" s="942"/>
      <c r="CI84" s="943"/>
      <c r="CJ84" s="943"/>
      <c r="CK84" s="943"/>
      <c r="CL84" s="944"/>
      <c r="CM84" s="942"/>
      <c r="CN84" s="943"/>
      <c r="CO84" s="943"/>
      <c r="CP84" s="943"/>
      <c r="CQ84" s="944"/>
      <c r="CR84" s="942"/>
      <c r="CS84" s="943"/>
      <c r="CT84" s="943"/>
      <c r="CU84" s="943"/>
      <c r="CV84" s="944"/>
      <c r="CW84" s="942"/>
      <c r="CX84" s="943"/>
      <c r="CY84" s="943"/>
      <c r="CZ84" s="943"/>
      <c r="DA84" s="944"/>
      <c r="DB84" s="942"/>
      <c r="DC84" s="943"/>
      <c r="DD84" s="943"/>
      <c r="DE84" s="943"/>
      <c r="DF84" s="944"/>
      <c r="DG84" s="942"/>
      <c r="DH84" s="943"/>
      <c r="DI84" s="943"/>
      <c r="DJ84" s="943"/>
      <c r="DK84" s="944"/>
      <c r="DL84" s="942"/>
      <c r="DM84" s="943"/>
      <c r="DN84" s="943"/>
      <c r="DO84" s="943"/>
      <c r="DP84" s="944"/>
      <c r="DQ84" s="942"/>
      <c r="DR84" s="943"/>
      <c r="DS84" s="943"/>
      <c r="DT84" s="943"/>
      <c r="DU84" s="944"/>
      <c r="DV84" s="939"/>
      <c r="DW84" s="940"/>
      <c r="DX84" s="940"/>
      <c r="DY84" s="940"/>
      <c r="DZ84" s="941"/>
      <c r="EA84" s="246"/>
    </row>
    <row r="85" spans="1:131" s="247" customFormat="1" ht="26.25" customHeight="1">
      <c r="A85" s="261">
        <v>18</v>
      </c>
      <c r="B85" s="955"/>
      <c r="C85" s="956"/>
      <c r="D85" s="956"/>
      <c r="E85" s="956"/>
      <c r="F85" s="956"/>
      <c r="G85" s="956"/>
      <c r="H85" s="956"/>
      <c r="I85" s="956"/>
      <c r="J85" s="956"/>
      <c r="K85" s="956"/>
      <c r="L85" s="956"/>
      <c r="M85" s="956"/>
      <c r="N85" s="956"/>
      <c r="O85" s="956"/>
      <c r="P85" s="957"/>
      <c r="Q85" s="958"/>
      <c r="R85" s="910"/>
      <c r="S85" s="910"/>
      <c r="T85" s="910"/>
      <c r="U85" s="910"/>
      <c r="V85" s="910"/>
      <c r="W85" s="910"/>
      <c r="X85" s="910"/>
      <c r="Y85" s="910"/>
      <c r="Z85" s="910"/>
      <c r="AA85" s="910"/>
      <c r="AB85" s="910"/>
      <c r="AC85" s="910"/>
      <c r="AD85" s="910"/>
      <c r="AE85" s="910"/>
      <c r="AF85" s="910"/>
      <c r="AG85" s="910"/>
      <c r="AH85" s="910"/>
      <c r="AI85" s="910"/>
      <c r="AJ85" s="910"/>
      <c r="AK85" s="910"/>
      <c r="AL85" s="910"/>
      <c r="AM85" s="910"/>
      <c r="AN85" s="910"/>
      <c r="AO85" s="910"/>
      <c r="AP85" s="910"/>
      <c r="AQ85" s="910"/>
      <c r="AR85" s="910"/>
      <c r="AS85" s="910"/>
      <c r="AT85" s="910"/>
      <c r="AU85" s="910"/>
      <c r="AV85" s="910"/>
      <c r="AW85" s="910"/>
      <c r="AX85" s="910"/>
      <c r="AY85" s="910"/>
      <c r="AZ85" s="959"/>
      <c r="BA85" s="959"/>
      <c r="BB85" s="959"/>
      <c r="BC85" s="959"/>
      <c r="BD85" s="960"/>
      <c r="BE85" s="265"/>
      <c r="BF85" s="265"/>
      <c r="BG85" s="265"/>
      <c r="BH85" s="265"/>
      <c r="BI85" s="265"/>
      <c r="BJ85" s="265"/>
      <c r="BK85" s="265"/>
      <c r="BL85" s="265"/>
      <c r="BM85" s="265"/>
      <c r="BN85" s="265"/>
      <c r="BO85" s="265"/>
      <c r="BP85" s="265"/>
      <c r="BQ85" s="262">
        <v>79</v>
      </c>
      <c r="BR85" s="267"/>
      <c r="BS85" s="945"/>
      <c r="BT85" s="946"/>
      <c r="BU85" s="946"/>
      <c r="BV85" s="946"/>
      <c r="BW85" s="946"/>
      <c r="BX85" s="946"/>
      <c r="BY85" s="946"/>
      <c r="BZ85" s="946"/>
      <c r="CA85" s="946"/>
      <c r="CB85" s="946"/>
      <c r="CC85" s="946"/>
      <c r="CD85" s="946"/>
      <c r="CE85" s="946"/>
      <c r="CF85" s="946"/>
      <c r="CG85" s="947"/>
      <c r="CH85" s="942"/>
      <c r="CI85" s="943"/>
      <c r="CJ85" s="943"/>
      <c r="CK85" s="943"/>
      <c r="CL85" s="944"/>
      <c r="CM85" s="942"/>
      <c r="CN85" s="943"/>
      <c r="CO85" s="943"/>
      <c r="CP85" s="943"/>
      <c r="CQ85" s="944"/>
      <c r="CR85" s="942"/>
      <c r="CS85" s="943"/>
      <c r="CT85" s="943"/>
      <c r="CU85" s="943"/>
      <c r="CV85" s="944"/>
      <c r="CW85" s="942"/>
      <c r="CX85" s="943"/>
      <c r="CY85" s="943"/>
      <c r="CZ85" s="943"/>
      <c r="DA85" s="944"/>
      <c r="DB85" s="942"/>
      <c r="DC85" s="943"/>
      <c r="DD85" s="943"/>
      <c r="DE85" s="943"/>
      <c r="DF85" s="944"/>
      <c r="DG85" s="942"/>
      <c r="DH85" s="943"/>
      <c r="DI85" s="943"/>
      <c r="DJ85" s="943"/>
      <c r="DK85" s="944"/>
      <c r="DL85" s="942"/>
      <c r="DM85" s="943"/>
      <c r="DN85" s="943"/>
      <c r="DO85" s="943"/>
      <c r="DP85" s="944"/>
      <c r="DQ85" s="942"/>
      <c r="DR85" s="943"/>
      <c r="DS85" s="943"/>
      <c r="DT85" s="943"/>
      <c r="DU85" s="944"/>
      <c r="DV85" s="939"/>
      <c r="DW85" s="940"/>
      <c r="DX85" s="940"/>
      <c r="DY85" s="940"/>
      <c r="DZ85" s="941"/>
      <c r="EA85" s="246"/>
    </row>
    <row r="86" spans="1:131" s="247" customFormat="1" ht="26.25" customHeight="1">
      <c r="A86" s="261">
        <v>19</v>
      </c>
      <c r="B86" s="955"/>
      <c r="C86" s="956"/>
      <c r="D86" s="956"/>
      <c r="E86" s="956"/>
      <c r="F86" s="956"/>
      <c r="G86" s="956"/>
      <c r="H86" s="956"/>
      <c r="I86" s="956"/>
      <c r="J86" s="956"/>
      <c r="K86" s="956"/>
      <c r="L86" s="956"/>
      <c r="M86" s="956"/>
      <c r="N86" s="956"/>
      <c r="O86" s="956"/>
      <c r="P86" s="957"/>
      <c r="Q86" s="958"/>
      <c r="R86" s="910"/>
      <c r="S86" s="910"/>
      <c r="T86" s="910"/>
      <c r="U86" s="910"/>
      <c r="V86" s="910"/>
      <c r="W86" s="910"/>
      <c r="X86" s="910"/>
      <c r="Y86" s="910"/>
      <c r="Z86" s="910"/>
      <c r="AA86" s="910"/>
      <c r="AB86" s="910"/>
      <c r="AC86" s="910"/>
      <c r="AD86" s="910"/>
      <c r="AE86" s="910"/>
      <c r="AF86" s="910"/>
      <c r="AG86" s="910"/>
      <c r="AH86" s="910"/>
      <c r="AI86" s="910"/>
      <c r="AJ86" s="910"/>
      <c r="AK86" s="910"/>
      <c r="AL86" s="910"/>
      <c r="AM86" s="910"/>
      <c r="AN86" s="910"/>
      <c r="AO86" s="910"/>
      <c r="AP86" s="910"/>
      <c r="AQ86" s="910"/>
      <c r="AR86" s="910"/>
      <c r="AS86" s="910"/>
      <c r="AT86" s="910"/>
      <c r="AU86" s="910"/>
      <c r="AV86" s="910"/>
      <c r="AW86" s="910"/>
      <c r="AX86" s="910"/>
      <c r="AY86" s="910"/>
      <c r="AZ86" s="959"/>
      <c r="BA86" s="959"/>
      <c r="BB86" s="959"/>
      <c r="BC86" s="959"/>
      <c r="BD86" s="960"/>
      <c r="BE86" s="265"/>
      <c r="BF86" s="265"/>
      <c r="BG86" s="265"/>
      <c r="BH86" s="265"/>
      <c r="BI86" s="265"/>
      <c r="BJ86" s="265"/>
      <c r="BK86" s="265"/>
      <c r="BL86" s="265"/>
      <c r="BM86" s="265"/>
      <c r="BN86" s="265"/>
      <c r="BO86" s="265"/>
      <c r="BP86" s="265"/>
      <c r="BQ86" s="262">
        <v>80</v>
      </c>
      <c r="BR86" s="267"/>
      <c r="BS86" s="945"/>
      <c r="BT86" s="946"/>
      <c r="BU86" s="946"/>
      <c r="BV86" s="946"/>
      <c r="BW86" s="946"/>
      <c r="BX86" s="946"/>
      <c r="BY86" s="946"/>
      <c r="BZ86" s="946"/>
      <c r="CA86" s="946"/>
      <c r="CB86" s="946"/>
      <c r="CC86" s="946"/>
      <c r="CD86" s="946"/>
      <c r="CE86" s="946"/>
      <c r="CF86" s="946"/>
      <c r="CG86" s="947"/>
      <c r="CH86" s="942"/>
      <c r="CI86" s="943"/>
      <c r="CJ86" s="943"/>
      <c r="CK86" s="943"/>
      <c r="CL86" s="944"/>
      <c r="CM86" s="942"/>
      <c r="CN86" s="943"/>
      <c r="CO86" s="943"/>
      <c r="CP86" s="943"/>
      <c r="CQ86" s="944"/>
      <c r="CR86" s="942"/>
      <c r="CS86" s="943"/>
      <c r="CT86" s="943"/>
      <c r="CU86" s="943"/>
      <c r="CV86" s="944"/>
      <c r="CW86" s="942"/>
      <c r="CX86" s="943"/>
      <c r="CY86" s="943"/>
      <c r="CZ86" s="943"/>
      <c r="DA86" s="944"/>
      <c r="DB86" s="942"/>
      <c r="DC86" s="943"/>
      <c r="DD86" s="943"/>
      <c r="DE86" s="943"/>
      <c r="DF86" s="944"/>
      <c r="DG86" s="942"/>
      <c r="DH86" s="943"/>
      <c r="DI86" s="943"/>
      <c r="DJ86" s="943"/>
      <c r="DK86" s="944"/>
      <c r="DL86" s="942"/>
      <c r="DM86" s="943"/>
      <c r="DN86" s="943"/>
      <c r="DO86" s="943"/>
      <c r="DP86" s="944"/>
      <c r="DQ86" s="942"/>
      <c r="DR86" s="943"/>
      <c r="DS86" s="943"/>
      <c r="DT86" s="943"/>
      <c r="DU86" s="944"/>
      <c r="DV86" s="939"/>
      <c r="DW86" s="940"/>
      <c r="DX86" s="940"/>
      <c r="DY86" s="940"/>
      <c r="DZ86" s="941"/>
      <c r="EA86" s="246"/>
    </row>
    <row r="87" spans="1:131" s="247" customFormat="1" ht="26.25" customHeight="1">
      <c r="A87" s="269">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65"/>
      <c r="BF87" s="265"/>
      <c r="BG87" s="265"/>
      <c r="BH87" s="265"/>
      <c r="BI87" s="265"/>
      <c r="BJ87" s="265"/>
      <c r="BK87" s="265"/>
      <c r="BL87" s="265"/>
      <c r="BM87" s="265"/>
      <c r="BN87" s="265"/>
      <c r="BO87" s="265"/>
      <c r="BP87" s="265"/>
      <c r="BQ87" s="262">
        <v>81</v>
      </c>
      <c r="BR87" s="267"/>
      <c r="BS87" s="945"/>
      <c r="BT87" s="946"/>
      <c r="BU87" s="946"/>
      <c r="BV87" s="946"/>
      <c r="BW87" s="946"/>
      <c r="BX87" s="946"/>
      <c r="BY87" s="946"/>
      <c r="BZ87" s="946"/>
      <c r="CA87" s="946"/>
      <c r="CB87" s="946"/>
      <c r="CC87" s="946"/>
      <c r="CD87" s="946"/>
      <c r="CE87" s="946"/>
      <c r="CF87" s="946"/>
      <c r="CG87" s="947"/>
      <c r="CH87" s="942"/>
      <c r="CI87" s="943"/>
      <c r="CJ87" s="943"/>
      <c r="CK87" s="943"/>
      <c r="CL87" s="944"/>
      <c r="CM87" s="942"/>
      <c r="CN87" s="943"/>
      <c r="CO87" s="943"/>
      <c r="CP87" s="943"/>
      <c r="CQ87" s="944"/>
      <c r="CR87" s="942"/>
      <c r="CS87" s="943"/>
      <c r="CT87" s="943"/>
      <c r="CU87" s="943"/>
      <c r="CV87" s="944"/>
      <c r="CW87" s="942"/>
      <c r="CX87" s="943"/>
      <c r="CY87" s="943"/>
      <c r="CZ87" s="943"/>
      <c r="DA87" s="944"/>
      <c r="DB87" s="942"/>
      <c r="DC87" s="943"/>
      <c r="DD87" s="943"/>
      <c r="DE87" s="943"/>
      <c r="DF87" s="944"/>
      <c r="DG87" s="942"/>
      <c r="DH87" s="943"/>
      <c r="DI87" s="943"/>
      <c r="DJ87" s="943"/>
      <c r="DK87" s="944"/>
      <c r="DL87" s="942"/>
      <c r="DM87" s="943"/>
      <c r="DN87" s="943"/>
      <c r="DO87" s="943"/>
      <c r="DP87" s="944"/>
      <c r="DQ87" s="942"/>
      <c r="DR87" s="943"/>
      <c r="DS87" s="943"/>
      <c r="DT87" s="943"/>
      <c r="DU87" s="944"/>
      <c r="DV87" s="939"/>
      <c r="DW87" s="940"/>
      <c r="DX87" s="940"/>
      <c r="DY87" s="940"/>
      <c r="DZ87" s="941"/>
      <c r="EA87" s="246"/>
    </row>
    <row r="88" spans="1:131" s="247" customFormat="1" ht="26.25" customHeight="1" thickBot="1">
      <c r="A88" s="264" t="s">
        <v>392</v>
      </c>
      <c r="B88" s="870" t="s">
        <v>424</v>
      </c>
      <c r="C88" s="871"/>
      <c r="D88" s="871"/>
      <c r="E88" s="871"/>
      <c r="F88" s="871"/>
      <c r="G88" s="871"/>
      <c r="H88" s="871"/>
      <c r="I88" s="871"/>
      <c r="J88" s="871"/>
      <c r="K88" s="871"/>
      <c r="L88" s="871"/>
      <c r="M88" s="871"/>
      <c r="N88" s="871"/>
      <c r="O88" s="871"/>
      <c r="P88" s="872"/>
      <c r="Q88" s="920"/>
      <c r="R88" s="921"/>
      <c r="S88" s="921"/>
      <c r="T88" s="921"/>
      <c r="U88" s="921"/>
      <c r="V88" s="921"/>
      <c r="W88" s="921"/>
      <c r="X88" s="921"/>
      <c r="Y88" s="921"/>
      <c r="Z88" s="921"/>
      <c r="AA88" s="921"/>
      <c r="AB88" s="921"/>
      <c r="AC88" s="921"/>
      <c r="AD88" s="921"/>
      <c r="AE88" s="921"/>
      <c r="AF88" s="924">
        <v>5541</v>
      </c>
      <c r="AG88" s="924"/>
      <c r="AH88" s="924"/>
      <c r="AI88" s="924"/>
      <c r="AJ88" s="924"/>
      <c r="AK88" s="921"/>
      <c r="AL88" s="921"/>
      <c r="AM88" s="921"/>
      <c r="AN88" s="921"/>
      <c r="AO88" s="921"/>
      <c r="AP88" s="924">
        <v>1231</v>
      </c>
      <c r="AQ88" s="924"/>
      <c r="AR88" s="924"/>
      <c r="AS88" s="924"/>
      <c r="AT88" s="924"/>
      <c r="AU88" s="924">
        <v>18</v>
      </c>
      <c r="AV88" s="924"/>
      <c r="AW88" s="924"/>
      <c r="AX88" s="924"/>
      <c r="AY88" s="924"/>
      <c r="AZ88" s="929"/>
      <c r="BA88" s="929"/>
      <c r="BB88" s="929"/>
      <c r="BC88" s="929"/>
      <c r="BD88" s="930"/>
      <c r="BE88" s="265"/>
      <c r="BF88" s="265"/>
      <c r="BG88" s="265"/>
      <c r="BH88" s="265"/>
      <c r="BI88" s="265"/>
      <c r="BJ88" s="265"/>
      <c r="BK88" s="265"/>
      <c r="BL88" s="265"/>
      <c r="BM88" s="265"/>
      <c r="BN88" s="265"/>
      <c r="BO88" s="265"/>
      <c r="BP88" s="265"/>
      <c r="BQ88" s="262">
        <v>82</v>
      </c>
      <c r="BR88" s="267"/>
      <c r="BS88" s="945"/>
      <c r="BT88" s="946"/>
      <c r="BU88" s="946"/>
      <c r="BV88" s="946"/>
      <c r="BW88" s="946"/>
      <c r="BX88" s="946"/>
      <c r="BY88" s="946"/>
      <c r="BZ88" s="946"/>
      <c r="CA88" s="946"/>
      <c r="CB88" s="946"/>
      <c r="CC88" s="946"/>
      <c r="CD88" s="946"/>
      <c r="CE88" s="946"/>
      <c r="CF88" s="946"/>
      <c r="CG88" s="947"/>
      <c r="CH88" s="942"/>
      <c r="CI88" s="943"/>
      <c r="CJ88" s="943"/>
      <c r="CK88" s="943"/>
      <c r="CL88" s="944"/>
      <c r="CM88" s="942"/>
      <c r="CN88" s="943"/>
      <c r="CO88" s="943"/>
      <c r="CP88" s="943"/>
      <c r="CQ88" s="944"/>
      <c r="CR88" s="942"/>
      <c r="CS88" s="943"/>
      <c r="CT88" s="943"/>
      <c r="CU88" s="943"/>
      <c r="CV88" s="944"/>
      <c r="CW88" s="942"/>
      <c r="CX88" s="943"/>
      <c r="CY88" s="943"/>
      <c r="CZ88" s="943"/>
      <c r="DA88" s="944"/>
      <c r="DB88" s="942"/>
      <c r="DC88" s="943"/>
      <c r="DD88" s="943"/>
      <c r="DE88" s="943"/>
      <c r="DF88" s="944"/>
      <c r="DG88" s="942"/>
      <c r="DH88" s="943"/>
      <c r="DI88" s="943"/>
      <c r="DJ88" s="943"/>
      <c r="DK88" s="944"/>
      <c r="DL88" s="942"/>
      <c r="DM88" s="943"/>
      <c r="DN88" s="943"/>
      <c r="DO88" s="943"/>
      <c r="DP88" s="944"/>
      <c r="DQ88" s="942"/>
      <c r="DR88" s="943"/>
      <c r="DS88" s="943"/>
      <c r="DT88" s="943"/>
      <c r="DU88" s="944"/>
      <c r="DV88" s="939"/>
      <c r="DW88" s="940"/>
      <c r="DX88" s="940"/>
      <c r="DY88" s="940"/>
      <c r="DZ88" s="941"/>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5"/>
      <c r="BT89" s="946"/>
      <c r="BU89" s="946"/>
      <c r="BV89" s="946"/>
      <c r="BW89" s="946"/>
      <c r="BX89" s="946"/>
      <c r="BY89" s="946"/>
      <c r="BZ89" s="946"/>
      <c r="CA89" s="946"/>
      <c r="CB89" s="946"/>
      <c r="CC89" s="946"/>
      <c r="CD89" s="946"/>
      <c r="CE89" s="946"/>
      <c r="CF89" s="946"/>
      <c r="CG89" s="947"/>
      <c r="CH89" s="942"/>
      <c r="CI89" s="943"/>
      <c r="CJ89" s="943"/>
      <c r="CK89" s="943"/>
      <c r="CL89" s="944"/>
      <c r="CM89" s="942"/>
      <c r="CN89" s="943"/>
      <c r="CO89" s="943"/>
      <c r="CP89" s="943"/>
      <c r="CQ89" s="944"/>
      <c r="CR89" s="942"/>
      <c r="CS89" s="943"/>
      <c r="CT89" s="943"/>
      <c r="CU89" s="943"/>
      <c r="CV89" s="944"/>
      <c r="CW89" s="942"/>
      <c r="CX89" s="943"/>
      <c r="CY89" s="943"/>
      <c r="CZ89" s="943"/>
      <c r="DA89" s="944"/>
      <c r="DB89" s="942"/>
      <c r="DC89" s="943"/>
      <c r="DD89" s="943"/>
      <c r="DE89" s="943"/>
      <c r="DF89" s="944"/>
      <c r="DG89" s="942"/>
      <c r="DH89" s="943"/>
      <c r="DI89" s="943"/>
      <c r="DJ89" s="943"/>
      <c r="DK89" s="944"/>
      <c r="DL89" s="942"/>
      <c r="DM89" s="943"/>
      <c r="DN89" s="943"/>
      <c r="DO89" s="943"/>
      <c r="DP89" s="944"/>
      <c r="DQ89" s="942"/>
      <c r="DR89" s="943"/>
      <c r="DS89" s="943"/>
      <c r="DT89" s="943"/>
      <c r="DU89" s="944"/>
      <c r="DV89" s="939"/>
      <c r="DW89" s="940"/>
      <c r="DX89" s="940"/>
      <c r="DY89" s="940"/>
      <c r="DZ89" s="941"/>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5"/>
      <c r="BT90" s="946"/>
      <c r="BU90" s="946"/>
      <c r="BV90" s="946"/>
      <c r="BW90" s="946"/>
      <c r="BX90" s="946"/>
      <c r="BY90" s="946"/>
      <c r="BZ90" s="946"/>
      <c r="CA90" s="946"/>
      <c r="CB90" s="946"/>
      <c r="CC90" s="946"/>
      <c r="CD90" s="946"/>
      <c r="CE90" s="946"/>
      <c r="CF90" s="946"/>
      <c r="CG90" s="947"/>
      <c r="CH90" s="942"/>
      <c r="CI90" s="943"/>
      <c r="CJ90" s="943"/>
      <c r="CK90" s="943"/>
      <c r="CL90" s="944"/>
      <c r="CM90" s="942"/>
      <c r="CN90" s="943"/>
      <c r="CO90" s="943"/>
      <c r="CP90" s="943"/>
      <c r="CQ90" s="944"/>
      <c r="CR90" s="942"/>
      <c r="CS90" s="943"/>
      <c r="CT90" s="943"/>
      <c r="CU90" s="943"/>
      <c r="CV90" s="944"/>
      <c r="CW90" s="942"/>
      <c r="CX90" s="943"/>
      <c r="CY90" s="943"/>
      <c r="CZ90" s="943"/>
      <c r="DA90" s="944"/>
      <c r="DB90" s="942"/>
      <c r="DC90" s="943"/>
      <c r="DD90" s="943"/>
      <c r="DE90" s="943"/>
      <c r="DF90" s="944"/>
      <c r="DG90" s="942"/>
      <c r="DH90" s="943"/>
      <c r="DI90" s="943"/>
      <c r="DJ90" s="943"/>
      <c r="DK90" s="944"/>
      <c r="DL90" s="942"/>
      <c r="DM90" s="943"/>
      <c r="DN90" s="943"/>
      <c r="DO90" s="943"/>
      <c r="DP90" s="944"/>
      <c r="DQ90" s="942"/>
      <c r="DR90" s="943"/>
      <c r="DS90" s="943"/>
      <c r="DT90" s="943"/>
      <c r="DU90" s="944"/>
      <c r="DV90" s="939"/>
      <c r="DW90" s="940"/>
      <c r="DX90" s="940"/>
      <c r="DY90" s="940"/>
      <c r="DZ90" s="941"/>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5"/>
      <c r="BT91" s="946"/>
      <c r="BU91" s="946"/>
      <c r="BV91" s="946"/>
      <c r="BW91" s="946"/>
      <c r="BX91" s="946"/>
      <c r="BY91" s="946"/>
      <c r="BZ91" s="946"/>
      <c r="CA91" s="946"/>
      <c r="CB91" s="946"/>
      <c r="CC91" s="946"/>
      <c r="CD91" s="946"/>
      <c r="CE91" s="946"/>
      <c r="CF91" s="946"/>
      <c r="CG91" s="947"/>
      <c r="CH91" s="942"/>
      <c r="CI91" s="943"/>
      <c r="CJ91" s="943"/>
      <c r="CK91" s="943"/>
      <c r="CL91" s="944"/>
      <c r="CM91" s="942"/>
      <c r="CN91" s="943"/>
      <c r="CO91" s="943"/>
      <c r="CP91" s="943"/>
      <c r="CQ91" s="944"/>
      <c r="CR91" s="942"/>
      <c r="CS91" s="943"/>
      <c r="CT91" s="943"/>
      <c r="CU91" s="943"/>
      <c r="CV91" s="944"/>
      <c r="CW91" s="942"/>
      <c r="CX91" s="943"/>
      <c r="CY91" s="943"/>
      <c r="CZ91" s="943"/>
      <c r="DA91" s="944"/>
      <c r="DB91" s="942"/>
      <c r="DC91" s="943"/>
      <c r="DD91" s="943"/>
      <c r="DE91" s="943"/>
      <c r="DF91" s="944"/>
      <c r="DG91" s="942"/>
      <c r="DH91" s="943"/>
      <c r="DI91" s="943"/>
      <c r="DJ91" s="943"/>
      <c r="DK91" s="944"/>
      <c r="DL91" s="942"/>
      <c r="DM91" s="943"/>
      <c r="DN91" s="943"/>
      <c r="DO91" s="943"/>
      <c r="DP91" s="944"/>
      <c r="DQ91" s="942"/>
      <c r="DR91" s="943"/>
      <c r="DS91" s="943"/>
      <c r="DT91" s="943"/>
      <c r="DU91" s="944"/>
      <c r="DV91" s="939"/>
      <c r="DW91" s="940"/>
      <c r="DX91" s="940"/>
      <c r="DY91" s="940"/>
      <c r="DZ91" s="941"/>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5"/>
      <c r="BT92" s="946"/>
      <c r="BU92" s="946"/>
      <c r="BV92" s="946"/>
      <c r="BW92" s="946"/>
      <c r="BX92" s="946"/>
      <c r="BY92" s="946"/>
      <c r="BZ92" s="946"/>
      <c r="CA92" s="946"/>
      <c r="CB92" s="946"/>
      <c r="CC92" s="946"/>
      <c r="CD92" s="946"/>
      <c r="CE92" s="946"/>
      <c r="CF92" s="946"/>
      <c r="CG92" s="947"/>
      <c r="CH92" s="942"/>
      <c r="CI92" s="943"/>
      <c r="CJ92" s="943"/>
      <c r="CK92" s="943"/>
      <c r="CL92" s="944"/>
      <c r="CM92" s="942"/>
      <c r="CN92" s="943"/>
      <c r="CO92" s="943"/>
      <c r="CP92" s="943"/>
      <c r="CQ92" s="944"/>
      <c r="CR92" s="942"/>
      <c r="CS92" s="943"/>
      <c r="CT92" s="943"/>
      <c r="CU92" s="943"/>
      <c r="CV92" s="944"/>
      <c r="CW92" s="942"/>
      <c r="CX92" s="943"/>
      <c r="CY92" s="943"/>
      <c r="CZ92" s="943"/>
      <c r="DA92" s="944"/>
      <c r="DB92" s="942"/>
      <c r="DC92" s="943"/>
      <c r="DD92" s="943"/>
      <c r="DE92" s="943"/>
      <c r="DF92" s="944"/>
      <c r="DG92" s="942"/>
      <c r="DH92" s="943"/>
      <c r="DI92" s="943"/>
      <c r="DJ92" s="943"/>
      <c r="DK92" s="944"/>
      <c r="DL92" s="942"/>
      <c r="DM92" s="943"/>
      <c r="DN92" s="943"/>
      <c r="DO92" s="943"/>
      <c r="DP92" s="944"/>
      <c r="DQ92" s="942"/>
      <c r="DR92" s="943"/>
      <c r="DS92" s="943"/>
      <c r="DT92" s="943"/>
      <c r="DU92" s="944"/>
      <c r="DV92" s="939"/>
      <c r="DW92" s="940"/>
      <c r="DX92" s="940"/>
      <c r="DY92" s="940"/>
      <c r="DZ92" s="941"/>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5"/>
      <c r="BT93" s="946"/>
      <c r="BU93" s="946"/>
      <c r="BV93" s="946"/>
      <c r="BW93" s="946"/>
      <c r="BX93" s="946"/>
      <c r="BY93" s="946"/>
      <c r="BZ93" s="946"/>
      <c r="CA93" s="946"/>
      <c r="CB93" s="946"/>
      <c r="CC93" s="946"/>
      <c r="CD93" s="946"/>
      <c r="CE93" s="946"/>
      <c r="CF93" s="946"/>
      <c r="CG93" s="947"/>
      <c r="CH93" s="942"/>
      <c r="CI93" s="943"/>
      <c r="CJ93" s="943"/>
      <c r="CK93" s="943"/>
      <c r="CL93" s="944"/>
      <c r="CM93" s="942"/>
      <c r="CN93" s="943"/>
      <c r="CO93" s="943"/>
      <c r="CP93" s="943"/>
      <c r="CQ93" s="944"/>
      <c r="CR93" s="942"/>
      <c r="CS93" s="943"/>
      <c r="CT93" s="943"/>
      <c r="CU93" s="943"/>
      <c r="CV93" s="944"/>
      <c r="CW93" s="942"/>
      <c r="CX93" s="943"/>
      <c r="CY93" s="943"/>
      <c r="CZ93" s="943"/>
      <c r="DA93" s="944"/>
      <c r="DB93" s="942"/>
      <c r="DC93" s="943"/>
      <c r="DD93" s="943"/>
      <c r="DE93" s="943"/>
      <c r="DF93" s="944"/>
      <c r="DG93" s="942"/>
      <c r="DH93" s="943"/>
      <c r="DI93" s="943"/>
      <c r="DJ93" s="943"/>
      <c r="DK93" s="944"/>
      <c r="DL93" s="942"/>
      <c r="DM93" s="943"/>
      <c r="DN93" s="943"/>
      <c r="DO93" s="943"/>
      <c r="DP93" s="944"/>
      <c r="DQ93" s="942"/>
      <c r="DR93" s="943"/>
      <c r="DS93" s="943"/>
      <c r="DT93" s="943"/>
      <c r="DU93" s="944"/>
      <c r="DV93" s="939"/>
      <c r="DW93" s="940"/>
      <c r="DX93" s="940"/>
      <c r="DY93" s="940"/>
      <c r="DZ93" s="941"/>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5"/>
      <c r="BT94" s="946"/>
      <c r="BU94" s="946"/>
      <c r="BV94" s="946"/>
      <c r="BW94" s="946"/>
      <c r="BX94" s="946"/>
      <c r="BY94" s="946"/>
      <c r="BZ94" s="946"/>
      <c r="CA94" s="946"/>
      <c r="CB94" s="946"/>
      <c r="CC94" s="946"/>
      <c r="CD94" s="946"/>
      <c r="CE94" s="946"/>
      <c r="CF94" s="946"/>
      <c r="CG94" s="947"/>
      <c r="CH94" s="942"/>
      <c r="CI94" s="943"/>
      <c r="CJ94" s="943"/>
      <c r="CK94" s="943"/>
      <c r="CL94" s="944"/>
      <c r="CM94" s="942"/>
      <c r="CN94" s="943"/>
      <c r="CO94" s="943"/>
      <c r="CP94" s="943"/>
      <c r="CQ94" s="944"/>
      <c r="CR94" s="942"/>
      <c r="CS94" s="943"/>
      <c r="CT94" s="943"/>
      <c r="CU94" s="943"/>
      <c r="CV94" s="944"/>
      <c r="CW94" s="942"/>
      <c r="CX94" s="943"/>
      <c r="CY94" s="943"/>
      <c r="CZ94" s="943"/>
      <c r="DA94" s="944"/>
      <c r="DB94" s="942"/>
      <c r="DC94" s="943"/>
      <c r="DD94" s="943"/>
      <c r="DE94" s="943"/>
      <c r="DF94" s="944"/>
      <c r="DG94" s="942"/>
      <c r="DH94" s="943"/>
      <c r="DI94" s="943"/>
      <c r="DJ94" s="943"/>
      <c r="DK94" s="944"/>
      <c r="DL94" s="942"/>
      <c r="DM94" s="943"/>
      <c r="DN94" s="943"/>
      <c r="DO94" s="943"/>
      <c r="DP94" s="944"/>
      <c r="DQ94" s="942"/>
      <c r="DR94" s="943"/>
      <c r="DS94" s="943"/>
      <c r="DT94" s="943"/>
      <c r="DU94" s="944"/>
      <c r="DV94" s="939"/>
      <c r="DW94" s="940"/>
      <c r="DX94" s="940"/>
      <c r="DY94" s="940"/>
      <c r="DZ94" s="941"/>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5"/>
      <c r="BT95" s="946"/>
      <c r="BU95" s="946"/>
      <c r="BV95" s="946"/>
      <c r="BW95" s="946"/>
      <c r="BX95" s="946"/>
      <c r="BY95" s="946"/>
      <c r="BZ95" s="946"/>
      <c r="CA95" s="946"/>
      <c r="CB95" s="946"/>
      <c r="CC95" s="946"/>
      <c r="CD95" s="946"/>
      <c r="CE95" s="946"/>
      <c r="CF95" s="946"/>
      <c r="CG95" s="947"/>
      <c r="CH95" s="942"/>
      <c r="CI95" s="943"/>
      <c r="CJ95" s="943"/>
      <c r="CK95" s="943"/>
      <c r="CL95" s="944"/>
      <c r="CM95" s="942"/>
      <c r="CN95" s="943"/>
      <c r="CO95" s="943"/>
      <c r="CP95" s="943"/>
      <c r="CQ95" s="944"/>
      <c r="CR95" s="942"/>
      <c r="CS95" s="943"/>
      <c r="CT95" s="943"/>
      <c r="CU95" s="943"/>
      <c r="CV95" s="944"/>
      <c r="CW95" s="942"/>
      <c r="CX95" s="943"/>
      <c r="CY95" s="943"/>
      <c r="CZ95" s="943"/>
      <c r="DA95" s="944"/>
      <c r="DB95" s="942"/>
      <c r="DC95" s="943"/>
      <c r="DD95" s="943"/>
      <c r="DE95" s="943"/>
      <c r="DF95" s="944"/>
      <c r="DG95" s="942"/>
      <c r="DH95" s="943"/>
      <c r="DI95" s="943"/>
      <c r="DJ95" s="943"/>
      <c r="DK95" s="944"/>
      <c r="DL95" s="942"/>
      <c r="DM95" s="943"/>
      <c r="DN95" s="943"/>
      <c r="DO95" s="943"/>
      <c r="DP95" s="944"/>
      <c r="DQ95" s="942"/>
      <c r="DR95" s="943"/>
      <c r="DS95" s="943"/>
      <c r="DT95" s="943"/>
      <c r="DU95" s="944"/>
      <c r="DV95" s="939"/>
      <c r="DW95" s="940"/>
      <c r="DX95" s="940"/>
      <c r="DY95" s="940"/>
      <c r="DZ95" s="941"/>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5"/>
      <c r="BT96" s="946"/>
      <c r="BU96" s="946"/>
      <c r="BV96" s="946"/>
      <c r="BW96" s="946"/>
      <c r="BX96" s="946"/>
      <c r="BY96" s="946"/>
      <c r="BZ96" s="946"/>
      <c r="CA96" s="946"/>
      <c r="CB96" s="946"/>
      <c r="CC96" s="946"/>
      <c r="CD96" s="946"/>
      <c r="CE96" s="946"/>
      <c r="CF96" s="946"/>
      <c r="CG96" s="947"/>
      <c r="CH96" s="942"/>
      <c r="CI96" s="943"/>
      <c r="CJ96" s="943"/>
      <c r="CK96" s="943"/>
      <c r="CL96" s="944"/>
      <c r="CM96" s="942"/>
      <c r="CN96" s="943"/>
      <c r="CO96" s="943"/>
      <c r="CP96" s="943"/>
      <c r="CQ96" s="944"/>
      <c r="CR96" s="942"/>
      <c r="CS96" s="943"/>
      <c r="CT96" s="943"/>
      <c r="CU96" s="943"/>
      <c r="CV96" s="944"/>
      <c r="CW96" s="942"/>
      <c r="CX96" s="943"/>
      <c r="CY96" s="943"/>
      <c r="CZ96" s="943"/>
      <c r="DA96" s="944"/>
      <c r="DB96" s="942"/>
      <c r="DC96" s="943"/>
      <c r="DD96" s="943"/>
      <c r="DE96" s="943"/>
      <c r="DF96" s="944"/>
      <c r="DG96" s="942"/>
      <c r="DH96" s="943"/>
      <c r="DI96" s="943"/>
      <c r="DJ96" s="943"/>
      <c r="DK96" s="944"/>
      <c r="DL96" s="942"/>
      <c r="DM96" s="943"/>
      <c r="DN96" s="943"/>
      <c r="DO96" s="943"/>
      <c r="DP96" s="944"/>
      <c r="DQ96" s="942"/>
      <c r="DR96" s="943"/>
      <c r="DS96" s="943"/>
      <c r="DT96" s="943"/>
      <c r="DU96" s="944"/>
      <c r="DV96" s="939"/>
      <c r="DW96" s="940"/>
      <c r="DX96" s="940"/>
      <c r="DY96" s="940"/>
      <c r="DZ96" s="941"/>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5"/>
      <c r="BT97" s="946"/>
      <c r="BU97" s="946"/>
      <c r="BV97" s="946"/>
      <c r="BW97" s="946"/>
      <c r="BX97" s="946"/>
      <c r="BY97" s="946"/>
      <c r="BZ97" s="946"/>
      <c r="CA97" s="946"/>
      <c r="CB97" s="946"/>
      <c r="CC97" s="946"/>
      <c r="CD97" s="946"/>
      <c r="CE97" s="946"/>
      <c r="CF97" s="946"/>
      <c r="CG97" s="947"/>
      <c r="CH97" s="942"/>
      <c r="CI97" s="943"/>
      <c r="CJ97" s="943"/>
      <c r="CK97" s="943"/>
      <c r="CL97" s="944"/>
      <c r="CM97" s="942"/>
      <c r="CN97" s="943"/>
      <c r="CO97" s="943"/>
      <c r="CP97" s="943"/>
      <c r="CQ97" s="944"/>
      <c r="CR97" s="942"/>
      <c r="CS97" s="943"/>
      <c r="CT97" s="943"/>
      <c r="CU97" s="943"/>
      <c r="CV97" s="944"/>
      <c r="CW97" s="942"/>
      <c r="CX97" s="943"/>
      <c r="CY97" s="943"/>
      <c r="CZ97" s="943"/>
      <c r="DA97" s="944"/>
      <c r="DB97" s="942"/>
      <c r="DC97" s="943"/>
      <c r="DD97" s="943"/>
      <c r="DE97" s="943"/>
      <c r="DF97" s="944"/>
      <c r="DG97" s="942"/>
      <c r="DH97" s="943"/>
      <c r="DI97" s="943"/>
      <c r="DJ97" s="943"/>
      <c r="DK97" s="944"/>
      <c r="DL97" s="942"/>
      <c r="DM97" s="943"/>
      <c r="DN97" s="943"/>
      <c r="DO97" s="943"/>
      <c r="DP97" s="944"/>
      <c r="DQ97" s="942"/>
      <c r="DR97" s="943"/>
      <c r="DS97" s="943"/>
      <c r="DT97" s="943"/>
      <c r="DU97" s="944"/>
      <c r="DV97" s="939"/>
      <c r="DW97" s="940"/>
      <c r="DX97" s="940"/>
      <c r="DY97" s="940"/>
      <c r="DZ97" s="941"/>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5"/>
      <c r="BT98" s="946"/>
      <c r="BU98" s="946"/>
      <c r="BV98" s="946"/>
      <c r="BW98" s="946"/>
      <c r="BX98" s="946"/>
      <c r="BY98" s="946"/>
      <c r="BZ98" s="946"/>
      <c r="CA98" s="946"/>
      <c r="CB98" s="946"/>
      <c r="CC98" s="946"/>
      <c r="CD98" s="946"/>
      <c r="CE98" s="946"/>
      <c r="CF98" s="946"/>
      <c r="CG98" s="947"/>
      <c r="CH98" s="942"/>
      <c r="CI98" s="943"/>
      <c r="CJ98" s="943"/>
      <c r="CK98" s="943"/>
      <c r="CL98" s="944"/>
      <c r="CM98" s="942"/>
      <c r="CN98" s="943"/>
      <c r="CO98" s="943"/>
      <c r="CP98" s="943"/>
      <c r="CQ98" s="944"/>
      <c r="CR98" s="942"/>
      <c r="CS98" s="943"/>
      <c r="CT98" s="943"/>
      <c r="CU98" s="943"/>
      <c r="CV98" s="944"/>
      <c r="CW98" s="942"/>
      <c r="CX98" s="943"/>
      <c r="CY98" s="943"/>
      <c r="CZ98" s="943"/>
      <c r="DA98" s="944"/>
      <c r="DB98" s="942"/>
      <c r="DC98" s="943"/>
      <c r="DD98" s="943"/>
      <c r="DE98" s="943"/>
      <c r="DF98" s="944"/>
      <c r="DG98" s="942"/>
      <c r="DH98" s="943"/>
      <c r="DI98" s="943"/>
      <c r="DJ98" s="943"/>
      <c r="DK98" s="944"/>
      <c r="DL98" s="942"/>
      <c r="DM98" s="943"/>
      <c r="DN98" s="943"/>
      <c r="DO98" s="943"/>
      <c r="DP98" s="944"/>
      <c r="DQ98" s="942"/>
      <c r="DR98" s="943"/>
      <c r="DS98" s="943"/>
      <c r="DT98" s="943"/>
      <c r="DU98" s="944"/>
      <c r="DV98" s="939"/>
      <c r="DW98" s="940"/>
      <c r="DX98" s="940"/>
      <c r="DY98" s="940"/>
      <c r="DZ98" s="941"/>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5"/>
      <c r="BT99" s="946"/>
      <c r="BU99" s="946"/>
      <c r="BV99" s="946"/>
      <c r="BW99" s="946"/>
      <c r="BX99" s="946"/>
      <c r="BY99" s="946"/>
      <c r="BZ99" s="946"/>
      <c r="CA99" s="946"/>
      <c r="CB99" s="946"/>
      <c r="CC99" s="946"/>
      <c r="CD99" s="946"/>
      <c r="CE99" s="946"/>
      <c r="CF99" s="946"/>
      <c r="CG99" s="947"/>
      <c r="CH99" s="942"/>
      <c r="CI99" s="943"/>
      <c r="CJ99" s="943"/>
      <c r="CK99" s="943"/>
      <c r="CL99" s="944"/>
      <c r="CM99" s="942"/>
      <c r="CN99" s="943"/>
      <c r="CO99" s="943"/>
      <c r="CP99" s="943"/>
      <c r="CQ99" s="944"/>
      <c r="CR99" s="942"/>
      <c r="CS99" s="943"/>
      <c r="CT99" s="943"/>
      <c r="CU99" s="943"/>
      <c r="CV99" s="944"/>
      <c r="CW99" s="942"/>
      <c r="CX99" s="943"/>
      <c r="CY99" s="943"/>
      <c r="CZ99" s="943"/>
      <c r="DA99" s="944"/>
      <c r="DB99" s="942"/>
      <c r="DC99" s="943"/>
      <c r="DD99" s="943"/>
      <c r="DE99" s="943"/>
      <c r="DF99" s="944"/>
      <c r="DG99" s="942"/>
      <c r="DH99" s="943"/>
      <c r="DI99" s="943"/>
      <c r="DJ99" s="943"/>
      <c r="DK99" s="944"/>
      <c r="DL99" s="942"/>
      <c r="DM99" s="943"/>
      <c r="DN99" s="943"/>
      <c r="DO99" s="943"/>
      <c r="DP99" s="944"/>
      <c r="DQ99" s="942"/>
      <c r="DR99" s="943"/>
      <c r="DS99" s="943"/>
      <c r="DT99" s="943"/>
      <c r="DU99" s="944"/>
      <c r="DV99" s="939"/>
      <c r="DW99" s="940"/>
      <c r="DX99" s="940"/>
      <c r="DY99" s="940"/>
      <c r="DZ99" s="941"/>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5"/>
      <c r="BT100" s="946"/>
      <c r="BU100" s="946"/>
      <c r="BV100" s="946"/>
      <c r="BW100" s="946"/>
      <c r="BX100" s="946"/>
      <c r="BY100" s="946"/>
      <c r="BZ100" s="946"/>
      <c r="CA100" s="946"/>
      <c r="CB100" s="946"/>
      <c r="CC100" s="946"/>
      <c r="CD100" s="946"/>
      <c r="CE100" s="946"/>
      <c r="CF100" s="946"/>
      <c r="CG100" s="947"/>
      <c r="CH100" s="942"/>
      <c r="CI100" s="943"/>
      <c r="CJ100" s="943"/>
      <c r="CK100" s="943"/>
      <c r="CL100" s="944"/>
      <c r="CM100" s="942"/>
      <c r="CN100" s="943"/>
      <c r="CO100" s="943"/>
      <c r="CP100" s="943"/>
      <c r="CQ100" s="944"/>
      <c r="CR100" s="942"/>
      <c r="CS100" s="943"/>
      <c r="CT100" s="943"/>
      <c r="CU100" s="943"/>
      <c r="CV100" s="944"/>
      <c r="CW100" s="942"/>
      <c r="CX100" s="943"/>
      <c r="CY100" s="943"/>
      <c r="CZ100" s="943"/>
      <c r="DA100" s="944"/>
      <c r="DB100" s="942"/>
      <c r="DC100" s="943"/>
      <c r="DD100" s="943"/>
      <c r="DE100" s="943"/>
      <c r="DF100" s="944"/>
      <c r="DG100" s="942"/>
      <c r="DH100" s="943"/>
      <c r="DI100" s="943"/>
      <c r="DJ100" s="943"/>
      <c r="DK100" s="944"/>
      <c r="DL100" s="942"/>
      <c r="DM100" s="943"/>
      <c r="DN100" s="943"/>
      <c r="DO100" s="943"/>
      <c r="DP100" s="944"/>
      <c r="DQ100" s="942"/>
      <c r="DR100" s="943"/>
      <c r="DS100" s="943"/>
      <c r="DT100" s="943"/>
      <c r="DU100" s="944"/>
      <c r="DV100" s="939"/>
      <c r="DW100" s="940"/>
      <c r="DX100" s="940"/>
      <c r="DY100" s="940"/>
      <c r="DZ100" s="941"/>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5"/>
      <c r="BT101" s="946"/>
      <c r="BU101" s="946"/>
      <c r="BV101" s="946"/>
      <c r="BW101" s="946"/>
      <c r="BX101" s="946"/>
      <c r="BY101" s="946"/>
      <c r="BZ101" s="946"/>
      <c r="CA101" s="946"/>
      <c r="CB101" s="946"/>
      <c r="CC101" s="946"/>
      <c r="CD101" s="946"/>
      <c r="CE101" s="946"/>
      <c r="CF101" s="946"/>
      <c r="CG101" s="947"/>
      <c r="CH101" s="942"/>
      <c r="CI101" s="943"/>
      <c r="CJ101" s="943"/>
      <c r="CK101" s="943"/>
      <c r="CL101" s="944"/>
      <c r="CM101" s="942"/>
      <c r="CN101" s="943"/>
      <c r="CO101" s="943"/>
      <c r="CP101" s="943"/>
      <c r="CQ101" s="944"/>
      <c r="CR101" s="942"/>
      <c r="CS101" s="943"/>
      <c r="CT101" s="943"/>
      <c r="CU101" s="943"/>
      <c r="CV101" s="944"/>
      <c r="CW101" s="942"/>
      <c r="CX101" s="943"/>
      <c r="CY101" s="943"/>
      <c r="CZ101" s="943"/>
      <c r="DA101" s="944"/>
      <c r="DB101" s="942"/>
      <c r="DC101" s="943"/>
      <c r="DD101" s="943"/>
      <c r="DE101" s="943"/>
      <c r="DF101" s="944"/>
      <c r="DG101" s="942"/>
      <c r="DH101" s="943"/>
      <c r="DI101" s="943"/>
      <c r="DJ101" s="943"/>
      <c r="DK101" s="944"/>
      <c r="DL101" s="942"/>
      <c r="DM101" s="943"/>
      <c r="DN101" s="943"/>
      <c r="DO101" s="943"/>
      <c r="DP101" s="944"/>
      <c r="DQ101" s="942"/>
      <c r="DR101" s="943"/>
      <c r="DS101" s="943"/>
      <c r="DT101" s="943"/>
      <c r="DU101" s="944"/>
      <c r="DV101" s="939"/>
      <c r="DW101" s="940"/>
      <c r="DX101" s="940"/>
      <c r="DY101" s="940"/>
      <c r="DZ101" s="941"/>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392</v>
      </c>
      <c r="BR102" s="870" t="s">
        <v>425</v>
      </c>
      <c r="BS102" s="871"/>
      <c r="BT102" s="871"/>
      <c r="BU102" s="871"/>
      <c r="BV102" s="871"/>
      <c r="BW102" s="871"/>
      <c r="BX102" s="871"/>
      <c r="BY102" s="871"/>
      <c r="BZ102" s="871"/>
      <c r="CA102" s="871"/>
      <c r="CB102" s="871"/>
      <c r="CC102" s="871"/>
      <c r="CD102" s="871"/>
      <c r="CE102" s="871"/>
      <c r="CF102" s="871"/>
      <c r="CG102" s="872"/>
      <c r="CH102" s="971"/>
      <c r="CI102" s="972"/>
      <c r="CJ102" s="972"/>
      <c r="CK102" s="972"/>
      <c r="CL102" s="973"/>
      <c r="CM102" s="971"/>
      <c r="CN102" s="972"/>
      <c r="CO102" s="972"/>
      <c r="CP102" s="972"/>
      <c r="CQ102" s="973"/>
      <c r="CR102" s="974">
        <v>58</v>
      </c>
      <c r="CS102" s="932"/>
      <c r="CT102" s="932"/>
      <c r="CU102" s="932"/>
      <c r="CV102" s="975"/>
      <c r="CW102" s="974" t="s">
        <v>595</v>
      </c>
      <c r="CX102" s="932"/>
      <c r="CY102" s="932"/>
      <c r="CZ102" s="932"/>
      <c r="DA102" s="975"/>
      <c r="DB102" s="974" t="s">
        <v>595</v>
      </c>
      <c r="DC102" s="932"/>
      <c r="DD102" s="932"/>
      <c r="DE102" s="932"/>
      <c r="DF102" s="975"/>
      <c r="DG102" s="974" t="s">
        <v>595</v>
      </c>
      <c r="DH102" s="932"/>
      <c r="DI102" s="932"/>
      <c r="DJ102" s="932"/>
      <c r="DK102" s="975"/>
      <c r="DL102" s="974" t="s">
        <v>595</v>
      </c>
      <c r="DM102" s="932"/>
      <c r="DN102" s="932"/>
      <c r="DO102" s="932"/>
      <c r="DP102" s="975"/>
      <c r="DQ102" s="974" t="s">
        <v>595</v>
      </c>
      <c r="DR102" s="932"/>
      <c r="DS102" s="932"/>
      <c r="DT102" s="932"/>
      <c r="DU102" s="975"/>
      <c r="DV102" s="998"/>
      <c r="DW102" s="999"/>
      <c r="DX102" s="999"/>
      <c r="DY102" s="999"/>
      <c r="DZ102" s="1000"/>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01" t="s">
        <v>426</v>
      </c>
      <c r="BR103" s="1001"/>
      <c r="BS103" s="1001"/>
      <c r="BT103" s="1001"/>
      <c r="BU103" s="1001"/>
      <c r="BV103" s="1001"/>
      <c r="BW103" s="1001"/>
      <c r="BX103" s="1001"/>
      <c r="BY103" s="1001"/>
      <c r="BZ103" s="1001"/>
      <c r="CA103" s="1001"/>
      <c r="CB103" s="1001"/>
      <c r="CC103" s="1001"/>
      <c r="CD103" s="1001"/>
      <c r="CE103" s="1001"/>
      <c r="CF103" s="1001"/>
      <c r="CG103" s="1001"/>
      <c r="CH103" s="1001"/>
      <c r="CI103" s="1001"/>
      <c r="CJ103" s="1001"/>
      <c r="CK103" s="1001"/>
      <c r="CL103" s="1001"/>
      <c r="CM103" s="1001"/>
      <c r="CN103" s="1001"/>
      <c r="CO103" s="1001"/>
      <c r="CP103" s="1001"/>
      <c r="CQ103" s="1001"/>
      <c r="CR103" s="1001"/>
      <c r="CS103" s="1001"/>
      <c r="CT103" s="1001"/>
      <c r="CU103" s="1001"/>
      <c r="CV103" s="1001"/>
      <c r="CW103" s="1001"/>
      <c r="CX103" s="1001"/>
      <c r="CY103" s="1001"/>
      <c r="CZ103" s="1001"/>
      <c r="DA103" s="1001"/>
      <c r="DB103" s="1001"/>
      <c r="DC103" s="1001"/>
      <c r="DD103" s="1001"/>
      <c r="DE103" s="1001"/>
      <c r="DF103" s="1001"/>
      <c r="DG103" s="1001"/>
      <c r="DH103" s="1001"/>
      <c r="DI103" s="1001"/>
      <c r="DJ103" s="1001"/>
      <c r="DK103" s="1001"/>
      <c r="DL103" s="1001"/>
      <c r="DM103" s="1001"/>
      <c r="DN103" s="1001"/>
      <c r="DO103" s="1001"/>
      <c r="DP103" s="1001"/>
      <c r="DQ103" s="1001"/>
      <c r="DR103" s="1001"/>
      <c r="DS103" s="1001"/>
      <c r="DT103" s="1001"/>
      <c r="DU103" s="1001"/>
      <c r="DV103" s="1001"/>
      <c r="DW103" s="1001"/>
      <c r="DX103" s="1001"/>
      <c r="DY103" s="1001"/>
      <c r="DZ103" s="1001"/>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2" t="s">
        <v>427</v>
      </c>
      <c r="BR104" s="1002"/>
      <c r="BS104" s="1002"/>
      <c r="BT104" s="1002"/>
      <c r="BU104" s="1002"/>
      <c r="BV104" s="1002"/>
      <c r="BW104" s="1002"/>
      <c r="BX104" s="1002"/>
      <c r="BY104" s="1002"/>
      <c r="BZ104" s="1002"/>
      <c r="CA104" s="1002"/>
      <c r="CB104" s="1002"/>
      <c r="CC104" s="1002"/>
      <c r="CD104" s="1002"/>
      <c r="CE104" s="1002"/>
      <c r="CF104" s="1002"/>
      <c r="CG104" s="1002"/>
      <c r="CH104" s="1002"/>
      <c r="CI104" s="1002"/>
      <c r="CJ104" s="1002"/>
      <c r="CK104" s="1002"/>
      <c r="CL104" s="1002"/>
      <c r="CM104" s="1002"/>
      <c r="CN104" s="1002"/>
      <c r="CO104" s="1002"/>
      <c r="CP104" s="1002"/>
      <c r="CQ104" s="1002"/>
      <c r="CR104" s="1002"/>
      <c r="CS104" s="1002"/>
      <c r="CT104" s="1002"/>
      <c r="CU104" s="1002"/>
      <c r="CV104" s="1002"/>
      <c r="CW104" s="1002"/>
      <c r="CX104" s="1002"/>
      <c r="CY104" s="1002"/>
      <c r="CZ104" s="1002"/>
      <c r="DA104" s="1002"/>
      <c r="DB104" s="1002"/>
      <c r="DC104" s="1002"/>
      <c r="DD104" s="1002"/>
      <c r="DE104" s="1002"/>
      <c r="DF104" s="1002"/>
      <c r="DG104" s="1002"/>
      <c r="DH104" s="1002"/>
      <c r="DI104" s="1002"/>
      <c r="DJ104" s="1002"/>
      <c r="DK104" s="1002"/>
      <c r="DL104" s="1002"/>
      <c r="DM104" s="1002"/>
      <c r="DN104" s="1002"/>
      <c r="DO104" s="1002"/>
      <c r="DP104" s="1002"/>
      <c r="DQ104" s="1002"/>
      <c r="DR104" s="1002"/>
      <c r="DS104" s="1002"/>
      <c r="DT104" s="1002"/>
      <c r="DU104" s="1002"/>
      <c r="DV104" s="1002"/>
      <c r="DW104" s="1002"/>
      <c r="DX104" s="1002"/>
      <c r="DY104" s="1002"/>
      <c r="DZ104" s="1002"/>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428</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429</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3" t="s">
        <v>430</v>
      </c>
      <c r="B108" s="1004"/>
      <c r="C108" s="1004"/>
      <c r="D108" s="1004"/>
      <c r="E108" s="1004"/>
      <c r="F108" s="1004"/>
      <c r="G108" s="1004"/>
      <c r="H108" s="1004"/>
      <c r="I108" s="1004"/>
      <c r="J108" s="1004"/>
      <c r="K108" s="1004"/>
      <c r="L108" s="1004"/>
      <c r="M108" s="1004"/>
      <c r="N108" s="1004"/>
      <c r="O108" s="1004"/>
      <c r="P108" s="1004"/>
      <c r="Q108" s="1004"/>
      <c r="R108" s="1004"/>
      <c r="S108" s="1004"/>
      <c r="T108" s="1004"/>
      <c r="U108" s="1004"/>
      <c r="V108" s="1004"/>
      <c r="W108" s="1004"/>
      <c r="X108" s="1004"/>
      <c r="Y108" s="1004"/>
      <c r="Z108" s="1004"/>
      <c r="AA108" s="1004"/>
      <c r="AB108" s="1004"/>
      <c r="AC108" s="1004"/>
      <c r="AD108" s="1004"/>
      <c r="AE108" s="1004"/>
      <c r="AF108" s="1004"/>
      <c r="AG108" s="1004"/>
      <c r="AH108" s="1004"/>
      <c r="AI108" s="1004"/>
      <c r="AJ108" s="1004"/>
      <c r="AK108" s="1004"/>
      <c r="AL108" s="1004"/>
      <c r="AM108" s="1004"/>
      <c r="AN108" s="1004"/>
      <c r="AO108" s="1004"/>
      <c r="AP108" s="1004"/>
      <c r="AQ108" s="1004"/>
      <c r="AR108" s="1004"/>
      <c r="AS108" s="1004"/>
      <c r="AT108" s="1005"/>
      <c r="AU108" s="1003" t="s">
        <v>431</v>
      </c>
      <c r="AV108" s="1004"/>
      <c r="AW108" s="1004"/>
      <c r="AX108" s="1004"/>
      <c r="AY108" s="1004"/>
      <c r="AZ108" s="1004"/>
      <c r="BA108" s="1004"/>
      <c r="BB108" s="1004"/>
      <c r="BC108" s="1004"/>
      <c r="BD108" s="1004"/>
      <c r="BE108" s="1004"/>
      <c r="BF108" s="1004"/>
      <c r="BG108" s="1004"/>
      <c r="BH108" s="1004"/>
      <c r="BI108" s="1004"/>
      <c r="BJ108" s="1004"/>
      <c r="BK108" s="1004"/>
      <c r="BL108" s="1004"/>
      <c r="BM108" s="1004"/>
      <c r="BN108" s="1004"/>
      <c r="BO108" s="1004"/>
      <c r="BP108" s="1004"/>
      <c r="BQ108" s="1004"/>
      <c r="BR108" s="1004"/>
      <c r="BS108" s="1004"/>
      <c r="BT108" s="1004"/>
      <c r="BU108" s="1004"/>
      <c r="BV108" s="1004"/>
      <c r="BW108" s="1004"/>
      <c r="BX108" s="1004"/>
      <c r="BY108" s="1004"/>
      <c r="BZ108" s="1004"/>
      <c r="CA108" s="1004"/>
      <c r="CB108" s="1004"/>
      <c r="CC108" s="1004"/>
      <c r="CD108" s="1004"/>
      <c r="CE108" s="1004"/>
      <c r="CF108" s="1004"/>
      <c r="CG108" s="1004"/>
      <c r="CH108" s="1004"/>
      <c r="CI108" s="1004"/>
      <c r="CJ108" s="1004"/>
      <c r="CK108" s="1004"/>
      <c r="CL108" s="1004"/>
      <c r="CM108" s="1004"/>
      <c r="CN108" s="1004"/>
      <c r="CO108" s="1004"/>
      <c r="CP108" s="1004"/>
      <c r="CQ108" s="1004"/>
      <c r="CR108" s="1004"/>
      <c r="CS108" s="1004"/>
      <c r="CT108" s="1004"/>
      <c r="CU108" s="1004"/>
      <c r="CV108" s="1004"/>
      <c r="CW108" s="1004"/>
      <c r="CX108" s="1004"/>
      <c r="CY108" s="1004"/>
      <c r="CZ108" s="1004"/>
      <c r="DA108" s="1004"/>
      <c r="DB108" s="1004"/>
      <c r="DC108" s="1004"/>
      <c r="DD108" s="1004"/>
      <c r="DE108" s="1004"/>
      <c r="DF108" s="1004"/>
      <c r="DG108" s="1004"/>
      <c r="DH108" s="1004"/>
      <c r="DI108" s="1004"/>
      <c r="DJ108" s="1004"/>
      <c r="DK108" s="1004"/>
      <c r="DL108" s="1004"/>
      <c r="DM108" s="1004"/>
      <c r="DN108" s="1004"/>
      <c r="DO108" s="1004"/>
      <c r="DP108" s="1004"/>
      <c r="DQ108" s="1004"/>
      <c r="DR108" s="1004"/>
      <c r="DS108" s="1004"/>
      <c r="DT108" s="1004"/>
      <c r="DU108" s="1004"/>
      <c r="DV108" s="1004"/>
      <c r="DW108" s="1004"/>
      <c r="DX108" s="1004"/>
      <c r="DY108" s="1004"/>
      <c r="DZ108" s="1005"/>
    </row>
    <row r="109" spans="1:131" s="246" customFormat="1" ht="26.25" customHeight="1">
      <c r="A109" s="996" t="s">
        <v>432</v>
      </c>
      <c r="B109" s="977"/>
      <c r="C109" s="977"/>
      <c r="D109" s="977"/>
      <c r="E109" s="977"/>
      <c r="F109" s="977"/>
      <c r="G109" s="977"/>
      <c r="H109" s="977"/>
      <c r="I109" s="977"/>
      <c r="J109" s="977"/>
      <c r="K109" s="977"/>
      <c r="L109" s="977"/>
      <c r="M109" s="977"/>
      <c r="N109" s="977"/>
      <c r="O109" s="977"/>
      <c r="P109" s="977"/>
      <c r="Q109" s="977"/>
      <c r="R109" s="977"/>
      <c r="S109" s="977"/>
      <c r="T109" s="977"/>
      <c r="U109" s="977"/>
      <c r="V109" s="977"/>
      <c r="W109" s="977"/>
      <c r="X109" s="977"/>
      <c r="Y109" s="977"/>
      <c r="Z109" s="978"/>
      <c r="AA109" s="976" t="s">
        <v>433</v>
      </c>
      <c r="AB109" s="977"/>
      <c r="AC109" s="977"/>
      <c r="AD109" s="977"/>
      <c r="AE109" s="978"/>
      <c r="AF109" s="976" t="s">
        <v>311</v>
      </c>
      <c r="AG109" s="977"/>
      <c r="AH109" s="977"/>
      <c r="AI109" s="977"/>
      <c r="AJ109" s="978"/>
      <c r="AK109" s="976" t="s">
        <v>310</v>
      </c>
      <c r="AL109" s="977"/>
      <c r="AM109" s="977"/>
      <c r="AN109" s="977"/>
      <c r="AO109" s="978"/>
      <c r="AP109" s="976" t="s">
        <v>434</v>
      </c>
      <c r="AQ109" s="977"/>
      <c r="AR109" s="977"/>
      <c r="AS109" s="977"/>
      <c r="AT109" s="979"/>
      <c r="AU109" s="996" t="s">
        <v>432</v>
      </c>
      <c r="AV109" s="977"/>
      <c r="AW109" s="977"/>
      <c r="AX109" s="977"/>
      <c r="AY109" s="977"/>
      <c r="AZ109" s="977"/>
      <c r="BA109" s="977"/>
      <c r="BB109" s="977"/>
      <c r="BC109" s="977"/>
      <c r="BD109" s="977"/>
      <c r="BE109" s="977"/>
      <c r="BF109" s="977"/>
      <c r="BG109" s="977"/>
      <c r="BH109" s="977"/>
      <c r="BI109" s="977"/>
      <c r="BJ109" s="977"/>
      <c r="BK109" s="977"/>
      <c r="BL109" s="977"/>
      <c r="BM109" s="977"/>
      <c r="BN109" s="977"/>
      <c r="BO109" s="977"/>
      <c r="BP109" s="978"/>
      <c r="BQ109" s="976" t="s">
        <v>433</v>
      </c>
      <c r="BR109" s="977"/>
      <c r="BS109" s="977"/>
      <c r="BT109" s="977"/>
      <c r="BU109" s="978"/>
      <c r="BV109" s="976" t="s">
        <v>311</v>
      </c>
      <c r="BW109" s="977"/>
      <c r="BX109" s="977"/>
      <c r="BY109" s="977"/>
      <c r="BZ109" s="978"/>
      <c r="CA109" s="976" t="s">
        <v>310</v>
      </c>
      <c r="CB109" s="977"/>
      <c r="CC109" s="977"/>
      <c r="CD109" s="977"/>
      <c r="CE109" s="978"/>
      <c r="CF109" s="997" t="s">
        <v>434</v>
      </c>
      <c r="CG109" s="997"/>
      <c r="CH109" s="997"/>
      <c r="CI109" s="997"/>
      <c r="CJ109" s="997"/>
      <c r="CK109" s="976" t="s">
        <v>435</v>
      </c>
      <c r="CL109" s="977"/>
      <c r="CM109" s="977"/>
      <c r="CN109" s="977"/>
      <c r="CO109" s="977"/>
      <c r="CP109" s="977"/>
      <c r="CQ109" s="977"/>
      <c r="CR109" s="977"/>
      <c r="CS109" s="977"/>
      <c r="CT109" s="977"/>
      <c r="CU109" s="977"/>
      <c r="CV109" s="977"/>
      <c r="CW109" s="977"/>
      <c r="CX109" s="977"/>
      <c r="CY109" s="977"/>
      <c r="CZ109" s="977"/>
      <c r="DA109" s="977"/>
      <c r="DB109" s="977"/>
      <c r="DC109" s="977"/>
      <c r="DD109" s="977"/>
      <c r="DE109" s="977"/>
      <c r="DF109" s="978"/>
      <c r="DG109" s="976" t="s">
        <v>433</v>
      </c>
      <c r="DH109" s="977"/>
      <c r="DI109" s="977"/>
      <c r="DJ109" s="977"/>
      <c r="DK109" s="978"/>
      <c r="DL109" s="976" t="s">
        <v>311</v>
      </c>
      <c r="DM109" s="977"/>
      <c r="DN109" s="977"/>
      <c r="DO109" s="977"/>
      <c r="DP109" s="978"/>
      <c r="DQ109" s="976" t="s">
        <v>310</v>
      </c>
      <c r="DR109" s="977"/>
      <c r="DS109" s="977"/>
      <c r="DT109" s="977"/>
      <c r="DU109" s="978"/>
      <c r="DV109" s="976" t="s">
        <v>434</v>
      </c>
      <c r="DW109" s="977"/>
      <c r="DX109" s="977"/>
      <c r="DY109" s="977"/>
      <c r="DZ109" s="979"/>
    </row>
    <row r="110" spans="1:131" s="246" customFormat="1" ht="26.25" customHeight="1">
      <c r="A110" s="980" t="s">
        <v>436</v>
      </c>
      <c r="B110" s="981"/>
      <c r="C110" s="981"/>
      <c r="D110" s="981"/>
      <c r="E110" s="981"/>
      <c r="F110" s="981"/>
      <c r="G110" s="981"/>
      <c r="H110" s="981"/>
      <c r="I110" s="981"/>
      <c r="J110" s="981"/>
      <c r="K110" s="981"/>
      <c r="L110" s="981"/>
      <c r="M110" s="981"/>
      <c r="N110" s="981"/>
      <c r="O110" s="981"/>
      <c r="P110" s="981"/>
      <c r="Q110" s="981"/>
      <c r="R110" s="981"/>
      <c r="S110" s="981"/>
      <c r="T110" s="981"/>
      <c r="U110" s="981"/>
      <c r="V110" s="981"/>
      <c r="W110" s="981"/>
      <c r="X110" s="981"/>
      <c r="Y110" s="981"/>
      <c r="Z110" s="982"/>
      <c r="AA110" s="983">
        <v>308350</v>
      </c>
      <c r="AB110" s="984"/>
      <c r="AC110" s="984"/>
      <c r="AD110" s="984"/>
      <c r="AE110" s="985"/>
      <c r="AF110" s="986">
        <v>319953</v>
      </c>
      <c r="AG110" s="984"/>
      <c r="AH110" s="984"/>
      <c r="AI110" s="984"/>
      <c r="AJ110" s="985"/>
      <c r="AK110" s="986">
        <v>332860</v>
      </c>
      <c r="AL110" s="984"/>
      <c r="AM110" s="984"/>
      <c r="AN110" s="984"/>
      <c r="AO110" s="985"/>
      <c r="AP110" s="987">
        <v>16.399999999999999</v>
      </c>
      <c r="AQ110" s="988"/>
      <c r="AR110" s="988"/>
      <c r="AS110" s="988"/>
      <c r="AT110" s="989"/>
      <c r="AU110" s="990" t="s">
        <v>73</v>
      </c>
      <c r="AV110" s="991"/>
      <c r="AW110" s="991"/>
      <c r="AX110" s="991"/>
      <c r="AY110" s="991"/>
      <c r="AZ110" s="1032" t="s">
        <v>437</v>
      </c>
      <c r="BA110" s="981"/>
      <c r="BB110" s="981"/>
      <c r="BC110" s="981"/>
      <c r="BD110" s="981"/>
      <c r="BE110" s="981"/>
      <c r="BF110" s="981"/>
      <c r="BG110" s="981"/>
      <c r="BH110" s="981"/>
      <c r="BI110" s="981"/>
      <c r="BJ110" s="981"/>
      <c r="BK110" s="981"/>
      <c r="BL110" s="981"/>
      <c r="BM110" s="981"/>
      <c r="BN110" s="981"/>
      <c r="BO110" s="981"/>
      <c r="BP110" s="982"/>
      <c r="BQ110" s="1018">
        <v>4752154</v>
      </c>
      <c r="BR110" s="1019"/>
      <c r="BS110" s="1019"/>
      <c r="BT110" s="1019"/>
      <c r="BU110" s="1019"/>
      <c r="BV110" s="1019">
        <v>5256550</v>
      </c>
      <c r="BW110" s="1019"/>
      <c r="BX110" s="1019"/>
      <c r="BY110" s="1019"/>
      <c r="BZ110" s="1019"/>
      <c r="CA110" s="1019">
        <v>5388506</v>
      </c>
      <c r="CB110" s="1019"/>
      <c r="CC110" s="1019"/>
      <c r="CD110" s="1019"/>
      <c r="CE110" s="1019"/>
      <c r="CF110" s="1033">
        <v>266</v>
      </c>
      <c r="CG110" s="1034"/>
      <c r="CH110" s="1034"/>
      <c r="CI110" s="1034"/>
      <c r="CJ110" s="1034"/>
      <c r="CK110" s="1035" t="s">
        <v>438</v>
      </c>
      <c r="CL110" s="1036"/>
      <c r="CM110" s="1015" t="s">
        <v>439</v>
      </c>
      <c r="CN110" s="1016"/>
      <c r="CO110" s="1016"/>
      <c r="CP110" s="1016"/>
      <c r="CQ110" s="1016"/>
      <c r="CR110" s="1016"/>
      <c r="CS110" s="1016"/>
      <c r="CT110" s="1016"/>
      <c r="CU110" s="1016"/>
      <c r="CV110" s="1016"/>
      <c r="CW110" s="1016"/>
      <c r="CX110" s="1016"/>
      <c r="CY110" s="1016"/>
      <c r="CZ110" s="1016"/>
      <c r="DA110" s="1016"/>
      <c r="DB110" s="1016"/>
      <c r="DC110" s="1016"/>
      <c r="DD110" s="1016"/>
      <c r="DE110" s="1016"/>
      <c r="DF110" s="1017"/>
      <c r="DG110" s="1018" t="s">
        <v>175</v>
      </c>
      <c r="DH110" s="1019"/>
      <c r="DI110" s="1019"/>
      <c r="DJ110" s="1019"/>
      <c r="DK110" s="1019"/>
      <c r="DL110" s="1019" t="s">
        <v>394</v>
      </c>
      <c r="DM110" s="1019"/>
      <c r="DN110" s="1019"/>
      <c r="DO110" s="1019"/>
      <c r="DP110" s="1019"/>
      <c r="DQ110" s="1019" t="s">
        <v>175</v>
      </c>
      <c r="DR110" s="1019"/>
      <c r="DS110" s="1019"/>
      <c r="DT110" s="1019"/>
      <c r="DU110" s="1019"/>
      <c r="DV110" s="1020" t="s">
        <v>175</v>
      </c>
      <c r="DW110" s="1020"/>
      <c r="DX110" s="1020"/>
      <c r="DY110" s="1020"/>
      <c r="DZ110" s="1021"/>
    </row>
    <row r="111" spans="1:131" s="246" customFormat="1" ht="26.25" customHeight="1">
      <c r="A111" s="1022" t="s">
        <v>440</v>
      </c>
      <c r="B111" s="1023"/>
      <c r="C111" s="1023"/>
      <c r="D111" s="1023"/>
      <c r="E111" s="1023"/>
      <c r="F111" s="1023"/>
      <c r="G111" s="1023"/>
      <c r="H111" s="1023"/>
      <c r="I111" s="1023"/>
      <c r="J111" s="1023"/>
      <c r="K111" s="1023"/>
      <c r="L111" s="1023"/>
      <c r="M111" s="1023"/>
      <c r="N111" s="1023"/>
      <c r="O111" s="1023"/>
      <c r="P111" s="1023"/>
      <c r="Q111" s="1023"/>
      <c r="R111" s="1023"/>
      <c r="S111" s="1023"/>
      <c r="T111" s="1023"/>
      <c r="U111" s="1023"/>
      <c r="V111" s="1023"/>
      <c r="W111" s="1023"/>
      <c r="X111" s="1023"/>
      <c r="Y111" s="1023"/>
      <c r="Z111" s="1024"/>
      <c r="AA111" s="1025" t="s">
        <v>175</v>
      </c>
      <c r="AB111" s="1026"/>
      <c r="AC111" s="1026"/>
      <c r="AD111" s="1026"/>
      <c r="AE111" s="1027"/>
      <c r="AF111" s="1028" t="s">
        <v>175</v>
      </c>
      <c r="AG111" s="1026"/>
      <c r="AH111" s="1026"/>
      <c r="AI111" s="1026"/>
      <c r="AJ111" s="1027"/>
      <c r="AK111" s="1028" t="s">
        <v>175</v>
      </c>
      <c r="AL111" s="1026"/>
      <c r="AM111" s="1026"/>
      <c r="AN111" s="1026"/>
      <c r="AO111" s="1027"/>
      <c r="AP111" s="1029" t="s">
        <v>394</v>
      </c>
      <c r="AQ111" s="1030"/>
      <c r="AR111" s="1030"/>
      <c r="AS111" s="1030"/>
      <c r="AT111" s="1031"/>
      <c r="AU111" s="992"/>
      <c r="AV111" s="993"/>
      <c r="AW111" s="993"/>
      <c r="AX111" s="993"/>
      <c r="AY111" s="993"/>
      <c r="AZ111" s="1041" t="s">
        <v>441</v>
      </c>
      <c r="BA111" s="1042"/>
      <c r="BB111" s="1042"/>
      <c r="BC111" s="1042"/>
      <c r="BD111" s="1042"/>
      <c r="BE111" s="1042"/>
      <c r="BF111" s="1042"/>
      <c r="BG111" s="1042"/>
      <c r="BH111" s="1042"/>
      <c r="BI111" s="1042"/>
      <c r="BJ111" s="1042"/>
      <c r="BK111" s="1042"/>
      <c r="BL111" s="1042"/>
      <c r="BM111" s="1042"/>
      <c r="BN111" s="1042"/>
      <c r="BO111" s="1042"/>
      <c r="BP111" s="1043"/>
      <c r="BQ111" s="1011">
        <v>10225</v>
      </c>
      <c r="BR111" s="1012"/>
      <c r="BS111" s="1012"/>
      <c r="BT111" s="1012"/>
      <c r="BU111" s="1012"/>
      <c r="BV111" s="1012">
        <v>10090</v>
      </c>
      <c r="BW111" s="1012"/>
      <c r="BX111" s="1012"/>
      <c r="BY111" s="1012"/>
      <c r="BZ111" s="1012"/>
      <c r="CA111" s="1012" t="s">
        <v>394</v>
      </c>
      <c r="CB111" s="1012"/>
      <c r="CC111" s="1012"/>
      <c r="CD111" s="1012"/>
      <c r="CE111" s="1012"/>
      <c r="CF111" s="1006" t="s">
        <v>175</v>
      </c>
      <c r="CG111" s="1007"/>
      <c r="CH111" s="1007"/>
      <c r="CI111" s="1007"/>
      <c r="CJ111" s="1007"/>
      <c r="CK111" s="1037"/>
      <c r="CL111" s="1038"/>
      <c r="CM111" s="1008" t="s">
        <v>442</v>
      </c>
      <c r="CN111" s="1009"/>
      <c r="CO111" s="1009"/>
      <c r="CP111" s="1009"/>
      <c r="CQ111" s="1009"/>
      <c r="CR111" s="1009"/>
      <c r="CS111" s="1009"/>
      <c r="CT111" s="1009"/>
      <c r="CU111" s="1009"/>
      <c r="CV111" s="1009"/>
      <c r="CW111" s="1009"/>
      <c r="CX111" s="1009"/>
      <c r="CY111" s="1009"/>
      <c r="CZ111" s="1009"/>
      <c r="DA111" s="1009"/>
      <c r="DB111" s="1009"/>
      <c r="DC111" s="1009"/>
      <c r="DD111" s="1009"/>
      <c r="DE111" s="1009"/>
      <c r="DF111" s="1010"/>
      <c r="DG111" s="1011" t="s">
        <v>175</v>
      </c>
      <c r="DH111" s="1012"/>
      <c r="DI111" s="1012"/>
      <c r="DJ111" s="1012"/>
      <c r="DK111" s="1012"/>
      <c r="DL111" s="1012" t="s">
        <v>394</v>
      </c>
      <c r="DM111" s="1012"/>
      <c r="DN111" s="1012"/>
      <c r="DO111" s="1012"/>
      <c r="DP111" s="1012"/>
      <c r="DQ111" s="1012" t="s">
        <v>175</v>
      </c>
      <c r="DR111" s="1012"/>
      <c r="DS111" s="1012"/>
      <c r="DT111" s="1012"/>
      <c r="DU111" s="1012"/>
      <c r="DV111" s="1013" t="s">
        <v>175</v>
      </c>
      <c r="DW111" s="1013"/>
      <c r="DX111" s="1013"/>
      <c r="DY111" s="1013"/>
      <c r="DZ111" s="1014"/>
    </row>
    <row r="112" spans="1:131" s="246" customFormat="1" ht="26.25" customHeight="1">
      <c r="A112" s="1044" t="s">
        <v>443</v>
      </c>
      <c r="B112" s="1045"/>
      <c r="C112" s="1042" t="s">
        <v>444</v>
      </c>
      <c r="D112" s="1042"/>
      <c r="E112" s="1042"/>
      <c r="F112" s="1042"/>
      <c r="G112" s="1042"/>
      <c r="H112" s="1042"/>
      <c r="I112" s="1042"/>
      <c r="J112" s="1042"/>
      <c r="K112" s="1042"/>
      <c r="L112" s="1042"/>
      <c r="M112" s="1042"/>
      <c r="N112" s="1042"/>
      <c r="O112" s="1042"/>
      <c r="P112" s="1042"/>
      <c r="Q112" s="1042"/>
      <c r="R112" s="1042"/>
      <c r="S112" s="1042"/>
      <c r="T112" s="1042"/>
      <c r="U112" s="1042"/>
      <c r="V112" s="1042"/>
      <c r="W112" s="1042"/>
      <c r="X112" s="1042"/>
      <c r="Y112" s="1042"/>
      <c r="Z112" s="1043"/>
      <c r="AA112" s="1050" t="s">
        <v>445</v>
      </c>
      <c r="AB112" s="1051"/>
      <c r="AC112" s="1051"/>
      <c r="AD112" s="1051"/>
      <c r="AE112" s="1052"/>
      <c r="AF112" s="1053" t="s">
        <v>175</v>
      </c>
      <c r="AG112" s="1051"/>
      <c r="AH112" s="1051"/>
      <c r="AI112" s="1051"/>
      <c r="AJ112" s="1052"/>
      <c r="AK112" s="1053" t="s">
        <v>175</v>
      </c>
      <c r="AL112" s="1051"/>
      <c r="AM112" s="1051"/>
      <c r="AN112" s="1051"/>
      <c r="AO112" s="1052"/>
      <c r="AP112" s="1054" t="s">
        <v>175</v>
      </c>
      <c r="AQ112" s="1055"/>
      <c r="AR112" s="1055"/>
      <c r="AS112" s="1055"/>
      <c r="AT112" s="1056"/>
      <c r="AU112" s="992"/>
      <c r="AV112" s="993"/>
      <c r="AW112" s="993"/>
      <c r="AX112" s="993"/>
      <c r="AY112" s="993"/>
      <c r="AZ112" s="1041" t="s">
        <v>446</v>
      </c>
      <c r="BA112" s="1042"/>
      <c r="BB112" s="1042"/>
      <c r="BC112" s="1042"/>
      <c r="BD112" s="1042"/>
      <c r="BE112" s="1042"/>
      <c r="BF112" s="1042"/>
      <c r="BG112" s="1042"/>
      <c r="BH112" s="1042"/>
      <c r="BI112" s="1042"/>
      <c r="BJ112" s="1042"/>
      <c r="BK112" s="1042"/>
      <c r="BL112" s="1042"/>
      <c r="BM112" s="1042"/>
      <c r="BN112" s="1042"/>
      <c r="BO112" s="1042"/>
      <c r="BP112" s="1043"/>
      <c r="BQ112" s="1011">
        <v>2533810</v>
      </c>
      <c r="BR112" s="1012"/>
      <c r="BS112" s="1012"/>
      <c r="BT112" s="1012"/>
      <c r="BU112" s="1012"/>
      <c r="BV112" s="1012">
        <v>2420171</v>
      </c>
      <c r="BW112" s="1012"/>
      <c r="BX112" s="1012"/>
      <c r="BY112" s="1012"/>
      <c r="BZ112" s="1012"/>
      <c r="CA112" s="1012">
        <v>2297746</v>
      </c>
      <c r="CB112" s="1012"/>
      <c r="CC112" s="1012"/>
      <c r="CD112" s="1012"/>
      <c r="CE112" s="1012"/>
      <c r="CF112" s="1006">
        <v>113.4</v>
      </c>
      <c r="CG112" s="1007"/>
      <c r="CH112" s="1007"/>
      <c r="CI112" s="1007"/>
      <c r="CJ112" s="1007"/>
      <c r="CK112" s="1037"/>
      <c r="CL112" s="1038"/>
      <c r="CM112" s="1008" t="s">
        <v>447</v>
      </c>
      <c r="CN112" s="1009"/>
      <c r="CO112" s="1009"/>
      <c r="CP112" s="1009"/>
      <c r="CQ112" s="1009"/>
      <c r="CR112" s="1009"/>
      <c r="CS112" s="1009"/>
      <c r="CT112" s="1009"/>
      <c r="CU112" s="1009"/>
      <c r="CV112" s="1009"/>
      <c r="CW112" s="1009"/>
      <c r="CX112" s="1009"/>
      <c r="CY112" s="1009"/>
      <c r="CZ112" s="1009"/>
      <c r="DA112" s="1009"/>
      <c r="DB112" s="1009"/>
      <c r="DC112" s="1009"/>
      <c r="DD112" s="1009"/>
      <c r="DE112" s="1009"/>
      <c r="DF112" s="1010"/>
      <c r="DG112" s="1011" t="s">
        <v>175</v>
      </c>
      <c r="DH112" s="1012"/>
      <c r="DI112" s="1012"/>
      <c r="DJ112" s="1012"/>
      <c r="DK112" s="1012"/>
      <c r="DL112" s="1012" t="s">
        <v>175</v>
      </c>
      <c r="DM112" s="1012"/>
      <c r="DN112" s="1012"/>
      <c r="DO112" s="1012"/>
      <c r="DP112" s="1012"/>
      <c r="DQ112" s="1012" t="s">
        <v>175</v>
      </c>
      <c r="DR112" s="1012"/>
      <c r="DS112" s="1012"/>
      <c r="DT112" s="1012"/>
      <c r="DU112" s="1012"/>
      <c r="DV112" s="1013" t="s">
        <v>175</v>
      </c>
      <c r="DW112" s="1013"/>
      <c r="DX112" s="1013"/>
      <c r="DY112" s="1013"/>
      <c r="DZ112" s="1014"/>
    </row>
    <row r="113" spans="1:130" s="246" customFormat="1" ht="26.25" customHeight="1">
      <c r="A113" s="1046"/>
      <c r="B113" s="1047"/>
      <c r="C113" s="1042" t="s">
        <v>448</v>
      </c>
      <c r="D113" s="1042"/>
      <c r="E113" s="1042"/>
      <c r="F113" s="1042"/>
      <c r="G113" s="1042"/>
      <c r="H113" s="1042"/>
      <c r="I113" s="1042"/>
      <c r="J113" s="1042"/>
      <c r="K113" s="1042"/>
      <c r="L113" s="1042"/>
      <c r="M113" s="1042"/>
      <c r="N113" s="1042"/>
      <c r="O113" s="1042"/>
      <c r="P113" s="1042"/>
      <c r="Q113" s="1042"/>
      <c r="R113" s="1042"/>
      <c r="S113" s="1042"/>
      <c r="T113" s="1042"/>
      <c r="U113" s="1042"/>
      <c r="V113" s="1042"/>
      <c r="W113" s="1042"/>
      <c r="X113" s="1042"/>
      <c r="Y113" s="1042"/>
      <c r="Z113" s="1043"/>
      <c r="AA113" s="1025">
        <v>205039</v>
      </c>
      <c r="AB113" s="1026"/>
      <c r="AC113" s="1026"/>
      <c r="AD113" s="1026"/>
      <c r="AE113" s="1027"/>
      <c r="AF113" s="1028">
        <v>195946</v>
      </c>
      <c r="AG113" s="1026"/>
      <c r="AH113" s="1026"/>
      <c r="AI113" s="1026"/>
      <c r="AJ113" s="1027"/>
      <c r="AK113" s="1028">
        <v>244993</v>
      </c>
      <c r="AL113" s="1026"/>
      <c r="AM113" s="1026"/>
      <c r="AN113" s="1026"/>
      <c r="AO113" s="1027"/>
      <c r="AP113" s="1029">
        <v>12.1</v>
      </c>
      <c r="AQ113" s="1030"/>
      <c r="AR113" s="1030"/>
      <c r="AS113" s="1030"/>
      <c r="AT113" s="1031"/>
      <c r="AU113" s="992"/>
      <c r="AV113" s="993"/>
      <c r="AW113" s="993"/>
      <c r="AX113" s="993"/>
      <c r="AY113" s="993"/>
      <c r="AZ113" s="1041" t="s">
        <v>449</v>
      </c>
      <c r="BA113" s="1042"/>
      <c r="BB113" s="1042"/>
      <c r="BC113" s="1042"/>
      <c r="BD113" s="1042"/>
      <c r="BE113" s="1042"/>
      <c r="BF113" s="1042"/>
      <c r="BG113" s="1042"/>
      <c r="BH113" s="1042"/>
      <c r="BI113" s="1042"/>
      <c r="BJ113" s="1042"/>
      <c r="BK113" s="1042"/>
      <c r="BL113" s="1042"/>
      <c r="BM113" s="1042"/>
      <c r="BN113" s="1042"/>
      <c r="BO113" s="1042"/>
      <c r="BP113" s="1043"/>
      <c r="BQ113" s="1011">
        <v>12283</v>
      </c>
      <c r="BR113" s="1012"/>
      <c r="BS113" s="1012"/>
      <c r="BT113" s="1012"/>
      <c r="BU113" s="1012"/>
      <c r="BV113" s="1012">
        <v>6891</v>
      </c>
      <c r="BW113" s="1012"/>
      <c r="BX113" s="1012"/>
      <c r="BY113" s="1012"/>
      <c r="BZ113" s="1012"/>
      <c r="CA113" s="1012">
        <v>17576</v>
      </c>
      <c r="CB113" s="1012"/>
      <c r="CC113" s="1012"/>
      <c r="CD113" s="1012"/>
      <c r="CE113" s="1012"/>
      <c r="CF113" s="1006">
        <v>0.9</v>
      </c>
      <c r="CG113" s="1007"/>
      <c r="CH113" s="1007"/>
      <c r="CI113" s="1007"/>
      <c r="CJ113" s="1007"/>
      <c r="CK113" s="1037"/>
      <c r="CL113" s="1038"/>
      <c r="CM113" s="1008" t="s">
        <v>450</v>
      </c>
      <c r="CN113" s="1009"/>
      <c r="CO113" s="1009"/>
      <c r="CP113" s="1009"/>
      <c r="CQ113" s="1009"/>
      <c r="CR113" s="1009"/>
      <c r="CS113" s="1009"/>
      <c r="CT113" s="1009"/>
      <c r="CU113" s="1009"/>
      <c r="CV113" s="1009"/>
      <c r="CW113" s="1009"/>
      <c r="CX113" s="1009"/>
      <c r="CY113" s="1009"/>
      <c r="CZ113" s="1009"/>
      <c r="DA113" s="1009"/>
      <c r="DB113" s="1009"/>
      <c r="DC113" s="1009"/>
      <c r="DD113" s="1009"/>
      <c r="DE113" s="1009"/>
      <c r="DF113" s="1010"/>
      <c r="DG113" s="1050" t="s">
        <v>445</v>
      </c>
      <c r="DH113" s="1051"/>
      <c r="DI113" s="1051"/>
      <c r="DJ113" s="1051"/>
      <c r="DK113" s="1052"/>
      <c r="DL113" s="1053" t="s">
        <v>175</v>
      </c>
      <c r="DM113" s="1051"/>
      <c r="DN113" s="1051"/>
      <c r="DO113" s="1051"/>
      <c r="DP113" s="1052"/>
      <c r="DQ113" s="1053" t="s">
        <v>175</v>
      </c>
      <c r="DR113" s="1051"/>
      <c r="DS113" s="1051"/>
      <c r="DT113" s="1051"/>
      <c r="DU113" s="1052"/>
      <c r="DV113" s="1054" t="s">
        <v>175</v>
      </c>
      <c r="DW113" s="1055"/>
      <c r="DX113" s="1055"/>
      <c r="DY113" s="1055"/>
      <c r="DZ113" s="1056"/>
    </row>
    <row r="114" spans="1:130" s="246" customFormat="1" ht="26.25" customHeight="1">
      <c r="A114" s="1046"/>
      <c r="B114" s="1047"/>
      <c r="C114" s="1042" t="s">
        <v>451</v>
      </c>
      <c r="D114" s="1042"/>
      <c r="E114" s="1042"/>
      <c r="F114" s="1042"/>
      <c r="G114" s="1042"/>
      <c r="H114" s="1042"/>
      <c r="I114" s="1042"/>
      <c r="J114" s="1042"/>
      <c r="K114" s="1042"/>
      <c r="L114" s="1042"/>
      <c r="M114" s="1042"/>
      <c r="N114" s="1042"/>
      <c r="O114" s="1042"/>
      <c r="P114" s="1042"/>
      <c r="Q114" s="1042"/>
      <c r="R114" s="1042"/>
      <c r="S114" s="1042"/>
      <c r="T114" s="1042"/>
      <c r="U114" s="1042"/>
      <c r="V114" s="1042"/>
      <c r="W114" s="1042"/>
      <c r="X114" s="1042"/>
      <c r="Y114" s="1042"/>
      <c r="Z114" s="1043"/>
      <c r="AA114" s="1050">
        <v>9656</v>
      </c>
      <c r="AB114" s="1051"/>
      <c r="AC114" s="1051"/>
      <c r="AD114" s="1051"/>
      <c r="AE114" s="1052"/>
      <c r="AF114" s="1053">
        <v>10369</v>
      </c>
      <c r="AG114" s="1051"/>
      <c r="AH114" s="1051"/>
      <c r="AI114" s="1051"/>
      <c r="AJ114" s="1052"/>
      <c r="AK114" s="1053">
        <v>5335</v>
      </c>
      <c r="AL114" s="1051"/>
      <c r="AM114" s="1051"/>
      <c r="AN114" s="1051"/>
      <c r="AO114" s="1052"/>
      <c r="AP114" s="1054">
        <v>0.3</v>
      </c>
      <c r="AQ114" s="1055"/>
      <c r="AR114" s="1055"/>
      <c r="AS114" s="1055"/>
      <c r="AT114" s="1056"/>
      <c r="AU114" s="992"/>
      <c r="AV114" s="993"/>
      <c r="AW114" s="993"/>
      <c r="AX114" s="993"/>
      <c r="AY114" s="993"/>
      <c r="AZ114" s="1041" t="s">
        <v>452</v>
      </c>
      <c r="BA114" s="1042"/>
      <c r="BB114" s="1042"/>
      <c r="BC114" s="1042"/>
      <c r="BD114" s="1042"/>
      <c r="BE114" s="1042"/>
      <c r="BF114" s="1042"/>
      <c r="BG114" s="1042"/>
      <c r="BH114" s="1042"/>
      <c r="BI114" s="1042"/>
      <c r="BJ114" s="1042"/>
      <c r="BK114" s="1042"/>
      <c r="BL114" s="1042"/>
      <c r="BM114" s="1042"/>
      <c r="BN114" s="1042"/>
      <c r="BO114" s="1042"/>
      <c r="BP114" s="1043"/>
      <c r="BQ114" s="1011">
        <v>367093</v>
      </c>
      <c r="BR114" s="1012"/>
      <c r="BS114" s="1012"/>
      <c r="BT114" s="1012"/>
      <c r="BU114" s="1012"/>
      <c r="BV114" s="1012">
        <v>388918</v>
      </c>
      <c r="BW114" s="1012"/>
      <c r="BX114" s="1012"/>
      <c r="BY114" s="1012"/>
      <c r="BZ114" s="1012"/>
      <c r="CA114" s="1012">
        <v>358827</v>
      </c>
      <c r="CB114" s="1012"/>
      <c r="CC114" s="1012"/>
      <c r="CD114" s="1012"/>
      <c r="CE114" s="1012"/>
      <c r="CF114" s="1006">
        <v>17.7</v>
      </c>
      <c r="CG114" s="1007"/>
      <c r="CH114" s="1007"/>
      <c r="CI114" s="1007"/>
      <c r="CJ114" s="1007"/>
      <c r="CK114" s="1037"/>
      <c r="CL114" s="1038"/>
      <c r="CM114" s="1008" t="s">
        <v>453</v>
      </c>
      <c r="CN114" s="1009"/>
      <c r="CO114" s="1009"/>
      <c r="CP114" s="1009"/>
      <c r="CQ114" s="1009"/>
      <c r="CR114" s="1009"/>
      <c r="CS114" s="1009"/>
      <c r="CT114" s="1009"/>
      <c r="CU114" s="1009"/>
      <c r="CV114" s="1009"/>
      <c r="CW114" s="1009"/>
      <c r="CX114" s="1009"/>
      <c r="CY114" s="1009"/>
      <c r="CZ114" s="1009"/>
      <c r="DA114" s="1009"/>
      <c r="DB114" s="1009"/>
      <c r="DC114" s="1009"/>
      <c r="DD114" s="1009"/>
      <c r="DE114" s="1009"/>
      <c r="DF114" s="1010"/>
      <c r="DG114" s="1050" t="s">
        <v>175</v>
      </c>
      <c r="DH114" s="1051"/>
      <c r="DI114" s="1051"/>
      <c r="DJ114" s="1051"/>
      <c r="DK114" s="1052"/>
      <c r="DL114" s="1053" t="s">
        <v>175</v>
      </c>
      <c r="DM114" s="1051"/>
      <c r="DN114" s="1051"/>
      <c r="DO114" s="1051"/>
      <c r="DP114" s="1052"/>
      <c r="DQ114" s="1053" t="s">
        <v>175</v>
      </c>
      <c r="DR114" s="1051"/>
      <c r="DS114" s="1051"/>
      <c r="DT114" s="1051"/>
      <c r="DU114" s="1052"/>
      <c r="DV114" s="1054" t="s">
        <v>394</v>
      </c>
      <c r="DW114" s="1055"/>
      <c r="DX114" s="1055"/>
      <c r="DY114" s="1055"/>
      <c r="DZ114" s="1056"/>
    </row>
    <row r="115" spans="1:130" s="246" customFormat="1" ht="26.25" customHeight="1">
      <c r="A115" s="1046"/>
      <c r="B115" s="1047"/>
      <c r="C115" s="1042" t="s">
        <v>454</v>
      </c>
      <c r="D115" s="1042"/>
      <c r="E115" s="1042"/>
      <c r="F115" s="1042"/>
      <c r="G115" s="1042"/>
      <c r="H115" s="1042"/>
      <c r="I115" s="1042"/>
      <c r="J115" s="1042"/>
      <c r="K115" s="1042"/>
      <c r="L115" s="1042"/>
      <c r="M115" s="1042"/>
      <c r="N115" s="1042"/>
      <c r="O115" s="1042"/>
      <c r="P115" s="1042"/>
      <c r="Q115" s="1042"/>
      <c r="R115" s="1042"/>
      <c r="S115" s="1042"/>
      <c r="T115" s="1042"/>
      <c r="U115" s="1042"/>
      <c r="V115" s="1042"/>
      <c r="W115" s="1042"/>
      <c r="X115" s="1042"/>
      <c r="Y115" s="1042"/>
      <c r="Z115" s="1043"/>
      <c r="AA115" s="1025">
        <v>10225</v>
      </c>
      <c r="AB115" s="1026"/>
      <c r="AC115" s="1026"/>
      <c r="AD115" s="1026"/>
      <c r="AE115" s="1027"/>
      <c r="AF115" s="1028">
        <v>10135</v>
      </c>
      <c r="AG115" s="1026"/>
      <c r="AH115" s="1026"/>
      <c r="AI115" s="1026"/>
      <c r="AJ115" s="1027"/>
      <c r="AK115" s="1028">
        <v>10090</v>
      </c>
      <c r="AL115" s="1026"/>
      <c r="AM115" s="1026"/>
      <c r="AN115" s="1026"/>
      <c r="AO115" s="1027"/>
      <c r="AP115" s="1029">
        <v>0.5</v>
      </c>
      <c r="AQ115" s="1030"/>
      <c r="AR115" s="1030"/>
      <c r="AS115" s="1030"/>
      <c r="AT115" s="1031"/>
      <c r="AU115" s="992"/>
      <c r="AV115" s="993"/>
      <c r="AW115" s="993"/>
      <c r="AX115" s="993"/>
      <c r="AY115" s="993"/>
      <c r="AZ115" s="1041" t="s">
        <v>455</v>
      </c>
      <c r="BA115" s="1042"/>
      <c r="BB115" s="1042"/>
      <c r="BC115" s="1042"/>
      <c r="BD115" s="1042"/>
      <c r="BE115" s="1042"/>
      <c r="BF115" s="1042"/>
      <c r="BG115" s="1042"/>
      <c r="BH115" s="1042"/>
      <c r="BI115" s="1042"/>
      <c r="BJ115" s="1042"/>
      <c r="BK115" s="1042"/>
      <c r="BL115" s="1042"/>
      <c r="BM115" s="1042"/>
      <c r="BN115" s="1042"/>
      <c r="BO115" s="1042"/>
      <c r="BP115" s="1043"/>
      <c r="BQ115" s="1011" t="s">
        <v>175</v>
      </c>
      <c r="BR115" s="1012"/>
      <c r="BS115" s="1012"/>
      <c r="BT115" s="1012"/>
      <c r="BU115" s="1012"/>
      <c r="BV115" s="1012" t="s">
        <v>175</v>
      </c>
      <c r="BW115" s="1012"/>
      <c r="BX115" s="1012"/>
      <c r="BY115" s="1012"/>
      <c r="BZ115" s="1012"/>
      <c r="CA115" s="1012" t="s">
        <v>394</v>
      </c>
      <c r="CB115" s="1012"/>
      <c r="CC115" s="1012"/>
      <c r="CD115" s="1012"/>
      <c r="CE115" s="1012"/>
      <c r="CF115" s="1006" t="s">
        <v>175</v>
      </c>
      <c r="CG115" s="1007"/>
      <c r="CH115" s="1007"/>
      <c r="CI115" s="1007"/>
      <c r="CJ115" s="1007"/>
      <c r="CK115" s="1037"/>
      <c r="CL115" s="1038"/>
      <c r="CM115" s="1041" t="s">
        <v>456</v>
      </c>
      <c r="CN115" s="1062"/>
      <c r="CO115" s="1062"/>
      <c r="CP115" s="1062"/>
      <c r="CQ115" s="1062"/>
      <c r="CR115" s="1062"/>
      <c r="CS115" s="1062"/>
      <c r="CT115" s="1062"/>
      <c r="CU115" s="1062"/>
      <c r="CV115" s="1062"/>
      <c r="CW115" s="1062"/>
      <c r="CX115" s="1062"/>
      <c r="CY115" s="1062"/>
      <c r="CZ115" s="1062"/>
      <c r="DA115" s="1062"/>
      <c r="DB115" s="1062"/>
      <c r="DC115" s="1062"/>
      <c r="DD115" s="1062"/>
      <c r="DE115" s="1062"/>
      <c r="DF115" s="1043"/>
      <c r="DG115" s="1050" t="s">
        <v>175</v>
      </c>
      <c r="DH115" s="1051"/>
      <c r="DI115" s="1051"/>
      <c r="DJ115" s="1051"/>
      <c r="DK115" s="1052"/>
      <c r="DL115" s="1053" t="s">
        <v>175</v>
      </c>
      <c r="DM115" s="1051"/>
      <c r="DN115" s="1051"/>
      <c r="DO115" s="1051"/>
      <c r="DP115" s="1052"/>
      <c r="DQ115" s="1053" t="s">
        <v>175</v>
      </c>
      <c r="DR115" s="1051"/>
      <c r="DS115" s="1051"/>
      <c r="DT115" s="1051"/>
      <c r="DU115" s="1052"/>
      <c r="DV115" s="1054" t="s">
        <v>175</v>
      </c>
      <c r="DW115" s="1055"/>
      <c r="DX115" s="1055"/>
      <c r="DY115" s="1055"/>
      <c r="DZ115" s="1056"/>
    </row>
    <row r="116" spans="1:130" s="246" customFormat="1" ht="26.25" customHeight="1">
      <c r="A116" s="1048"/>
      <c r="B116" s="1049"/>
      <c r="C116" s="1057" t="s">
        <v>457</v>
      </c>
      <c r="D116" s="1057"/>
      <c r="E116" s="1057"/>
      <c r="F116" s="1057"/>
      <c r="G116" s="1057"/>
      <c r="H116" s="1057"/>
      <c r="I116" s="1057"/>
      <c r="J116" s="1057"/>
      <c r="K116" s="1057"/>
      <c r="L116" s="1057"/>
      <c r="M116" s="1057"/>
      <c r="N116" s="1057"/>
      <c r="O116" s="1057"/>
      <c r="P116" s="1057"/>
      <c r="Q116" s="1057"/>
      <c r="R116" s="1057"/>
      <c r="S116" s="1057"/>
      <c r="T116" s="1057"/>
      <c r="U116" s="1057"/>
      <c r="V116" s="1057"/>
      <c r="W116" s="1057"/>
      <c r="X116" s="1057"/>
      <c r="Y116" s="1057"/>
      <c r="Z116" s="1058"/>
      <c r="AA116" s="1050">
        <v>125</v>
      </c>
      <c r="AB116" s="1051"/>
      <c r="AC116" s="1051"/>
      <c r="AD116" s="1051"/>
      <c r="AE116" s="1052"/>
      <c r="AF116" s="1053" t="s">
        <v>175</v>
      </c>
      <c r="AG116" s="1051"/>
      <c r="AH116" s="1051"/>
      <c r="AI116" s="1051"/>
      <c r="AJ116" s="1052"/>
      <c r="AK116" s="1053" t="s">
        <v>175</v>
      </c>
      <c r="AL116" s="1051"/>
      <c r="AM116" s="1051"/>
      <c r="AN116" s="1051"/>
      <c r="AO116" s="1052"/>
      <c r="AP116" s="1054" t="s">
        <v>175</v>
      </c>
      <c r="AQ116" s="1055"/>
      <c r="AR116" s="1055"/>
      <c r="AS116" s="1055"/>
      <c r="AT116" s="1056"/>
      <c r="AU116" s="992"/>
      <c r="AV116" s="993"/>
      <c r="AW116" s="993"/>
      <c r="AX116" s="993"/>
      <c r="AY116" s="993"/>
      <c r="AZ116" s="1059" t="s">
        <v>458</v>
      </c>
      <c r="BA116" s="1060"/>
      <c r="BB116" s="1060"/>
      <c r="BC116" s="1060"/>
      <c r="BD116" s="1060"/>
      <c r="BE116" s="1060"/>
      <c r="BF116" s="1060"/>
      <c r="BG116" s="1060"/>
      <c r="BH116" s="1060"/>
      <c r="BI116" s="1060"/>
      <c r="BJ116" s="1060"/>
      <c r="BK116" s="1060"/>
      <c r="BL116" s="1060"/>
      <c r="BM116" s="1060"/>
      <c r="BN116" s="1060"/>
      <c r="BO116" s="1060"/>
      <c r="BP116" s="1061"/>
      <c r="BQ116" s="1011" t="s">
        <v>175</v>
      </c>
      <c r="BR116" s="1012"/>
      <c r="BS116" s="1012"/>
      <c r="BT116" s="1012"/>
      <c r="BU116" s="1012"/>
      <c r="BV116" s="1012" t="s">
        <v>445</v>
      </c>
      <c r="BW116" s="1012"/>
      <c r="BX116" s="1012"/>
      <c r="BY116" s="1012"/>
      <c r="BZ116" s="1012"/>
      <c r="CA116" s="1012" t="s">
        <v>175</v>
      </c>
      <c r="CB116" s="1012"/>
      <c r="CC116" s="1012"/>
      <c r="CD116" s="1012"/>
      <c r="CE116" s="1012"/>
      <c r="CF116" s="1006" t="s">
        <v>175</v>
      </c>
      <c r="CG116" s="1007"/>
      <c r="CH116" s="1007"/>
      <c r="CI116" s="1007"/>
      <c r="CJ116" s="1007"/>
      <c r="CK116" s="1037"/>
      <c r="CL116" s="1038"/>
      <c r="CM116" s="1008" t="s">
        <v>459</v>
      </c>
      <c r="CN116" s="1009"/>
      <c r="CO116" s="1009"/>
      <c r="CP116" s="1009"/>
      <c r="CQ116" s="1009"/>
      <c r="CR116" s="1009"/>
      <c r="CS116" s="1009"/>
      <c r="CT116" s="1009"/>
      <c r="CU116" s="1009"/>
      <c r="CV116" s="1009"/>
      <c r="CW116" s="1009"/>
      <c r="CX116" s="1009"/>
      <c r="CY116" s="1009"/>
      <c r="CZ116" s="1009"/>
      <c r="DA116" s="1009"/>
      <c r="DB116" s="1009"/>
      <c r="DC116" s="1009"/>
      <c r="DD116" s="1009"/>
      <c r="DE116" s="1009"/>
      <c r="DF116" s="1010"/>
      <c r="DG116" s="1050">
        <v>10225</v>
      </c>
      <c r="DH116" s="1051"/>
      <c r="DI116" s="1051"/>
      <c r="DJ116" s="1051"/>
      <c r="DK116" s="1052"/>
      <c r="DL116" s="1053">
        <v>10090</v>
      </c>
      <c r="DM116" s="1051"/>
      <c r="DN116" s="1051"/>
      <c r="DO116" s="1051"/>
      <c r="DP116" s="1052"/>
      <c r="DQ116" s="1053" t="s">
        <v>394</v>
      </c>
      <c r="DR116" s="1051"/>
      <c r="DS116" s="1051"/>
      <c r="DT116" s="1051"/>
      <c r="DU116" s="1052"/>
      <c r="DV116" s="1054" t="s">
        <v>175</v>
      </c>
      <c r="DW116" s="1055"/>
      <c r="DX116" s="1055"/>
      <c r="DY116" s="1055"/>
      <c r="DZ116" s="1056"/>
    </row>
    <row r="117" spans="1:130" s="246" customFormat="1" ht="26.25" customHeight="1">
      <c r="A117" s="996" t="s">
        <v>192</v>
      </c>
      <c r="B117" s="977"/>
      <c r="C117" s="977"/>
      <c r="D117" s="977"/>
      <c r="E117" s="977"/>
      <c r="F117" s="977"/>
      <c r="G117" s="977"/>
      <c r="H117" s="977"/>
      <c r="I117" s="977"/>
      <c r="J117" s="977"/>
      <c r="K117" s="977"/>
      <c r="L117" s="977"/>
      <c r="M117" s="977"/>
      <c r="N117" s="977"/>
      <c r="O117" s="977"/>
      <c r="P117" s="977"/>
      <c r="Q117" s="977"/>
      <c r="R117" s="977"/>
      <c r="S117" s="977"/>
      <c r="T117" s="977"/>
      <c r="U117" s="977"/>
      <c r="V117" s="977"/>
      <c r="W117" s="977"/>
      <c r="X117" s="977"/>
      <c r="Y117" s="1067" t="s">
        <v>460</v>
      </c>
      <c r="Z117" s="978"/>
      <c r="AA117" s="1068">
        <v>533395</v>
      </c>
      <c r="AB117" s="1069"/>
      <c r="AC117" s="1069"/>
      <c r="AD117" s="1069"/>
      <c r="AE117" s="1070"/>
      <c r="AF117" s="1071">
        <v>536403</v>
      </c>
      <c r="AG117" s="1069"/>
      <c r="AH117" s="1069"/>
      <c r="AI117" s="1069"/>
      <c r="AJ117" s="1070"/>
      <c r="AK117" s="1071">
        <v>593278</v>
      </c>
      <c r="AL117" s="1069"/>
      <c r="AM117" s="1069"/>
      <c r="AN117" s="1069"/>
      <c r="AO117" s="1070"/>
      <c r="AP117" s="1072"/>
      <c r="AQ117" s="1073"/>
      <c r="AR117" s="1073"/>
      <c r="AS117" s="1073"/>
      <c r="AT117" s="1074"/>
      <c r="AU117" s="992"/>
      <c r="AV117" s="993"/>
      <c r="AW117" s="993"/>
      <c r="AX117" s="993"/>
      <c r="AY117" s="993"/>
      <c r="AZ117" s="1059" t="s">
        <v>461</v>
      </c>
      <c r="BA117" s="1060"/>
      <c r="BB117" s="1060"/>
      <c r="BC117" s="1060"/>
      <c r="BD117" s="1060"/>
      <c r="BE117" s="1060"/>
      <c r="BF117" s="1060"/>
      <c r="BG117" s="1060"/>
      <c r="BH117" s="1060"/>
      <c r="BI117" s="1060"/>
      <c r="BJ117" s="1060"/>
      <c r="BK117" s="1060"/>
      <c r="BL117" s="1060"/>
      <c r="BM117" s="1060"/>
      <c r="BN117" s="1060"/>
      <c r="BO117" s="1060"/>
      <c r="BP117" s="1061"/>
      <c r="BQ117" s="1011" t="s">
        <v>175</v>
      </c>
      <c r="BR117" s="1012"/>
      <c r="BS117" s="1012"/>
      <c r="BT117" s="1012"/>
      <c r="BU117" s="1012"/>
      <c r="BV117" s="1012" t="s">
        <v>175</v>
      </c>
      <c r="BW117" s="1012"/>
      <c r="BX117" s="1012"/>
      <c r="BY117" s="1012"/>
      <c r="BZ117" s="1012"/>
      <c r="CA117" s="1012" t="s">
        <v>445</v>
      </c>
      <c r="CB117" s="1012"/>
      <c r="CC117" s="1012"/>
      <c r="CD117" s="1012"/>
      <c r="CE117" s="1012"/>
      <c r="CF117" s="1006" t="s">
        <v>175</v>
      </c>
      <c r="CG117" s="1007"/>
      <c r="CH117" s="1007"/>
      <c r="CI117" s="1007"/>
      <c r="CJ117" s="1007"/>
      <c r="CK117" s="1037"/>
      <c r="CL117" s="1038"/>
      <c r="CM117" s="1008" t="s">
        <v>462</v>
      </c>
      <c r="CN117" s="1009"/>
      <c r="CO117" s="1009"/>
      <c r="CP117" s="1009"/>
      <c r="CQ117" s="1009"/>
      <c r="CR117" s="1009"/>
      <c r="CS117" s="1009"/>
      <c r="CT117" s="1009"/>
      <c r="CU117" s="1009"/>
      <c r="CV117" s="1009"/>
      <c r="CW117" s="1009"/>
      <c r="CX117" s="1009"/>
      <c r="CY117" s="1009"/>
      <c r="CZ117" s="1009"/>
      <c r="DA117" s="1009"/>
      <c r="DB117" s="1009"/>
      <c r="DC117" s="1009"/>
      <c r="DD117" s="1009"/>
      <c r="DE117" s="1009"/>
      <c r="DF117" s="1010"/>
      <c r="DG117" s="1050" t="s">
        <v>175</v>
      </c>
      <c r="DH117" s="1051"/>
      <c r="DI117" s="1051"/>
      <c r="DJ117" s="1051"/>
      <c r="DK117" s="1052"/>
      <c r="DL117" s="1053" t="s">
        <v>445</v>
      </c>
      <c r="DM117" s="1051"/>
      <c r="DN117" s="1051"/>
      <c r="DO117" s="1051"/>
      <c r="DP117" s="1052"/>
      <c r="DQ117" s="1053" t="s">
        <v>175</v>
      </c>
      <c r="DR117" s="1051"/>
      <c r="DS117" s="1051"/>
      <c r="DT117" s="1051"/>
      <c r="DU117" s="1052"/>
      <c r="DV117" s="1054" t="s">
        <v>175</v>
      </c>
      <c r="DW117" s="1055"/>
      <c r="DX117" s="1055"/>
      <c r="DY117" s="1055"/>
      <c r="DZ117" s="1056"/>
    </row>
    <row r="118" spans="1:130" s="246" customFormat="1" ht="26.25" customHeight="1">
      <c r="A118" s="996" t="s">
        <v>435</v>
      </c>
      <c r="B118" s="977"/>
      <c r="C118" s="977"/>
      <c r="D118" s="977"/>
      <c r="E118" s="977"/>
      <c r="F118" s="977"/>
      <c r="G118" s="977"/>
      <c r="H118" s="977"/>
      <c r="I118" s="977"/>
      <c r="J118" s="977"/>
      <c r="K118" s="977"/>
      <c r="L118" s="977"/>
      <c r="M118" s="977"/>
      <c r="N118" s="977"/>
      <c r="O118" s="977"/>
      <c r="P118" s="977"/>
      <c r="Q118" s="977"/>
      <c r="R118" s="977"/>
      <c r="S118" s="977"/>
      <c r="T118" s="977"/>
      <c r="U118" s="977"/>
      <c r="V118" s="977"/>
      <c r="W118" s="977"/>
      <c r="X118" s="977"/>
      <c r="Y118" s="977"/>
      <c r="Z118" s="978"/>
      <c r="AA118" s="976" t="s">
        <v>433</v>
      </c>
      <c r="AB118" s="977"/>
      <c r="AC118" s="977"/>
      <c r="AD118" s="977"/>
      <c r="AE118" s="978"/>
      <c r="AF118" s="976" t="s">
        <v>311</v>
      </c>
      <c r="AG118" s="977"/>
      <c r="AH118" s="977"/>
      <c r="AI118" s="977"/>
      <c r="AJ118" s="978"/>
      <c r="AK118" s="976" t="s">
        <v>310</v>
      </c>
      <c r="AL118" s="977"/>
      <c r="AM118" s="977"/>
      <c r="AN118" s="977"/>
      <c r="AO118" s="978"/>
      <c r="AP118" s="1063" t="s">
        <v>434</v>
      </c>
      <c r="AQ118" s="1064"/>
      <c r="AR118" s="1064"/>
      <c r="AS118" s="1064"/>
      <c r="AT118" s="1065"/>
      <c r="AU118" s="992"/>
      <c r="AV118" s="993"/>
      <c r="AW118" s="993"/>
      <c r="AX118" s="993"/>
      <c r="AY118" s="993"/>
      <c r="AZ118" s="1066" t="s">
        <v>463</v>
      </c>
      <c r="BA118" s="1057"/>
      <c r="BB118" s="1057"/>
      <c r="BC118" s="1057"/>
      <c r="BD118" s="1057"/>
      <c r="BE118" s="1057"/>
      <c r="BF118" s="1057"/>
      <c r="BG118" s="1057"/>
      <c r="BH118" s="1057"/>
      <c r="BI118" s="1057"/>
      <c r="BJ118" s="1057"/>
      <c r="BK118" s="1057"/>
      <c r="BL118" s="1057"/>
      <c r="BM118" s="1057"/>
      <c r="BN118" s="1057"/>
      <c r="BO118" s="1057"/>
      <c r="BP118" s="1058"/>
      <c r="BQ118" s="1089" t="s">
        <v>394</v>
      </c>
      <c r="BR118" s="1090"/>
      <c r="BS118" s="1090"/>
      <c r="BT118" s="1090"/>
      <c r="BU118" s="1090"/>
      <c r="BV118" s="1090" t="s">
        <v>394</v>
      </c>
      <c r="BW118" s="1090"/>
      <c r="BX118" s="1090"/>
      <c r="BY118" s="1090"/>
      <c r="BZ118" s="1090"/>
      <c r="CA118" s="1090" t="s">
        <v>175</v>
      </c>
      <c r="CB118" s="1090"/>
      <c r="CC118" s="1090"/>
      <c r="CD118" s="1090"/>
      <c r="CE118" s="1090"/>
      <c r="CF118" s="1006" t="s">
        <v>394</v>
      </c>
      <c r="CG118" s="1007"/>
      <c r="CH118" s="1007"/>
      <c r="CI118" s="1007"/>
      <c r="CJ118" s="1007"/>
      <c r="CK118" s="1037"/>
      <c r="CL118" s="1038"/>
      <c r="CM118" s="1008" t="s">
        <v>464</v>
      </c>
      <c r="CN118" s="1009"/>
      <c r="CO118" s="1009"/>
      <c r="CP118" s="1009"/>
      <c r="CQ118" s="1009"/>
      <c r="CR118" s="1009"/>
      <c r="CS118" s="1009"/>
      <c r="CT118" s="1009"/>
      <c r="CU118" s="1009"/>
      <c r="CV118" s="1009"/>
      <c r="CW118" s="1009"/>
      <c r="CX118" s="1009"/>
      <c r="CY118" s="1009"/>
      <c r="CZ118" s="1009"/>
      <c r="DA118" s="1009"/>
      <c r="DB118" s="1009"/>
      <c r="DC118" s="1009"/>
      <c r="DD118" s="1009"/>
      <c r="DE118" s="1009"/>
      <c r="DF118" s="1010"/>
      <c r="DG118" s="1050" t="s">
        <v>175</v>
      </c>
      <c r="DH118" s="1051"/>
      <c r="DI118" s="1051"/>
      <c r="DJ118" s="1051"/>
      <c r="DK118" s="1052"/>
      <c r="DL118" s="1053" t="s">
        <v>175</v>
      </c>
      <c r="DM118" s="1051"/>
      <c r="DN118" s="1051"/>
      <c r="DO118" s="1051"/>
      <c r="DP118" s="1052"/>
      <c r="DQ118" s="1053" t="s">
        <v>175</v>
      </c>
      <c r="DR118" s="1051"/>
      <c r="DS118" s="1051"/>
      <c r="DT118" s="1051"/>
      <c r="DU118" s="1052"/>
      <c r="DV118" s="1054" t="s">
        <v>394</v>
      </c>
      <c r="DW118" s="1055"/>
      <c r="DX118" s="1055"/>
      <c r="DY118" s="1055"/>
      <c r="DZ118" s="1056"/>
    </row>
    <row r="119" spans="1:130" s="246" customFormat="1" ht="26.25" customHeight="1">
      <c r="A119" s="1150" t="s">
        <v>438</v>
      </c>
      <c r="B119" s="1036"/>
      <c r="C119" s="1015" t="s">
        <v>439</v>
      </c>
      <c r="D119" s="1016"/>
      <c r="E119" s="1016"/>
      <c r="F119" s="1016"/>
      <c r="G119" s="1016"/>
      <c r="H119" s="1016"/>
      <c r="I119" s="1016"/>
      <c r="J119" s="1016"/>
      <c r="K119" s="1016"/>
      <c r="L119" s="1016"/>
      <c r="M119" s="1016"/>
      <c r="N119" s="1016"/>
      <c r="O119" s="1016"/>
      <c r="P119" s="1016"/>
      <c r="Q119" s="1016"/>
      <c r="R119" s="1016"/>
      <c r="S119" s="1016"/>
      <c r="T119" s="1016"/>
      <c r="U119" s="1016"/>
      <c r="V119" s="1016"/>
      <c r="W119" s="1016"/>
      <c r="X119" s="1016"/>
      <c r="Y119" s="1016"/>
      <c r="Z119" s="1017"/>
      <c r="AA119" s="983" t="s">
        <v>175</v>
      </c>
      <c r="AB119" s="984"/>
      <c r="AC119" s="984"/>
      <c r="AD119" s="984"/>
      <c r="AE119" s="985"/>
      <c r="AF119" s="986" t="s">
        <v>175</v>
      </c>
      <c r="AG119" s="984"/>
      <c r="AH119" s="984"/>
      <c r="AI119" s="984"/>
      <c r="AJ119" s="985"/>
      <c r="AK119" s="986" t="s">
        <v>175</v>
      </c>
      <c r="AL119" s="984"/>
      <c r="AM119" s="984"/>
      <c r="AN119" s="984"/>
      <c r="AO119" s="985"/>
      <c r="AP119" s="987" t="s">
        <v>394</v>
      </c>
      <c r="AQ119" s="988"/>
      <c r="AR119" s="988"/>
      <c r="AS119" s="988"/>
      <c r="AT119" s="989"/>
      <c r="AU119" s="994"/>
      <c r="AV119" s="995"/>
      <c r="AW119" s="995"/>
      <c r="AX119" s="995"/>
      <c r="AY119" s="995"/>
      <c r="AZ119" s="277" t="s">
        <v>192</v>
      </c>
      <c r="BA119" s="277"/>
      <c r="BB119" s="277"/>
      <c r="BC119" s="277"/>
      <c r="BD119" s="277"/>
      <c r="BE119" s="277"/>
      <c r="BF119" s="277"/>
      <c r="BG119" s="277"/>
      <c r="BH119" s="277"/>
      <c r="BI119" s="277"/>
      <c r="BJ119" s="277"/>
      <c r="BK119" s="277"/>
      <c r="BL119" s="277"/>
      <c r="BM119" s="277"/>
      <c r="BN119" s="277"/>
      <c r="BO119" s="1067" t="s">
        <v>465</v>
      </c>
      <c r="BP119" s="1098"/>
      <c r="BQ119" s="1089">
        <v>7675565</v>
      </c>
      <c r="BR119" s="1090"/>
      <c r="BS119" s="1090"/>
      <c r="BT119" s="1090"/>
      <c r="BU119" s="1090"/>
      <c r="BV119" s="1090">
        <v>8082620</v>
      </c>
      <c r="BW119" s="1090"/>
      <c r="BX119" s="1090"/>
      <c r="BY119" s="1090"/>
      <c r="BZ119" s="1090"/>
      <c r="CA119" s="1090">
        <v>8062655</v>
      </c>
      <c r="CB119" s="1090"/>
      <c r="CC119" s="1090"/>
      <c r="CD119" s="1090"/>
      <c r="CE119" s="1090"/>
      <c r="CF119" s="1091"/>
      <c r="CG119" s="1092"/>
      <c r="CH119" s="1092"/>
      <c r="CI119" s="1092"/>
      <c r="CJ119" s="1093"/>
      <c r="CK119" s="1039"/>
      <c r="CL119" s="1040"/>
      <c r="CM119" s="1094" t="s">
        <v>466</v>
      </c>
      <c r="CN119" s="1095"/>
      <c r="CO119" s="1095"/>
      <c r="CP119" s="1095"/>
      <c r="CQ119" s="1095"/>
      <c r="CR119" s="1095"/>
      <c r="CS119" s="1095"/>
      <c r="CT119" s="1095"/>
      <c r="CU119" s="1095"/>
      <c r="CV119" s="1095"/>
      <c r="CW119" s="1095"/>
      <c r="CX119" s="1095"/>
      <c r="CY119" s="1095"/>
      <c r="CZ119" s="1095"/>
      <c r="DA119" s="1095"/>
      <c r="DB119" s="1095"/>
      <c r="DC119" s="1095"/>
      <c r="DD119" s="1095"/>
      <c r="DE119" s="1095"/>
      <c r="DF119" s="1096"/>
      <c r="DG119" s="1097" t="s">
        <v>445</v>
      </c>
      <c r="DH119" s="1076"/>
      <c r="DI119" s="1076"/>
      <c r="DJ119" s="1076"/>
      <c r="DK119" s="1077"/>
      <c r="DL119" s="1075" t="s">
        <v>175</v>
      </c>
      <c r="DM119" s="1076"/>
      <c r="DN119" s="1076"/>
      <c r="DO119" s="1076"/>
      <c r="DP119" s="1077"/>
      <c r="DQ119" s="1075" t="s">
        <v>394</v>
      </c>
      <c r="DR119" s="1076"/>
      <c r="DS119" s="1076"/>
      <c r="DT119" s="1076"/>
      <c r="DU119" s="1077"/>
      <c r="DV119" s="1078" t="s">
        <v>175</v>
      </c>
      <c r="DW119" s="1079"/>
      <c r="DX119" s="1079"/>
      <c r="DY119" s="1079"/>
      <c r="DZ119" s="1080"/>
    </row>
    <row r="120" spans="1:130" s="246" customFormat="1" ht="26.25" customHeight="1">
      <c r="A120" s="1151"/>
      <c r="B120" s="1038"/>
      <c r="C120" s="1008" t="s">
        <v>442</v>
      </c>
      <c r="D120" s="1009"/>
      <c r="E120" s="1009"/>
      <c r="F120" s="1009"/>
      <c r="G120" s="1009"/>
      <c r="H120" s="1009"/>
      <c r="I120" s="1009"/>
      <c r="J120" s="1009"/>
      <c r="K120" s="1009"/>
      <c r="L120" s="1009"/>
      <c r="M120" s="1009"/>
      <c r="N120" s="1009"/>
      <c r="O120" s="1009"/>
      <c r="P120" s="1009"/>
      <c r="Q120" s="1009"/>
      <c r="R120" s="1009"/>
      <c r="S120" s="1009"/>
      <c r="T120" s="1009"/>
      <c r="U120" s="1009"/>
      <c r="V120" s="1009"/>
      <c r="W120" s="1009"/>
      <c r="X120" s="1009"/>
      <c r="Y120" s="1009"/>
      <c r="Z120" s="1010"/>
      <c r="AA120" s="1050" t="s">
        <v>175</v>
      </c>
      <c r="AB120" s="1051"/>
      <c r="AC120" s="1051"/>
      <c r="AD120" s="1051"/>
      <c r="AE120" s="1052"/>
      <c r="AF120" s="1053" t="s">
        <v>175</v>
      </c>
      <c r="AG120" s="1051"/>
      <c r="AH120" s="1051"/>
      <c r="AI120" s="1051"/>
      <c r="AJ120" s="1052"/>
      <c r="AK120" s="1053" t="s">
        <v>175</v>
      </c>
      <c r="AL120" s="1051"/>
      <c r="AM120" s="1051"/>
      <c r="AN120" s="1051"/>
      <c r="AO120" s="1052"/>
      <c r="AP120" s="1054" t="s">
        <v>175</v>
      </c>
      <c r="AQ120" s="1055"/>
      <c r="AR120" s="1055"/>
      <c r="AS120" s="1055"/>
      <c r="AT120" s="1056"/>
      <c r="AU120" s="1081" t="s">
        <v>467</v>
      </c>
      <c r="AV120" s="1082"/>
      <c r="AW120" s="1082"/>
      <c r="AX120" s="1082"/>
      <c r="AY120" s="1083"/>
      <c r="AZ120" s="1032" t="s">
        <v>468</v>
      </c>
      <c r="BA120" s="981"/>
      <c r="BB120" s="981"/>
      <c r="BC120" s="981"/>
      <c r="BD120" s="981"/>
      <c r="BE120" s="981"/>
      <c r="BF120" s="981"/>
      <c r="BG120" s="981"/>
      <c r="BH120" s="981"/>
      <c r="BI120" s="981"/>
      <c r="BJ120" s="981"/>
      <c r="BK120" s="981"/>
      <c r="BL120" s="981"/>
      <c r="BM120" s="981"/>
      <c r="BN120" s="981"/>
      <c r="BO120" s="981"/>
      <c r="BP120" s="982"/>
      <c r="BQ120" s="1018">
        <v>1518234</v>
      </c>
      <c r="BR120" s="1019"/>
      <c r="BS120" s="1019"/>
      <c r="BT120" s="1019"/>
      <c r="BU120" s="1019"/>
      <c r="BV120" s="1019">
        <v>1679542</v>
      </c>
      <c r="BW120" s="1019"/>
      <c r="BX120" s="1019"/>
      <c r="BY120" s="1019"/>
      <c r="BZ120" s="1019"/>
      <c r="CA120" s="1019">
        <v>1619716</v>
      </c>
      <c r="CB120" s="1019"/>
      <c r="CC120" s="1019"/>
      <c r="CD120" s="1019"/>
      <c r="CE120" s="1019"/>
      <c r="CF120" s="1033">
        <v>80</v>
      </c>
      <c r="CG120" s="1034"/>
      <c r="CH120" s="1034"/>
      <c r="CI120" s="1034"/>
      <c r="CJ120" s="1034"/>
      <c r="CK120" s="1099" t="s">
        <v>469</v>
      </c>
      <c r="CL120" s="1100"/>
      <c r="CM120" s="1100"/>
      <c r="CN120" s="1100"/>
      <c r="CO120" s="1101"/>
      <c r="CP120" s="1107" t="s">
        <v>470</v>
      </c>
      <c r="CQ120" s="1108"/>
      <c r="CR120" s="1108"/>
      <c r="CS120" s="1108"/>
      <c r="CT120" s="1108"/>
      <c r="CU120" s="1108"/>
      <c r="CV120" s="1108"/>
      <c r="CW120" s="1108"/>
      <c r="CX120" s="1108"/>
      <c r="CY120" s="1108"/>
      <c r="CZ120" s="1108"/>
      <c r="DA120" s="1108"/>
      <c r="DB120" s="1108"/>
      <c r="DC120" s="1108"/>
      <c r="DD120" s="1108"/>
      <c r="DE120" s="1108"/>
      <c r="DF120" s="1109"/>
      <c r="DG120" s="1018">
        <v>978445</v>
      </c>
      <c r="DH120" s="1019"/>
      <c r="DI120" s="1019"/>
      <c r="DJ120" s="1019"/>
      <c r="DK120" s="1019"/>
      <c r="DL120" s="1019">
        <v>934886</v>
      </c>
      <c r="DM120" s="1019"/>
      <c r="DN120" s="1019"/>
      <c r="DO120" s="1019"/>
      <c r="DP120" s="1019"/>
      <c r="DQ120" s="1019">
        <v>885551</v>
      </c>
      <c r="DR120" s="1019"/>
      <c r="DS120" s="1019"/>
      <c r="DT120" s="1019"/>
      <c r="DU120" s="1019"/>
      <c r="DV120" s="1020">
        <v>43.7</v>
      </c>
      <c r="DW120" s="1020"/>
      <c r="DX120" s="1020"/>
      <c r="DY120" s="1020"/>
      <c r="DZ120" s="1021"/>
    </row>
    <row r="121" spans="1:130" s="246" customFormat="1" ht="26.25" customHeight="1">
      <c r="A121" s="1151"/>
      <c r="B121" s="1038"/>
      <c r="C121" s="1059" t="s">
        <v>471</v>
      </c>
      <c r="D121" s="1060"/>
      <c r="E121" s="1060"/>
      <c r="F121" s="1060"/>
      <c r="G121" s="1060"/>
      <c r="H121" s="1060"/>
      <c r="I121" s="1060"/>
      <c r="J121" s="1060"/>
      <c r="K121" s="1060"/>
      <c r="L121" s="1060"/>
      <c r="M121" s="1060"/>
      <c r="N121" s="1060"/>
      <c r="O121" s="1060"/>
      <c r="P121" s="1060"/>
      <c r="Q121" s="1060"/>
      <c r="R121" s="1060"/>
      <c r="S121" s="1060"/>
      <c r="T121" s="1060"/>
      <c r="U121" s="1060"/>
      <c r="V121" s="1060"/>
      <c r="W121" s="1060"/>
      <c r="X121" s="1060"/>
      <c r="Y121" s="1060"/>
      <c r="Z121" s="1061"/>
      <c r="AA121" s="1050" t="s">
        <v>175</v>
      </c>
      <c r="AB121" s="1051"/>
      <c r="AC121" s="1051"/>
      <c r="AD121" s="1051"/>
      <c r="AE121" s="1052"/>
      <c r="AF121" s="1053" t="s">
        <v>394</v>
      </c>
      <c r="AG121" s="1051"/>
      <c r="AH121" s="1051"/>
      <c r="AI121" s="1051"/>
      <c r="AJ121" s="1052"/>
      <c r="AK121" s="1053" t="s">
        <v>175</v>
      </c>
      <c r="AL121" s="1051"/>
      <c r="AM121" s="1051"/>
      <c r="AN121" s="1051"/>
      <c r="AO121" s="1052"/>
      <c r="AP121" s="1054" t="s">
        <v>445</v>
      </c>
      <c r="AQ121" s="1055"/>
      <c r="AR121" s="1055"/>
      <c r="AS121" s="1055"/>
      <c r="AT121" s="1056"/>
      <c r="AU121" s="1084"/>
      <c r="AV121" s="1085"/>
      <c r="AW121" s="1085"/>
      <c r="AX121" s="1085"/>
      <c r="AY121" s="1086"/>
      <c r="AZ121" s="1041" t="s">
        <v>472</v>
      </c>
      <c r="BA121" s="1042"/>
      <c r="BB121" s="1042"/>
      <c r="BC121" s="1042"/>
      <c r="BD121" s="1042"/>
      <c r="BE121" s="1042"/>
      <c r="BF121" s="1042"/>
      <c r="BG121" s="1042"/>
      <c r="BH121" s="1042"/>
      <c r="BI121" s="1042"/>
      <c r="BJ121" s="1042"/>
      <c r="BK121" s="1042"/>
      <c r="BL121" s="1042"/>
      <c r="BM121" s="1042"/>
      <c r="BN121" s="1042"/>
      <c r="BO121" s="1042"/>
      <c r="BP121" s="1043"/>
      <c r="BQ121" s="1011">
        <v>28282</v>
      </c>
      <c r="BR121" s="1012"/>
      <c r="BS121" s="1012"/>
      <c r="BT121" s="1012"/>
      <c r="BU121" s="1012"/>
      <c r="BV121" s="1012">
        <v>21634</v>
      </c>
      <c r="BW121" s="1012"/>
      <c r="BX121" s="1012"/>
      <c r="BY121" s="1012"/>
      <c r="BZ121" s="1012"/>
      <c r="CA121" s="1012">
        <v>14875</v>
      </c>
      <c r="CB121" s="1012"/>
      <c r="CC121" s="1012"/>
      <c r="CD121" s="1012"/>
      <c r="CE121" s="1012"/>
      <c r="CF121" s="1006">
        <v>0.7</v>
      </c>
      <c r="CG121" s="1007"/>
      <c r="CH121" s="1007"/>
      <c r="CI121" s="1007"/>
      <c r="CJ121" s="1007"/>
      <c r="CK121" s="1102"/>
      <c r="CL121" s="1103"/>
      <c r="CM121" s="1103"/>
      <c r="CN121" s="1103"/>
      <c r="CO121" s="1104"/>
      <c r="CP121" s="1112" t="s">
        <v>473</v>
      </c>
      <c r="CQ121" s="1113"/>
      <c r="CR121" s="1113"/>
      <c r="CS121" s="1113"/>
      <c r="CT121" s="1113"/>
      <c r="CU121" s="1113"/>
      <c r="CV121" s="1113"/>
      <c r="CW121" s="1113"/>
      <c r="CX121" s="1113"/>
      <c r="CY121" s="1113"/>
      <c r="CZ121" s="1113"/>
      <c r="DA121" s="1113"/>
      <c r="DB121" s="1113"/>
      <c r="DC121" s="1113"/>
      <c r="DD121" s="1113"/>
      <c r="DE121" s="1113"/>
      <c r="DF121" s="1114"/>
      <c r="DG121" s="1011">
        <v>894219</v>
      </c>
      <c r="DH121" s="1012"/>
      <c r="DI121" s="1012"/>
      <c r="DJ121" s="1012"/>
      <c r="DK121" s="1012"/>
      <c r="DL121" s="1012">
        <v>856012</v>
      </c>
      <c r="DM121" s="1012"/>
      <c r="DN121" s="1012"/>
      <c r="DO121" s="1012"/>
      <c r="DP121" s="1012"/>
      <c r="DQ121" s="1012">
        <v>830497</v>
      </c>
      <c r="DR121" s="1012"/>
      <c r="DS121" s="1012"/>
      <c r="DT121" s="1012"/>
      <c r="DU121" s="1012"/>
      <c r="DV121" s="1013">
        <v>41</v>
      </c>
      <c r="DW121" s="1013"/>
      <c r="DX121" s="1013"/>
      <c r="DY121" s="1013"/>
      <c r="DZ121" s="1014"/>
    </row>
    <row r="122" spans="1:130" s="246" customFormat="1" ht="26.25" customHeight="1">
      <c r="A122" s="1151"/>
      <c r="B122" s="1038"/>
      <c r="C122" s="1008" t="s">
        <v>453</v>
      </c>
      <c r="D122" s="1009"/>
      <c r="E122" s="1009"/>
      <c r="F122" s="1009"/>
      <c r="G122" s="1009"/>
      <c r="H122" s="1009"/>
      <c r="I122" s="1009"/>
      <c r="J122" s="1009"/>
      <c r="K122" s="1009"/>
      <c r="L122" s="1009"/>
      <c r="M122" s="1009"/>
      <c r="N122" s="1009"/>
      <c r="O122" s="1009"/>
      <c r="P122" s="1009"/>
      <c r="Q122" s="1009"/>
      <c r="R122" s="1009"/>
      <c r="S122" s="1009"/>
      <c r="T122" s="1009"/>
      <c r="U122" s="1009"/>
      <c r="V122" s="1009"/>
      <c r="W122" s="1009"/>
      <c r="X122" s="1009"/>
      <c r="Y122" s="1009"/>
      <c r="Z122" s="1010"/>
      <c r="AA122" s="1050" t="s">
        <v>175</v>
      </c>
      <c r="AB122" s="1051"/>
      <c r="AC122" s="1051"/>
      <c r="AD122" s="1051"/>
      <c r="AE122" s="1052"/>
      <c r="AF122" s="1053" t="s">
        <v>175</v>
      </c>
      <c r="AG122" s="1051"/>
      <c r="AH122" s="1051"/>
      <c r="AI122" s="1051"/>
      <c r="AJ122" s="1052"/>
      <c r="AK122" s="1053" t="s">
        <v>175</v>
      </c>
      <c r="AL122" s="1051"/>
      <c r="AM122" s="1051"/>
      <c r="AN122" s="1051"/>
      <c r="AO122" s="1052"/>
      <c r="AP122" s="1054" t="s">
        <v>175</v>
      </c>
      <c r="AQ122" s="1055"/>
      <c r="AR122" s="1055"/>
      <c r="AS122" s="1055"/>
      <c r="AT122" s="1056"/>
      <c r="AU122" s="1084"/>
      <c r="AV122" s="1085"/>
      <c r="AW122" s="1085"/>
      <c r="AX122" s="1085"/>
      <c r="AY122" s="1086"/>
      <c r="AZ122" s="1066" t="s">
        <v>474</v>
      </c>
      <c r="BA122" s="1057"/>
      <c r="BB122" s="1057"/>
      <c r="BC122" s="1057"/>
      <c r="BD122" s="1057"/>
      <c r="BE122" s="1057"/>
      <c r="BF122" s="1057"/>
      <c r="BG122" s="1057"/>
      <c r="BH122" s="1057"/>
      <c r="BI122" s="1057"/>
      <c r="BJ122" s="1057"/>
      <c r="BK122" s="1057"/>
      <c r="BL122" s="1057"/>
      <c r="BM122" s="1057"/>
      <c r="BN122" s="1057"/>
      <c r="BO122" s="1057"/>
      <c r="BP122" s="1058"/>
      <c r="BQ122" s="1089">
        <v>4077489</v>
      </c>
      <c r="BR122" s="1090"/>
      <c r="BS122" s="1090"/>
      <c r="BT122" s="1090"/>
      <c r="BU122" s="1090"/>
      <c r="BV122" s="1090">
        <v>4358793</v>
      </c>
      <c r="BW122" s="1090"/>
      <c r="BX122" s="1090"/>
      <c r="BY122" s="1090"/>
      <c r="BZ122" s="1090"/>
      <c r="CA122" s="1090">
        <v>4569884</v>
      </c>
      <c r="CB122" s="1090"/>
      <c r="CC122" s="1090"/>
      <c r="CD122" s="1090"/>
      <c r="CE122" s="1090"/>
      <c r="CF122" s="1110">
        <v>225.6</v>
      </c>
      <c r="CG122" s="1111"/>
      <c r="CH122" s="1111"/>
      <c r="CI122" s="1111"/>
      <c r="CJ122" s="1111"/>
      <c r="CK122" s="1102"/>
      <c r="CL122" s="1103"/>
      <c r="CM122" s="1103"/>
      <c r="CN122" s="1103"/>
      <c r="CO122" s="1104"/>
      <c r="CP122" s="1112" t="s">
        <v>475</v>
      </c>
      <c r="CQ122" s="1113"/>
      <c r="CR122" s="1113"/>
      <c r="CS122" s="1113"/>
      <c r="CT122" s="1113"/>
      <c r="CU122" s="1113"/>
      <c r="CV122" s="1113"/>
      <c r="CW122" s="1113"/>
      <c r="CX122" s="1113"/>
      <c r="CY122" s="1113"/>
      <c r="CZ122" s="1113"/>
      <c r="DA122" s="1113"/>
      <c r="DB122" s="1113"/>
      <c r="DC122" s="1113"/>
      <c r="DD122" s="1113"/>
      <c r="DE122" s="1113"/>
      <c r="DF122" s="1114"/>
      <c r="DG122" s="1011">
        <v>661146</v>
      </c>
      <c r="DH122" s="1012"/>
      <c r="DI122" s="1012"/>
      <c r="DJ122" s="1012"/>
      <c r="DK122" s="1012"/>
      <c r="DL122" s="1012">
        <v>629273</v>
      </c>
      <c r="DM122" s="1012"/>
      <c r="DN122" s="1012"/>
      <c r="DO122" s="1012"/>
      <c r="DP122" s="1012"/>
      <c r="DQ122" s="1012">
        <v>581698</v>
      </c>
      <c r="DR122" s="1012"/>
      <c r="DS122" s="1012"/>
      <c r="DT122" s="1012"/>
      <c r="DU122" s="1012"/>
      <c r="DV122" s="1013">
        <v>28.7</v>
      </c>
      <c r="DW122" s="1013"/>
      <c r="DX122" s="1013"/>
      <c r="DY122" s="1013"/>
      <c r="DZ122" s="1014"/>
    </row>
    <row r="123" spans="1:130" s="246" customFormat="1" ht="26.25" customHeight="1">
      <c r="A123" s="1151"/>
      <c r="B123" s="1038"/>
      <c r="C123" s="1008" t="s">
        <v>459</v>
      </c>
      <c r="D123" s="1009"/>
      <c r="E123" s="1009"/>
      <c r="F123" s="1009"/>
      <c r="G123" s="1009"/>
      <c r="H123" s="1009"/>
      <c r="I123" s="1009"/>
      <c r="J123" s="1009"/>
      <c r="K123" s="1009"/>
      <c r="L123" s="1009"/>
      <c r="M123" s="1009"/>
      <c r="N123" s="1009"/>
      <c r="O123" s="1009"/>
      <c r="P123" s="1009"/>
      <c r="Q123" s="1009"/>
      <c r="R123" s="1009"/>
      <c r="S123" s="1009"/>
      <c r="T123" s="1009"/>
      <c r="U123" s="1009"/>
      <c r="V123" s="1009"/>
      <c r="W123" s="1009"/>
      <c r="X123" s="1009"/>
      <c r="Y123" s="1009"/>
      <c r="Z123" s="1010"/>
      <c r="AA123" s="1050" t="s">
        <v>175</v>
      </c>
      <c r="AB123" s="1051"/>
      <c r="AC123" s="1051"/>
      <c r="AD123" s="1051"/>
      <c r="AE123" s="1052"/>
      <c r="AF123" s="1053" t="s">
        <v>394</v>
      </c>
      <c r="AG123" s="1051"/>
      <c r="AH123" s="1051"/>
      <c r="AI123" s="1051"/>
      <c r="AJ123" s="1052"/>
      <c r="AK123" s="1053" t="s">
        <v>175</v>
      </c>
      <c r="AL123" s="1051"/>
      <c r="AM123" s="1051"/>
      <c r="AN123" s="1051"/>
      <c r="AO123" s="1052"/>
      <c r="AP123" s="1054" t="s">
        <v>175</v>
      </c>
      <c r="AQ123" s="1055"/>
      <c r="AR123" s="1055"/>
      <c r="AS123" s="1055"/>
      <c r="AT123" s="1056"/>
      <c r="AU123" s="1087"/>
      <c r="AV123" s="1088"/>
      <c r="AW123" s="1088"/>
      <c r="AX123" s="1088"/>
      <c r="AY123" s="1088"/>
      <c r="AZ123" s="277" t="s">
        <v>192</v>
      </c>
      <c r="BA123" s="277"/>
      <c r="BB123" s="277"/>
      <c r="BC123" s="277"/>
      <c r="BD123" s="277"/>
      <c r="BE123" s="277"/>
      <c r="BF123" s="277"/>
      <c r="BG123" s="277"/>
      <c r="BH123" s="277"/>
      <c r="BI123" s="277"/>
      <c r="BJ123" s="277"/>
      <c r="BK123" s="277"/>
      <c r="BL123" s="277"/>
      <c r="BM123" s="277"/>
      <c r="BN123" s="277"/>
      <c r="BO123" s="1067" t="s">
        <v>476</v>
      </c>
      <c r="BP123" s="1098"/>
      <c r="BQ123" s="1157">
        <v>5624005</v>
      </c>
      <c r="BR123" s="1158"/>
      <c r="BS123" s="1158"/>
      <c r="BT123" s="1158"/>
      <c r="BU123" s="1158"/>
      <c r="BV123" s="1158">
        <v>6059969</v>
      </c>
      <c r="BW123" s="1158"/>
      <c r="BX123" s="1158"/>
      <c r="BY123" s="1158"/>
      <c r="BZ123" s="1158"/>
      <c r="CA123" s="1158">
        <v>6204475</v>
      </c>
      <c r="CB123" s="1158"/>
      <c r="CC123" s="1158"/>
      <c r="CD123" s="1158"/>
      <c r="CE123" s="1158"/>
      <c r="CF123" s="1091"/>
      <c r="CG123" s="1092"/>
      <c r="CH123" s="1092"/>
      <c r="CI123" s="1092"/>
      <c r="CJ123" s="1093"/>
      <c r="CK123" s="1102"/>
      <c r="CL123" s="1103"/>
      <c r="CM123" s="1103"/>
      <c r="CN123" s="1103"/>
      <c r="CO123" s="1104"/>
      <c r="CP123" s="1112" t="s">
        <v>477</v>
      </c>
      <c r="CQ123" s="1113"/>
      <c r="CR123" s="1113"/>
      <c r="CS123" s="1113"/>
      <c r="CT123" s="1113"/>
      <c r="CU123" s="1113"/>
      <c r="CV123" s="1113"/>
      <c r="CW123" s="1113"/>
      <c r="CX123" s="1113"/>
      <c r="CY123" s="1113"/>
      <c r="CZ123" s="1113"/>
      <c r="DA123" s="1113"/>
      <c r="DB123" s="1113"/>
      <c r="DC123" s="1113"/>
      <c r="DD123" s="1113"/>
      <c r="DE123" s="1113"/>
      <c r="DF123" s="1114"/>
      <c r="DG123" s="1050" t="s">
        <v>445</v>
      </c>
      <c r="DH123" s="1051"/>
      <c r="DI123" s="1051"/>
      <c r="DJ123" s="1051"/>
      <c r="DK123" s="1052"/>
      <c r="DL123" s="1053" t="s">
        <v>175</v>
      </c>
      <c r="DM123" s="1051"/>
      <c r="DN123" s="1051"/>
      <c r="DO123" s="1051"/>
      <c r="DP123" s="1052"/>
      <c r="DQ123" s="1053" t="s">
        <v>175</v>
      </c>
      <c r="DR123" s="1051"/>
      <c r="DS123" s="1051"/>
      <c r="DT123" s="1051"/>
      <c r="DU123" s="1052"/>
      <c r="DV123" s="1054" t="s">
        <v>445</v>
      </c>
      <c r="DW123" s="1055"/>
      <c r="DX123" s="1055"/>
      <c r="DY123" s="1055"/>
      <c r="DZ123" s="1056"/>
    </row>
    <row r="124" spans="1:130" s="246" customFormat="1" ht="26.25" customHeight="1" thickBot="1">
      <c r="A124" s="1151"/>
      <c r="B124" s="1038"/>
      <c r="C124" s="1008" t="s">
        <v>462</v>
      </c>
      <c r="D124" s="1009"/>
      <c r="E124" s="1009"/>
      <c r="F124" s="1009"/>
      <c r="G124" s="1009"/>
      <c r="H124" s="1009"/>
      <c r="I124" s="1009"/>
      <c r="J124" s="1009"/>
      <c r="K124" s="1009"/>
      <c r="L124" s="1009"/>
      <c r="M124" s="1009"/>
      <c r="N124" s="1009"/>
      <c r="O124" s="1009"/>
      <c r="P124" s="1009"/>
      <c r="Q124" s="1009"/>
      <c r="R124" s="1009"/>
      <c r="S124" s="1009"/>
      <c r="T124" s="1009"/>
      <c r="U124" s="1009"/>
      <c r="V124" s="1009"/>
      <c r="W124" s="1009"/>
      <c r="X124" s="1009"/>
      <c r="Y124" s="1009"/>
      <c r="Z124" s="1010"/>
      <c r="AA124" s="1050" t="s">
        <v>394</v>
      </c>
      <c r="AB124" s="1051"/>
      <c r="AC124" s="1051"/>
      <c r="AD124" s="1051"/>
      <c r="AE124" s="1052"/>
      <c r="AF124" s="1053" t="s">
        <v>175</v>
      </c>
      <c r="AG124" s="1051"/>
      <c r="AH124" s="1051"/>
      <c r="AI124" s="1051"/>
      <c r="AJ124" s="1052"/>
      <c r="AK124" s="1053" t="s">
        <v>394</v>
      </c>
      <c r="AL124" s="1051"/>
      <c r="AM124" s="1051"/>
      <c r="AN124" s="1051"/>
      <c r="AO124" s="1052"/>
      <c r="AP124" s="1054" t="s">
        <v>175</v>
      </c>
      <c r="AQ124" s="1055"/>
      <c r="AR124" s="1055"/>
      <c r="AS124" s="1055"/>
      <c r="AT124" s="1056"/>
      <c r="AU124" s="1153" t="s">
        <v>478</v>
      </c>
      <c r="AV124" s="1154"/>
      <c r="AW124" s="1154"/>
      <c r="AX124" s="1154"/>
      <c r="AY124" s="1154"/>
      <c r="AZ124" s="1154"/>
      <c r="BA124" s="1154"/>
      <c r="BB124" s="1154"/>
      <c r="BC124" s="1154"/>
      <c r="BD124" s="1154"/>
      <c r="BE124" s="1154"/>
      <c r="BF124" s="1154"/>
      <c r="BG124" s="1154"/>
      <c r="BH124" s="1154"/>
      <c r="BI124" s="1154"/>
      <c r="BJ124" s="1154"/>
      <c r="BK124" s="1154"/>
      <c r="BL124" s="1154"/>
      <c r="BM124" s="1154"/>
      <c r="BN124" s="1154"/>
      <c r="BO124" s="1154"/>
      <c r="BP124" s="1155"/>
      <c r="BQ124" s="1156">
        <v>96.1</v>
      </c>
      <c r="BR124" s="1120"/>
      <c r="BS124" s="1120"/>
      <c r="BT124" s="1120"/>
      <c r="BU124" s="1120"/>
      <c r="BV124" s="1120">
        <v>97.3</v>
      </c>
      <c r="BW124" s="1120"/>
      <c r="BX124" s="1120"/>
      <c r="BY124" s="1120"/>
      <c r="BZ124" s="1120"/>
      <c r="CA124" s="1120">
        <v>91.7</v>
      </c>
      <c r="CB124" s="1120"/>
      <c r="CC124" s="1120"/>
      <c r="CD124" s="1120"/>
      <c r="CE124" s="1120"/>
      <c r="CF124" s="1121"/>
      <c r="CG124" s="1122"/>
      <c r="CH124" s="1122"/>
      <c r="CI124" s="1122"/>
      <c r="CJ124" s="1123"/>
      <c r="CK124" s="1105"/>
      <c r="CL124" s="1105"/>
      <c r="CM124" s="1105"/>
      <c r="CN124" s="1105"/>
      <c r="CO124" s="1106"/>
      <c r="CP124" s="1112" t="s">
        <v>479</v>
      </c>
      <c r="CQ124" s="1113"/>
      <c r="CR124" s="1113"/>
      <c r="CS124" s="1113"/>
      <c r="CT124" s="1113"/>
      <c r="CU124" s="1113"/>
      <c r="CV124" s="1113"/>
      <c r="CW124" s="1113"/>
      <c r="CX124" s="1113"/>
      <c r="CY124" s="1113"/>
      <c r="CZ124" s="1113"/>
      <c r="DA124" s="1113"/>
      <c r="DB124" s="1113"/>
      <c r="DC124" s="1113"/>
      <c r="DD124" s="1113"/>
      <c r="DE124" s="1113"/>
      <c r="DF124" s="1114"/>
      <c r="DG124" s="1097" t="s">
        <v>175</v>
      </c>
      <c r="DH124" s="1076"/>
      <c r="DI124" s="1076"/>
      <c r="DJ124" s="1076"/>
      <c r="DK124" s="1077"/>
      <c r="DL124" s="1075" t="s">
        <v>175</v>
      </c>
      <c r="DM124" s="1076"/>
      <c r="DN124" s="1076"/>
      <c r="DO124" s="1076"/>
      <c r="DP124" s="1077"/>
      <c r="DQ124" s="1075" t="s">
        <v>445</v>
      </c>
      <c r="DR124" s="1076"/>
      <c r="DS124" s="1076"/>
      <c r="DT124" s="1076"/>
      <c r="DU124" s="1077"/>
      <c r="DV124" s="1078" t="s">
        <v>175</v>
      </c>
      <c r="DW124" s="1079"/>
      <c r="DX124" s="1079"/>
      <c r="DY124" s="1079"/>
      <c r="DZ124" s="1080"/>
    </row>
    <row r="125" spans="1:130" s="246" customFormat="1" ht="26.25" customHeight="1">
      <c r="A125" s="1151"/>
      <c r="B125" s="1038"/>
      <c r="C125" s="1008" t="s">
        <v>464</v>
      </c>
      <c r="D125" s="1009"/>
      <c r="E125" s="1009"/>
      <c r="F125" s="1009"/>
      <c r="G125" s="1009"/>
      <c r="H125" s="1009"/>
      <c r="I125" s="1009"/>
      <c r="J125" s="1009"/>
      <c r="K125" s="1009"/>
      <c r="L125" s="1009"/>
      <c r="M125" s="1009"/>
      <c r="N125" s="1009"/>
      <c r="O125" s="1009"/>
      <c r="P125" s="1009"/>
      <c r="Q125" s="1009"/>
      <c r="R125" s="1009"/>
      <c r="S125" s="1009"/>
      <c r="T125" s="1009"/>
      <c r="U125" s="1009"/>
      <c r="V125" s="1009"/>
      <c r="W125" s="1009"/>
      <c r="X125" s="1009"/>
      <c r="Y125" s="1009"/>
      <c r="Z125" s="1010"/>
      <c r="AA125" s="1050" t="s">
        <v>175</v>
      </c>
      <c r="AB125" s="1051"/>
      <c r="AC125" s="1051"/>
      <c r="AD125" s="1051"/>
      <c r="AE125" s="1052"/>
      <c r="AF125" s="1053" t="s">
        <v>394</v>
      </c>
      <c r="AG125" s="1051"/>
      <c r="AH125" s="1051"/>
      <c r="AI125" s="1051"/>
      <c r="AJ125" s="1052"/>
      <c r="AK125" s="1053" t="s">
        <v>175</v>
      </c>
      <c r="AL125" s="1051"/>
      <c r="AM125" s="1051"/>
      <c r="AN125" s="1051"/>
      <c r="AO125" s="1052"/>
      <c r="AP125" s="1054" t="s">
        <v>175</v>
      </c>
      <c r="AQ125" s="1055"/>
      <c r="AR125" s="1055"/>
      <c r="AS125" s="1055"/>
      <c r="AT125" s="1056"/>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5" t="s">
        <v>480</v>
      </c>
      <c r="CL125" s="1100"/>
      <c r="CM125" s="1100"/>
      <c r="CN125" s="1100"/>
      <c r="CO125" s="1101"/>
      <c r="CP125" s="1032" t="s">
        <v>481</v>
      </c>
      <c r="CQ125" s="981"/>
      <c r="CR125" s="981"/>
      <c r="CS125" s="981"/>
      <c r="CT125" s="981"/>
      <c r="CU125" s="981"/>
      <c r="CV125" s="981"/>
      <c r="CW125" s="981"/>
      <c r="CX125" s="981"/>
      <c r="CY125" s="981"/>
      <c r="CZ125" s="981"/>
      <c r="DA125" s="981"/>
      <c r="DB125" s="981"/>
      <c r="DC125" s="981"/>
      <c r="DD125" s="981"/>
      <c r="DE125" s="981"/>
      <c r="DF125" s="982"/>
      <c r="DG125" s="1018" t="s">
        <v>175</v>
      </c>
      <c r="DH125" s="1019"/>
      <c r="DI125" s="1019"/>
      <c r="DJ125" s="1019"/>
      <c r="DK125" s="1019"/>
      <c r="DL125" s="1019" t="s">
        <v>394</v>
      </c>
      <c r="DM125" s="1019"/>
      <c r="DN125" s="1019"/>
      <c r="DO125" s="1019"/>
      <c r="DP125" s="1019"/>
      <c r="DQ125" s="1019" t="s">
        <v>175</v>
      </c>
      <c r="DR125" s="1019"/>
      <c r="DS125" s="1019"/>
      <c r="DT125" s="1019"/>
      <c r="DU125" s="1019"/>
      <c r="DV125" s="1020" t="s">
        <v>175</v>
      </c>
      <c r="DW125" s="1020"/>
      <c r="DX125" s="1020"/>
      <c r="DY125" s="1020"/>
      <c r="DZ125" s="1021"/>
    </row>
    <row r="126" spans="1:130" s="246" customFormat="1" ht="26.25" customHeight="1" thickBot="1">
      <c r="A126" s="1151"/>
      <c r="B126" s="1038"/>
      <c r="C126" s="1008" t="s">
        <v>466</v>
      </c>
      <c r="D126" s="1009"/>
      <c r="E126" s="1009"/>
      <c r="F126" s="1009"/>
      <c r="G126" s="1009"/>
      <c r="H126" s="1009"/>
      <c r="I126" s="1009"/>
      <c r="J126" s="1009"/>
      <c r="K126" s="1009"/>
      <c r="L126" s="1009"/>
      <c r="M126" s="1009"/>
      <c r="N126" s="1009"/>
      <c r="O126" s="1009"/>
      <c r="P126" s="1009"/>
      <c r="Q126" s="1009"/>
      <c r="R126" s="1009"/>
      <c r="S126" s="1009"/>
      <c r="T126" s="1009"/>
      <c r="U126" s="1009"/>
      <c r="V126" s="1009"/>
      <c r="W126" s="1009"/>
      <c r="X126" s="1009"/>
      <c r="Y126" s="1009"/>
      <c r="Z126" s="1010"/>
      <c r="AA126" s="1050">
        <v>10225</v>
      </c>
      <c r="AB126" s="1051"/>
      <c r="AC126" s="1051"/>
      <c r="AD126" s="1051"/>
      <c r="AE126" s="1052"/>
      <c r="AF126" s="1053">
        <v>10135</v>
      </c>
      <c r="AG126" s="1051"/>
      <c r="AH126" s="1051"/>
      <c r="AI126" s="1051"/>
      <c r="AJ126" s="1052"/>
      <c r="AK126" s="1053">
        <v>10090</v>
      </c>
      <c r="AL126" s="1051"/>
      <c r="AM126" s="1051"/>
      <c r="AN126" s="1051"/>
      <c r="AO126" s="1052"/>
      <c r="AP126" s="1054">
        <v>0.5</v>
      </c>
      <c r="AQ126" s="1055"/>
      <c r="AR126" s="1055"/>
      <c r="AS126" s="1055"/>
      <c r="AT126" s="1056"/>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6"/>
      <c r="CL126" s="1103"/>
      <c r="CM126" s="1103"/>
      <c r="CN126" s="1103"/>
      <c r="CO126" s="1104"/>
      <c r="CP126" s="1041" t="s">
        <v>482</v>
      </c>
      <c r="CQ126" s="1042"/>
      <c r="CR126" s="1042"/>
      <c r="CS126" s="1042"/>
      <c r="CT126" s="1042"/>
      <c r="CU126" s="1042"/>
      <c r="CV126" s="1042"/>
      <c r="CW126" s="1042"/>
      <c r="CX126" s="1042"/>
      <c r="CY126" s="1042"/>
      <c r="CZ126" s="1042"/>
      <c r="DA126" s="1042"/>
      <c r="DB126" s="1042"/>
      <c r="DC126" s="1042"/>
      <c r="DD126" s="1042"/>
      <c r="DE126" s="1042"/>
      <c r="DF126" s="1043"/>
      <c r="DG126" s="1011" t="s">
        <v>175</v>
      </c>
      <c r="DH126" s="1012"/>
      <c r="DI126" s="1012"/>
      <c r="DJ126" s="1012"/>
      <c r="DK126" s="1012"/>
      <c r="DL126" s="1012" t="s">
        <v>394</v>
      </c>
      <c r="DM126" s="1012"/>
      <c r="DN126" s="1012"/>
      <c r="DO126" s="1012"/>
      <c r="DP126" s="1012"/>
      <c r="DQ126" s="1012" t="s">
        <v>175</v>
      </c>
      <c r="DR126" s="1012"/>
      <c r="DS126" s="1012"/>
      <c r="DT126" s="1012"/>
      <c r="DU126" s="1012"/>
      <c r="DV126" s="1013" t="s">
        <v>394</v>
      </c>
      <c r="DW126" s="1013"/>
      <c r="DX126" s="1013"/>
      <c r="DY126" s="1013"/>
      <c r="DZ126" s="1014"/>
    </row>
    <row r="127" spans="1:130" s="246" customFormat="1" ht="26.25" customHeight="1">
      <c r="A127" s="1152"/>
      <c r="B127" s="1040"/>
      <c r="C127" s="1094" t="s">
        <v>483</v>
      </c>
      <c r="D127" s="1095"/>
      <c r="E127" s="1095"/>
      <c r="F127" s="1095"/>
      <c r="G127" s="1095"/>
      <c r="H127" s="1095"/>
      <c r="I127" s="1095"/>
      <c r="J127" s="1095"/>
      <c r="K127" s="1095"/>
      <c r="L127" s="1095"/>
      <c r="M127" s="1095"/>
      <c r="N127" s="1095"/>
      <c r="O127" s="1095"/>
      <c r="P127" s="1095"/>
      <c r="Q127" s="1095"/>
      <c r="R127" s="1095"/>
      <c r="S127" s="1095"/>
      <c r="T127" s="1095"/>
      <c r="U127" s="1095"/>
      <c r="V127" s="1095"/>
      <c r="W127" s="1095"/>
      <c r="X127" s="1095"/>
      <c r="Y127" s="1095"/>
      <c r="Z127" s="1096"/>
      <c r="AA127" s="1050" t="s">
        <v>175</v>
      </c>
      <c r="AB127" s="1051"/>
      <c r="AC127" s="1051"/>
      <c r="AD127" s="1051"/>
      <c r="AE127" s="1052"/>
      <c r="AF127" s="1053" t="s">
        <v>175</v>
      </c>
      <c r="AG127" s="1051"/>
      <c r="AH127" s="1051"/>
      <c r="AI127" s="1051"/>
      <c r="AJ127" s="1052"/>
      <c r="AK127" s="1053" t="s">
        <v>175</v>
      </c>
      <c r="AL127" s="1051"/>
      <c r="AM127" s="1051"/>
      <c r="AN127" s="1051"/>
      <c r="AO127" s="1052"/>
      <c r="AP127" s="1054" t="s">
        <v>175</v>
      </c>
      <c r="AQ127" s="1055"/>
      <c r="AR127" s="1055"/>
      <c r="AS127" s="1055"/>
      <c r="AT127" s="1056"/>
      <c r="AU127" s="282"/>
      <c r="AV127" s="282"/>
      <c r="AW127" s="282"/>
      <c r="AX127" s="1124" t="s">
        <v>484</v>
      </c>
      <c r="AY127" s="1125"/>
      <c r="AZ127" s="1125"/>
      <c r="BA127" s="1125"/>
      <c r="BB127" s="1125"/>
      <c r="BC127" s="1125"/>
      <c r="BD127" s="1125"/>
      <c r="BE127" s="1126"/>
      <c r="BF127" s="1127" t="s">
        <v>485</v>
      </c>
      <c r="BG127" s="1125"/>
      <c r="BH127" s="1125"/>
      <c r="BI127" s="1125"/>
      <c r="BJ127" s="1125"/>
      <c r="BK127" s="1125"/>
      <c r="BL127" s="1126"/>
      <c r="BM127" s="1127" t="s">
        <v>486</v>
      </c>
      <c r="BN127" s="1125"/>
      <c r="BO127" s="1125"/>
      <c r="BP127" s="1125"/>
      <c r="BQ127" s="1125"/>
      <c r="BR127" s="1125"/>
      <c r="BS127" s="1126"/>
      <c r="BT127" s="1127" t="s">
        <v>487</v>
      </c>
      <c r="BU127" s="1125"/>
      <c r="BV127" s="1125"/>
      <c r="BW127" s="1125"/>
      <c r="BX127" s="1125"/>
      <c r="BY127" s="1125"/>
      <c r="BZ127" s="1149"/>
      <c r="CA127" s="282"/>
      <c r="CB127" s="282"/>
      <c r="CC127" s="282"/>
      <c r="CD127" s="283"/>
      <c r="CE127" s="283"/>
      <c r="CF127" s="283"/>
      <c r="CG127" s="280"/>
      <c r="CH127" s="280"/>
      <c r="CI127" s="280"/>
      <c r="CJ127" s="281"/>
      <c r="CK127" s="1116"/>
      <c r="CL127" s="1103"/>
      <c r="CM127" s="1103"/>
      <c r="CN127" s="1103"/>
      <c r="CO127" s="1104"/>
      <c r="CP127" s="1041" t="s">
        <v>488</v>
      </c>
      <c r="CQ127" s="1042"/>
      <c r="CR127" s="1042"/>
      <c r="CS127" s="1042"/>
      <c r="CT127" s="1042"/>
      <c r="CU127" s="1042"/>
      <c r="CV127" s="1042"/>
      <c r="CW127" s="1042"/>
      <c r="CX127" s="1042"/>
      <c r="CY127" s="1042"/>
      <c r="CZ127" s="1042"/>
      <c r="DA127" s="1042"/>
      <c r="DB127" s="1042"/>
      <c r="DC127" s="1042"/>
      <c r="DD127" s="1042"/>
      <c r="DE127" s="1042"/>
      <c r="DF127" s="1043"/>
      <c r="DG127" s="1011" t="s">
        <v>175</v>
      </c>
      <c r="DH127" s="1012"/>
      <c r="DI127" s="1012"/>
      <c r="DJ127" s="1012"/>
      <c r="DK127" s="1012"/>
      <c r="DL127" s="1012" t="s">
        <v>175</v>
      </c>
      <c r="DM127" s="1012"/>
      <c r="DN127" s="1012"/>
      <c r="DO127" s="1012"/>
      <c r="DP127" s="1012"/>
      <c r="DQ127" s="1012" t="s">
        <v>175</v>
      </c>
      <c r="DR127" s="1012"/>
      <c r="DS127" s="1012"/>
      <c r="DT127" s="1012"/>
      <c r="DU127" s="1012"/>
      <c r="DV127" s="1013" t="s">
        <v>394</v>
      </c>
      <c r="DW127" s="1013"/>
      <c r="DX127" s="1013"/>
      <c r="DY127" s="1013"/>
      <c r="DZ127" s="1014"/>
    </row>
    <row r="128" spans="1:130" s="246" customFormat="1" ht="26.25" customHeight="1" thickBot="1">
      <c r="A128" s="1135" t="s">
        <v>489</v>
      </c>
      <c r="B128" s="1136"/>
      <c r="C128" s="1136"/>
      <c r="D128" s="1136"/>
      <c r="E128" s="1136"/>
      <c r="F128" s="1136"/>
      <c r="G128" s="1136"/>
      <c r="H128" s="1136"/>
      <c r="I128" s="1136"/>
      <c r="J128" s="1136"/>
      <c r="K128" s="1136"/>
      <c r="L128" s="1136"/>
      <c r="M128" s="1136"/>
      <c r="N128" s="1136"/>
      <c r="O128" s="1136"/>
      <c r="P128" s="1136"/>
      <c r="Q128" s="1136"/>
      <c r="R128" s="1136"/>
      <c r="S128" s="1136"/>
      <c r="T128" s="1136"/>
      <c r="U128" s="1136"/>
      <c r="V128" s="1136"/>
      <c r="W128" s="1137" t="s">
        <v>490</v>
      </c>
      <c r="X128" s="1137"/>
      <c r="Y128" s="1137"/>
      <c r="Z128" s="1138"/>
      <c r="AA128" s="1139">
        <v>8020</v>
      </c>
      <c r="AB128" s="1140"/>
      <c r="AC128" s="1140"/>
      <c r="AD128" s="1140"/>
      <c r="AE128" s="1141"/>
      <c r="AF128" s="1142">
        <v>8020</v>
      </c>
      <c r="AG128" s="1140"/>
      <c r="AH128" s="1140"/>
      <c r="AI128" s="1140"/>
      <c r="AJ128" s="1141"/>
      <c r="AK128" s="1142">
        <v>8020</v>
      </c>
      <c r="AL128" s="1140"/>
      <c r="AM128" s="1140"/>
      <c r="AN128" s="1140"/>
      <c r="AO128" s="1141"/>
      <c r="AP128" s="1143"/>
      <c r="AQ128" s="1144"/>
      <c r="AR128" s="1144"/>
      <c r="AS128" s="1144"/>
      <c r="AT128" s="1145"/>
      <c r="AU128" s="282"/>
      <c r="AV128" s="282"/>
      <c r="AW128" s="282"/>
      <c r="AX128" s="980" t="s">
        <v>491</v>
      </c>
      <c r="AY128" s="981"/>
      <c r="AZ128" s="981"/>
      <c r="BA128" s="981"/>
      <c r="BB128" s="981"/>
      <c r="BC128" s="981"/>
      <c r="BD128" s="981"/>
      <c r="BE128" s="982"/>
      <c r="BF128" s="1146" t="s">
        <v>394</v>
      </c>
      <c r="BG128" s="1147"/>
      <c r="BH128" s="1147"/>
      <c r="BI128" s="1147"/>
      <c r="BJ128" s="1147"/>
      <c r="BK128" s="1147"/>
      <c r="BL128" s="1148"/>
      <c r="BM128" s="1146">
        <v>15</v>
      </c>
      <c r="BN128" s="1147"/>
      <c r="BO128" s="1147"/>
      <c r="BP128" s="1147"/>
      <c r="BQ128" s="1147"/>
      <c r="BR128" s="1147"/>
      <c r="BS128" s="1148"/>
      <c r="BT128" s="1146">
        <v>20</v>
      </c>
      <c r="BU128" s="1147"/>
      <c r="BV128" s="1147"/>
      <c r="BW128" s="1147"/>
      <c r="BX128" s="1147"/>
      <c r="BY128" s="1147"/>
      <c r="BZ128" s="1171"/>
      <c r="CA128" s="283"/>
      <c r="CB128" s="283"/>
      <c r="CC128" s="283"/>
      <c r="CD128" s="283"/>
      <c r="CE128" s="283"/>
      <c r="CF128" s="283"/>
      <c r="CG128" s="280"/>
      <c r="CH128" s="280"/>
      <c r="CI128" s="280"/>
      <c r="CJ128" s="281"/>
      <c r="CK128" s="1117"/>
      <c r="CL128" s="1118"/>
      <c r="CM128" s="1118"/>
      <c r="CN128" s="1118"/>
      <c r="CO128" s="1119"/>
      <c r="CP128" s="1128" t="s">
        <v>492</v>
      </c>
      <c r="CQ128" s="1129"/>
      <c r="CR128" s="1129"/>
      <c r="CS128" s="1129"/>
      <c r="CT128" s="1129"/>
      <c r="CU128" s="1129"/>
      <c r="CV128" s="1129"/>
      <c r="CW128" s="1129"/>
      <c r="CX128" s="1129"/>
      <c r="CY128" s="1129"/>
      <c r="CZ128" s="1129"/>
      <c r="DA128" s="1129"/>
      <c r="DB128" s="1129"/>
      <c r="DC128" s="1129"/>
      <c r="DD128" s="1129"/>
      <c r="DE128" s="1129"/>
      <c r="DF128" s="1130"/>
      <c r="DG128" s="1131" t="s">
        <v>394</v>
      </c>
      <c r="DH128" s="1132"/>
      <c r="DI128" s="1132"/>
      <c r="DJ128" s="1132"/>
      <c r="DK128" s="1132"/>
      <c r="DL128" s="1132" t="s">
        <v>175</v>
      </c>
      <c r="DM128" s="1132"/>
      <c r="DN128" s="1132"/>
      <c r="DO128" s="1132"/>
      <c r="DP128" s="1132"/>
      <c r="DQ128" s="1132" t="s">
        <v>175</v>
      </c>
      <c r="DR128" s="1132"/>
      <c r="DS128" s="1132"/>
      <c r="DT128" s="1132"/>
      <c r="DU128" s="1132"/>
      <c r="DV128" s="1133" t="s">
        <v>175</v>
      </c>
      <c r="DW128" s="1133"/>
      <c r="DX128" s="1133"/>
      <c r="DY128" s="1133"/>
      <c r="DZ128" s="1134"/>
    </row>
    <row r="129" spans="1:131" s="246" customFormat="1" ht="26.25" customHeight="1">
      <c r="A129" s="1022" t="s">
        <v>108</v>
      </c>
      <c r="B129" s="1023"/>
      <c r="C129" s="1023"/>
      <c r="D129" s="1023"/>
      <c r="E129" s="1023"/>
      <c r="F129" s="1023"/>
      <c r="G129" s="1023"/>
      <c r="H129" s="1023"/>
      <c r="I129" s="1023"/>
      <c r="J129" s="1023"/>
      <c r="K129" s="1023"/>
      <c r="L129" s="1023"/>
      <c r="M129" s="1023"/>
      <c r="N129" s="1023"/>
      <c r="O129" s="1023"/>
      <c r="P129" s="1023"/>
      <c r="Q129" s="1023"/>
      <c r="R129" s="1023"/>
      <c r="S129" s="1023"/>
      <c r="T129" s="1023"/>
      <c r="U129" s="1023"/>
      <c r="V129" s="1023"/>
      <c r="W129" s="1165" t="s">
        <v>493</v>
      </c>
      <c r="X129" s="1166"/>
      <c r="Y129" s="1166"/>
      <c r="Z129" s="1167"/>
      <c r="AA129" s="1050">
        <v>2500133</v>
      </c>
      <c r="AB129" s="1051"/>
      <c r="AC129" s="1051"/>
      <c r="AD129" s="1051"/>
      <c r="AE129" s="1052"/>
      <c r="AF129" s="1053">
        <v>2444580</v>
      </c>
      <c r="AG129" s="1051"/>
      <c r="AH129" s="1051"/>
      <c r="AI129" s="1051"/>
      <c r="AJ129" s="1052"/>
      <c r="AK129" s="1053">
        <v>2411225</v>
      </c>
      <c r="AL129" s="1051"/>
      <c r="AM129" s="1051"/>
      <c r="AN129" s="1051"/>
      <c r="AO129" s="1052"/>
      <c r="AP129" s="1168"/>
      <c r="AQ129" s="1169"/>
      <c r="AR129" s="1169"/>
      <c r="AS129" s="1169"/>
      <c r="AT129" s="1170"/>
      <c r="AU129" s="284"/>
      <c r="AV129" s="284"/>
      <c r="AW129" s="284"/>
      <c r="AX129" s="1159" t="s">
        <v>494</v>
      </c>
      <c r="AY129" s="1042"/>
      <c r="AZ129" s="1042"/>
      <c r="BA129" s="1042"/>
      <c r="BB129" s="1042"/>
      <c r="BC129" s="1042"/>
      <c r="BD129" s="1042"/>
      <c r="BE129" s="1043"/>
      <c r="BF129" s="1160" t="s">
        <v>175</v>
      </c>
      <c r="BG129" s="1161"/>
      <c r="BH129" s="1161"/>
      <c r="BI129" s="1161"/>
      <c r="BJ129" s="1161"/>
      <c r="BK129" s="1161"/>
      <c r="BL129" s="1162"/>
      <c r="BM129" s="1160">
        <v>20</v>
      </c>
      <c r="BN129" s="1161"/>
      <c r="BO129" s="1161"/>
      <c r="BP129" s="1161"/>
      <c r="BQ129" s="1161"/>
      <c r="BR129" s="1161"/>
      <c r="BS129" s="1162"/>
      <c r="BT129" s="1160">
        <v>30</v>
      </c>
      <c r="BU129" s="1163"/>
      <c r="BV129" s="1163"/>
      <c r="BW129" s="1163"/>
      <c r="BX129" s="1163"/>
      <c r="BY129" s="1163"/>
      <c r="BZ129" s="1164"/>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2" t="s">
        <v>495</v>
      </c>
      <c r="B130" s="1023"/>
      <c r="C130" s="1023"/>
      <c r="D130" s="1023"/>
      <c r="E130" s="1023"/>
      <c r="F130" s="1023"/>
      <c r="G130" s="1023"/>
      <c r="H130" s="1023"/>
      <c r="I130" s="1023"/>
      <c r="J130" s="1023"/>
      <c r="K130" s="1023"/>
      <c r="L130" s="1023"/>
      <c r="M130" s="1023"/>
      <c r="N130" s="1023"/>
      <c r="O130" s="1023"/>
      <c r="P130" s="1023"/>
      <c r="Q130" s="1023"/>
      <c r="R130" s="1023"/>
      <c r="S130" s="1023"/>
      <c r="T130" s="1023"/>
      <c r="U130" s="1023"/>
      <c r="V130" s="1023"/>
      <c r="W130" s="1165" t="s">
        <v>496</v>
      </c>
      <c r="X130" s="1166"/>
      <c r="Y130" s="1166"/>
      <c r="Z130" s="1167"/>
      <c r="AA130" s="1050">
        <v>367472</v>
      </c>
      <c r="AB130" s="1051"/>
      <c r="AC130" s="1051"/>
      <c r="AD130" s="1051"/>
      <c r="AE130" s="1052"/>
      <c r="AF130" s="1053">
        <v>367270</v>
      </c>
      <c r="AG130" s="1051"/>
      <c r="AH130" s="1051"/>
      <c r="AI130" s="1051"/>
      <c r="AJ130" s="1052"/>
      <c r="AK130" s="1053">
        <v>385742</v>
      </c>
      <c r="AL130" s="1051"/>
      <c r="AM130" s="1051"/>
      <c r="AN130" s="1051"/>
      <c r="AO130" s="1052"/>
      <c r="AP130" s="1168"/>
      <c r="AQ130" s="1169"/>
      <c r="AR130" s="1169"/>
      <c r="AS130" s="1169"/>
      <c r="AT130" s="1170"/>
      <c r="AU130" s="284"/>
      <c r="AV130" s="284"/>
      <c r="AW130" s="284"/>
      <c r="AX130" s="1159" t="s">
        <v>497</v>
      </c>
      <c r="AY130" s="1042"/>
      <c r="AZ130" s="1042"/>
      <c r="BA130" s="1042"/>
      <c r="BB130" s="1042"/>
      <c r="BC130" s="1042"/>
      <c r="BD130" s="1042"/>
      <c r="BE130" s="1043"/>
      <c r="BF130" s="1196">
        <v>8.3000000000000007</v>
      </c>
      <c r="BG130" s="1197"/>
      <c r="BH130" s="1197"/>
      <c r="BI130" s="1197"/>
      <c r="BJ130" s="1197"/>
      <c r="BK130" s="1197"/>
      <c r="BL130" s="1198"/>
      <c r="BM130" s="1196">
        <v>25</v>
      </c>
      <c r="BN130" s="1197"/>
      <c r="BO130" s="1197"/>
      <c r="BP130" s="1197"/>
      <c r="BQ130" s="1197"/>
      <c r="BR130" s="1197"/>
      <c r="BS130" s="1198"/>
      <c r="BT130" s="1196">
        <v>35</v>
      </c>
      <c r="BU130" s="1199"/>
      <c r="BV130" s="1199"/>
      <c r="BW130" s="1199"/>
      <c r="BX130" s="1199"/>
      <c r="BY130" s="1199"/>
      <c r="BZ130" s="1200"/>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201"/>
      <c r="B131" s="1202"/>
      <c r="C131" s="1202"/>
      <c r="D131" s="1202"/>
      <c r="E131" s="1202"/>
      <c r="F131" s="1202"/>
      <c r="G131" s="1202"/>
      <c r="H131" s="1202"/>
      <c r="I131" s="1202"/>
      <c r="J131" s="1202"/>
      <c r="K131" s="1202"/>
      <c r="L131" s="1202"/>
      <c r="M131" s="1202"/>
      <c r="N131" s="1202"/>
      <c r="O131" s="1202"/>
      <c r="P131" s="1202"/>
      <c r="Q131" s="1202"/>
      <c r="R131" s="1202"/>
      <c r="S131" s="1202"/>
      <c r="T131" s="1202"/>
      <c r="U131" s="1202"/>
      <c r="V131" s="1202"/>
      <c r="W131" s="1203" t="s">
        <v>498</v>
      </c>
      <c r="X131" s="1204"/>
      <c r="Y131" s="1204"/>
      <c r="Z131" s="1205"/>
      <c r="AA131" s="1097">
        <v>2132661</v>
      </c>
      <c r="AB131" s="1076"/>
      <c r="AC131" s="1076"/>
      <c r="AD131" s="1076"/>
      <c r="AE131" s="1077"/>
      <c r="AF131" s="1075">
        <v>2077310</v>
      </c>
      <c r="AG131" s="1076"/>
      <c r="AH131" s="1076"/>
      <c r="AI131" s="1076"/>
      <c r="AJ131" s="1077"/>
      <c r="AK131" s="1075">
        <v>2025483</v>
      </c>
      <c r="AL131" s="1076"/>
      <c r="AM131" s="1076"/>
      <c r="AN131" s="1076"/>
      <c r="AO131" s="1077"/>
      <c r="AP131" s="1206"/>
      <c r="AQ131" s="1207"/>
      <c r="AR131" s="1207"/>
      <c r="AS131" s="1207"/>
      <c r="AT131" s="1208"/>
      <c r="AU131" s="284"/>
      <c r="AV131" s="284"/>
      <c r="AW131" s="284"/>
      <c r="AX131" s="1178" t="s">
        <v>499</v>
      </c>
      <c r="AY131" s="1129"/>
      <c r="AZ131" s="1129"/>
      <c r="BA131" s="1129"/>
      <c r="BB131" s="1129"/>
      <c r="BC131" s="1129"/>
      <c r="BD131" s="1129"/>
      <c r="BE131" s="1130"/>
      <c r="BF131" s="1179">
        <v>91.7</v>
      </c>
      <c r="BG131" s="1180"/>
      <c r="BH131" s="1180"/>
      <c r="BI131" s="1180"/>
      <c r="BJ131" s="1180"/>
      <c r="BK131" s="1180"/>
      <c r="BL131" s="1181"/>
      <c r="BM131" s="1179">
        <v>350</v>
      </c>
      <c r="BN131" s="1180"/>
      <c r="BO131" s="1180"/>
      <c r="BP131" s="1180"/>
      <c r="BQ131" s="1180"/>
      <c r="BR131" s="1180"/>
      <c r="BS131" s="1181"/>
      <c r="BT131" s="1182"/>
      <c r="BU131" s="1183"/>
      <c r="BV131" s="1183"/>
      <c r="BW131" s="1183"/>
      <c r="BX131" s="1183"/>
      <c r="BY131" s="1183"/>
      <c r="BZ131" s="1184"/>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5" t="s">
        <v>500</v>
      </c>
      <c r="B132" s="1186"/>
      <c r="C132" s="1186"/>
      <c r="D132" s="1186"/>
      <c r="E132" s="1186"/>
      <c r="F132" s="1186"/>
      <c r="G132" s="1186"/>
      <c r="H132" s="1186"/>
      <c r="I132" s="1186"/>
      <c r="J132" s="1186"/>
      <c r="K132" s="1186"/>
      <c r="L132" s="1186"/>
      <c r="M132" s="1186"/>
      <c r="N132" s="1186"/>
      <c r="O132" s="1186"/>
      <c r="P132" s="1186"/>
      <c r="Q132" s="1186"/>
      <c r="R132" s="1186"/>
      <c r="S132" s="1186"/>
      <c r="T132" s="1186"/>
      <c r="U132" s="1186"/>
      <c r="V132" s="1189" t="s">
        <v>501</v>
      </c>
      <c r="W132" s="1189"/>
      <c r="X132" s="1189"/>
      <c r="Y132" s="1189"/>
      <c r="Z132" s="1190"/>
      <c r="AA132" s="1191">
        <v>7.4040365530000001</v>
      </c>
      <c r="AB132" s="1192"/>
      <c r="AC132" s="1192"/>
      <c r="AD132" s="1192"/>
      <c r="AE132" s="1193"/>
      <c r="AF132" s="1194">
        <v>7.755847707</v>
      </c>
      <c r="AG132" s="1192"/>
      <c r="AH132" s="1192"/>
      <c r="AI132" s="1192"/>
      <c r="AJ132" s="1193"/>
      <c r="AK132" s="1194">
        <v>9.850292498</v>
      </c>
      <c r="AL132" s="1192"/>
      <c r="AM132" s="1192"/>
      <c r="AN132" s="1192"/>
      <c r="AO132" s="1193"/>
      <c r="AP132" s="1091"/>
      <c r="AQ132" s="1092"/>
      <c r="AR132" s="1092"/>
      <c r="AS132" s="1092"/>
      <c r="AT132" s="1195"/>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7"/>
      <c r="B133" s="1188"/>
      <c r="C133" s="1188"/>
      <c r="D133" s="1188"/>
      <c r="E133" s="1188"/>
      <c r="F133" s="1188"/>
      <c r="G133" s="1188"/>
      <c r="H133" s="1188"/>
      <c r="I133" s="1188"/>
      <c r="J133" s="1188"/>
      <c r="K133" s="1188"/>
      <c r="L133" s="1188"/>
      <c r="M133" s="1188"/>
      <c r="N133" s="1188"/>
      <c r="O133" s="1188"/>
      <c r="P133" s="1188"/>
      <c r="Q133" s="1188"/>
      <c r="R133" s="1188"/>
      <c r="S133" s="1188"/>
      <c r="T133" s="1188"/>
      <c r="U133" s="1188"/>
      <c r="V133" s="1172" t="s">
        <v>502</v>
      </c>
      <c r="W133" s="1172"/>
      <c r="X133" s="1172"/>
      <c r="Y133" s="1172"/>
      <c r="Z133" s="1173"/>
      <c r="AA133" s="1174">
        <v>6.4</v>
      </c>
      <c r="AB133" s="1175"/>
      <c r="AC133" s="1175"/>
      <c r="AD133" s="1175"/>
      <c r="AE133" s="1176"/>
      <c r="AF133" s="1174">
        <v>7</v>
      </c>
      <c r="AG133" s="1175"/>
      <c r="AH133" s="1175"/>
      <c r="AI133" s="1175"/>
      <c r="AJ133" s="1176"/>
      <c r="AK133" s="1174">
        <v>8.3000000000000007</v>
      </c>
      <c r="AL133" s="1175"/>
      <c r="AM133" s="1175"/>
      <c r="AN133" s="1175"/>
      <c r="AO133" s="1176"/>
      <c r="AP133" s="1121"/>
      <c r="AQ133" s="1122"/>
      <c r="AR133" s="1122"/>
      <c r="AS133" s="1122"/>
      <c r="AT133" s="1177"/>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RCFYLUgoG/otG6lbCyKb/Y9uCsSRC5Si8x0W5xba8KIgvFrar0afSMbtLi651mTwIF2fNFmCGmNlRb6pXEQwUQ==" saltValue="UiLGpmTYQcM8ygK3hnD41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DV60:DZ60"/>
    <mergeCell ref="B61:P61"/>
    <mergeCell ref="Q61:U61"/>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503</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uhDr2t0wU47rDk6mQ87VjCqnOkSgiBlV9aRJzC8Q8bDsltn+X0XlHkJoYV8tE8Z1Rtma6KoHNdZdms9LmrdDkg==" saltValue="KYLbqLMhuJwYK+kDgpCqb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RkwFFDbC5Go8VaPbhaVQrH2TstuMTyD+SN1anil2iZ1m6l0mnj+pXGuWuiKFgRQyH6vTTCIcb4PMVtk6msd5wA==" saltValue="Tq7ScLsq4ywQWpxnJHtaS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504</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505</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2" t="s">
        <v>506</v>
      </c>
      <c r="AP7" s="303"/>
      <c r="AQ7" s="304" t="s">
        <v>507</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3"/>
      <c r="AP8" s="309" t="s">
        <v>508</v>
      </c>
      <c r="AQ8" s="310" t="s">
        <v>509</v>
      </c>
      <c r="AR8" s="311" t="s">
        <v>510</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4" t="s">
        <v>511</v>
      </c>
      <c r="AL9" s="1215"/>
      <c r="AM9" s="1215"/>
      <c r="AN9" s="1216"/>
      <c r="AO9" s="312">
        <v>707750</v>
      </c>
      <c r="AP9" s="312">
        <v>154026</v>
      </c>
      <c r="AQ9" s="313">
        <v>168530</v>
      </c>
      <c r="AR9" s="314">
        <v>-8.6</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4" t="s">
        <v>512</v>
      </c>
      <c r="AL10" s="1215"/>
      <c r="AM10" s="1215"/>
      <c r="AN10" s="1216"/>
      <c r="AO10" s="315">
        <v>99160</v>
      </c>
      <c r="AP10" s="315">
        <v>21580</v>
      </c>
      <c r="AQ10" s="316">
        <v>21048</v>
      </c>
      <c r="AR10" s="317">
        <v>2.5</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4" t="s">
        <v>513</v>
      </c>
      <c r="AL11" s="1215"/>
      <c r="AM11" s="1215"/>
      <c r="AN11" s="1216"/>
      <c r="AO11" s="315">
        <v>66457</v>
      </c>
      <c r="AP11" s="315">
        <v>14463</v>
      </c>
      <c r="AQ11" s="316">
        <v>26640</v>
      </c>
      <c r="AR11" s="317">
        <v>-45.7</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4" t="s">
        <v>514</v>
      </c>
      <c r="AL12" s="1215"/>
      <c r="AM12" s="1215"/>
      <c r="AN12" s="1216"/>
      <c r="AO12" s="315" t="s">
        <v>515</v>
      </c>
      <c r="AP12" s="315" t="s">
        <v>515</v>
      </c>
      <c r="AQ12" s="316">
        <v>1878</v>
      </c>
      <c r="AR12" s="317" t="s">
        <v>515</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4" t="s">
        <v>516</v>
      </c>
      <c r="AL13" s="1215"/>
      <c r="AM13" s="1215"/>
      <c r="AN13" s="1216"/>
      <c r="AO13" s="315" t="s">
        <v>515</v>
      </c>
      <c r="AP13" s="315" t="s">
        <v>515</v>
      </c>
      <c r="AQ13" s="316" t="s">
        <v>515</v>
      </c>
      <c r="AR13" s="317" t="s">
        <v>515</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4" t="s">
        <v>517</v>
      </c>
      <c r="AL14" s="1215"/>
      <c r="AM14" s="1215"/>
      <c r="AN14" s="1216"/>
      <c r="AO14" s="315">
        <v>67768</v>
      </c>
      <c r="AP14" s="315">
        <v>14748</v>
      </c>
      <c r="AQ14" s="316">
        <v>7469</v>
      </c>
      <c r="AR14" s="317">
        <v>97.5</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4" t="s">
        <v>518</v>
      </c>
      <c r="AL15" s="1215"/>
      <c r="AM15" s="1215"/>
      <c r="AN15" s="1216"/>
      <c r="AO15" s="315">
        <v>22446</v>
      </c>
      <c r="AP15" s="315">
        <v>4885</v>
      </c>
      <c r="AQ15" s="316">
        <v>4705</v>
      </c>
      <c r="AR15" s="317">
        <v>3.8</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7" t="s">
        <v>519</v>
      </c>
      <c r="AL16" s="1218"/>
      <c r="AM16" s="1218"/>
      <c r="AN16" s="1219"/>
      <c r="AO16" s="315">
        <v>-56111</v>
      </c>
      <c r="AP16" s="315">
        <v>-12211</v>
      </c>
      <c r="AQ16" s="316">
        <v>-16375</v>
      </c>
      <c r="AR16" s="317">
        <v>-25.4</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7" t="s">
        <v>192</v>
      </c>
      <c r="AL17" s="1218"/>
      <c r="AM17" s="1218"/>
      <c r="AN17" s="1219"/>
      <c r="AO17" s="315">
        <v>907470</v>
      </c>
      <c r="AP17" s="315">
        <v>197491</v>
      </c>
      <c r="AQ17" s="316">
        <v>213894</v>
      </c>
      <c r="AR17" s="317">
        <v>-7.7</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520</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521</v>
      </c>
      <c r="AP20" s="323" t="s">
        <v>522</v>
      </c>
      <c r="AQ20" s="324" t="s">
        <v>523</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9" t="s">
        <v>524</v>
      </c>
      <c r="AL21" s="1210"/>
      <c r="AM21" s="1210"/>
      <c r="AN21" s="1211"/>
      <c r="AO21" s="327">
        <v>19.59</v>
      </c>
      <c r="AP21" s="328">
        <v>19.28</v>
      </c>
      <c r="AQ21" s="329">
        <v>0.31</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9" t="s">
        <v>525</v>
      </c>
      <c r="AL22" s="1210"/>
      <c r="AM22" s="1210"/>
      <c r="AN22" s="1211"/>
      <c r="AO22" s="332">
        <v>99.6</v>
      </c>
      <c r="AP22" s="333">
        <v>95</v>
      </c>
      <c r="AQ22" s="334">
        <v>4.5999999999999996</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526</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527</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528</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2" t="s">
        <v>506</v>
      </c>
      <c r="AP30" s="303"/>
      <c r="AQ30" s="304" t="s">
        <v>507</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3"/>
      <c r="AP31" s="309" t="s">
        <v>508</v>
      </c>
      <c r="AQ31" s="310" t="s">
        <v>509</v>
      </c>
      <c r="AR31" s="311" t="s">
        <v>510</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5" t="s">
        <v>529</v>
      </c>
      <c r="AL32" s="1226"/>
      <c r="AM32" s="1226"/>
      <c r="AN32" s="1227"/>
      <c r="AO32" s="342">
        <v>332860</v>
      </c>
      <c r="AP32" s="342">
        <v>72440</v>
      </c>
      <c r="AQ32" s="343">
        <v>102582</v>
      </c>
      <c r="AR32" s="344">
        <v>-29.4</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5" t="s">
        <v>530</v>
      </c>
      <c r="AL33" s="1226"/>
      <c r="AM33" s="1226"/>
      <c r="AN33" s="1227"/>
      <c r="AO33" s="342" t="s">
        <v>515</v>
      </c>
      <c r="AP33" s="342" t="s">
        <v>515</v>
      </c>
      <c r="AQ33" s="343" t="s">
        <v>515</v>
      </c>
      <c r="AR33" s="344" t="s">
        <v>515</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5" t="s">
        <v>531</v>
      </c>
      <c r="AL34" s="1226"/>
      <c r="AM34" s="1226"/>
      <c r="AN34" s="1227"/>
      <c r="AO34" s="342" t="s">
        <v>515</v>
      </c>
      <c r="AP34" s="342" t="s">
        <v>515</v>
      </c>
      <c r="AQ34" s="343" t="s">
        <v>515</v>
      </c>
      <c r="AR34" s="344" t="s">
        <v>515</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5" t="s">
        <v>532</v>
      </c>
      <c r="AL35" s="1226"/>
      <c r="AM35" s="1226"/>
      <c r="AN35" s="1227"/>
      <c r="AO35" s="342">
        <v>244993</v>
      </c>
      <c r="AP35" s="342">
        <v>53317</v>
      </c>
      <c r="AQ35" s="343">
        <v>28843</v>
      </c>
      <c r="AR35" s="344">
        <v>84.9</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5" t="s">
        <v>533</v>
      </c>
      <c r="AL36" s="1226"/>
      <c r="AM36" s="1226"/>
      <c r="AN36" s="1227"/>
      <c r="AO36" s="342">
        <v>5335</v>
      </c>
      <c r="AP36" s="342">
        <v>1161</v>
      </c>
      <c r="AQ36" s="343">
        <v>2374</v>
      </c>
      <c r="AR36" s="344">
        <v>-51.1</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5" t="s">
        <v>534</v>
      </c>
      <c r="AL37" s="1226"/>
      <c r="AM37" s="1226"/>
      <c r="AN37" s="1227"/>
      <c r="AO37" s="342">
        <v>10090</v>
      </c>
      <c r="AP37" s="342">
        <v>2196</v>
      </c>
      <c r="AQ37" s="343">
        <v>1030</v>
      </c>
      <c r="AR37" s="344">
        <v>113.2</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8" t="s">
        <v>535</v>
      </c>
      <c r="AL38" s="1229"/>
      <c r="AM38" s="1229"/>
      <c r="AN38" s="1230"/>
      <c r="AO38" s="345" t="s">
        <v>515</v>
      </c>
      <c r="AP38" s="345" t="s">
        <v>515</v>
      </c>
      <c r="AQ38" s="346">
        <v>19</v>
      </c>
      <c r="AR38" s="334" t="s">
        <v>515</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8" t="s">
        <v>536</v>
      </c>
      <c r="AL39" s="1229"/>
      <c r="AM39" s="1229"/>
      <c r="AN39" s="1230"/>
      <c r="AO39" s="342">
        <v>-8020</v>
      </c>
      <c r="AP39" s="342">
        <v>-1745</v>
      </c>
      <c r="AQ39" s="343">
        <v>-3618</v>
      </c>
      <c r="AR39" s="344">
        <v>-51.8</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5" t="s">
        <v>537</v>
      </c>
      <c r="AL40" s="1226"/>
      <c r="AM40" s="1226"/>
      <c r="AN40" s="1227"/>
      <c r="AO40" s="342">
        <v>-385742</v>
      </c>
      <c r="AP40" s="342">
        <v>-83948</v>
      </c>
      <c r="AQ40" s="343">
        <v>-102150</v>
      </c>
      <c r="AR40" s="344">
        <v>-17.8</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31" t="s">
        <v>305</v>
      </c>
      <c r="AL41" s="1232"/>
      <c r="AM41" s="1232"/>
      <c r="AN41" s="1233"/>
      <c r="AO41" s="342">
        <v>199516</v>
      </c>
      <c r="AP41" s="342">
        <v>43420</v>
      </c>
      <c r="AQ41" s="343">
        <v>29081</v>
      </c>
      <c r="AR41" s="344">
        <v>49.3</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538</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539</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540</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20" t="s">
        <v>506</v>
      </c>
      <c r="AN49" s="1222" t="s">
        <v>541</v>
      </c>
      <c r="AO49" s="1223"/>
      <c r="AP49" s="1223"/>
      <c r="AQ49" s="1223"/>
      <c r="AR49" s="1224"/>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21"/>
      <c r="AN50" s="358" t="s">
        <v>542</v>
      </c>
      <c r="AO50" s="359" t="s">
        <v>543</v>
      </c>
      <c r="AP50" s="360" t="s">
        <v>544</v>
      </c>
      <c r="AQ50" s="361" t="s">
        <v>545</v>
      </c>
      <c r="AR50" s="362" t="s">
        <v>546</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547</v>
      </c>
      <c r="AL51" s="355"/>
      <c r="AM51" s="363">
        <v>634569</v>
      </c>
      <c r="AN51" s="364">
        <v>125359</v>
      </c>
      <c r="AO51" s="365">
        <v>-32.5</v>
      </c>
      <c r="AP51" s="366">
        <v>128485</v>
      </c>
      <c r="AQ51" s="367">
        <v>8.6999999999999993</v>
      </c>
      <c r="AR51" s="368">
        <v>-41.2</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548</v>
      </c>
      <c r="AM52" s="371">
        <v>442434</v>
      </c>
      <c r="AN52" s="372">
        <v>87403</v>
      </c>
      <c r="AO52" s="373">
        <v>47.4</v>
      </c>
      <c r="AP52" s="374">
        <v>62765</v>
      </c>
      <c r="AQ52" s="375">
        <v>9.9</v>
      </c>
      <c r="AR52" s="376">
        <v>37.5</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549</v>
      </c>
      <c r="AL53" s="355"/>
      <c r="AM53" s="363">
        <v>828224</v>
      </c>
      <c r="AN53" s="364">
        <v>166645</v>
      </c>
      <c r="AO53" s="365">
        <v>32.9</v>
      </c>
      <c r="AP53" s="366">
        <v>245039</v>
      </c>
      <c r="AQ53" s="367">
        <v>90.7</v>
      </c>
      <c r="AR53" s="368">
        <v>-57.8</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548</v>
      </c>
      <c r="AM54" s="371">
        <v>439106</v>
      </c>
      <c r="AN54" s="372">
        <v>88351</v>
      </c>
      <c r="AO54" s="373">
        <v>1.1000000000000001</v>
      </c>
      <c r="AP54" s="374">
        <v>108922</v>
      </c>
      <c r="AQ54" s="375">
        <v>73.5</v>
      </c>
      <c r="AR54" s="376">
        <v>-72.400000000000006</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550</v>
      </c>
      <c r="AL55" s="355"/>
      <c r="AM55" s="363">
        <v>1442462</v>
      </c>
      <c r="AN55" s="364">
        <v>297660</v>
      </c>
      <c r="AO55" s="365">
        <v>78.599999999999994</v>
      </c>
      <c r="AP55" s="366">
        <v>237994</v>
      </c>
      <c r="AQ55" s="367">
        <v>-2.9</v>
      </c>
      <c r="AR55" s="368">
        <v>81.5</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548</v>
      </c>
      <c r="AM56" s="371">
        <v>733170</v>
      </c>
      <c r="AN56" s="372">
        <v>151294</v>
      </c>
      <c r="AO56" s="373">
        <v>71.2</v>
      </c>
      <c r="AP56" s="374">
        <v>110361</v>
      </c>
      <c r="AQ56" s="375">
        <v>1.3</v>
      </c>
      <c r="AR56" s="376">
        <v>69.900000000000006</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551</v>
      </c>
      <c r="AL57" s="355"/>
      <c r="AM57" s="363">
        <v>930569</v>
      </c>
      <c r="AN57" s="364">
        <v>197825</v>
      </c>
      <c r="AO57" s="365">
        <v>-33.5</v>
      </c>
      <c r="AP57" s="366">
        <v>267911</v>
      </c>
      <c r="AQ57" s="367">
        <v>12.6</v>
      </c>
      <c r="AR57" s="368">
        <v>-46.1</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548</v>
      </c>
      <c r="AM58" s="371">
        <v>684857</v>
      </c>
      <c r="AN58" s="372">
        <v>145590</v>
      </c>
      <c r="AO58" s="373">
        <v>-3.8</v>
      </c>
      <c r="AP58" s="374">
        <v>106425</v>
      </c>
      <c r="AQ58" s="375">
        <v>-3.6</v>
      </c>
      <c r="AR58" s="376">
        <v>-0.2</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552</v>
      </c>
      <c r="AL59" s="355"/>
      <c r="AM59" s="363">
        <v>503429</v>
      </c>
      <c r="AN59" s="364">
        <v>109560</v>
      </c>
      <c r="AO59" s="365">
        <v>-44.6</v>
      </c>
      <c r="AP59" s="366">
        <v>228215</v>
      </c>
      <c r="AQ59" s="367">
        <v>-14.8</v>
      </c>
      <c r="AR59" s="368">
        <v>-29.8</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548</v>
      </c>
      <c r="AM60" s="371">
        <v>238207</v>
      </c>
      <c r="AN60" s="372">
        <v>51840</v>
      </c>
      <c r="AO60" s="373">
        <v>-64.400000000000006</v>
      </c>
      <c r="AP60" s="374">
        <v>117571</v>
      </c>
      <c r="AQ60" s="375">
        <v>10.5</v>
      </c>
      <c r="AR60" s="376">
        <v>-74.900000000000006</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553</v>
      </c>
      <c r="AL61" s="377"/>
      <c r="AM61" s="378">
        <v>867851</v>
      </c>
      <c r="AN61" s="379">
        <v>179410</v>
      </c>
      <c r="AO61" s="380">
        <v>0.2</v>
      </c>
      <c r="AP61" s="381">
        <v>221529</v>
      </c>
      <c r="AQ61" s="382">
        <v>18.899999999999999</v>
      </c>
      <c r="AR61" s="368">
        <v>-18.7</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548</v>
      </c>
      <c r="AM62" s="371">
        <v>507555</v>
      </c>
      <c r="AN62" s="372">
        <v>104896</v>
      </c>
      <c r="AO62" s="373">
        <v>10.3</v>
      </c>
      <c r="AP62" s="374">
        <v>101209</v>
      </c>
      <c r="AQ62" s="375">
        <v>18.3</v>
      </c>
      <c r="AR62" s="376">
        <v>-8</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8IYMNcuyGwjBwvIA4q9vi6ceheRMX/fKKIrvPf5j4w8FO3fEy+UHt3eSW71QjAoGHACTd+ub24yzAk/Gse6mqg==" saltValue="nUKx317uw8uZI+ZkBjCRS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555</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2E+8d7321a+lYxsUlYZtvu4npRMOaASE6qiidUDzR0mkgJjTTaLTD/MZqEPc5ZUTbI2ixH/ENGyQzUQfToPkzA==" saltValue="8XhoANMKbDME2vF8ucdBj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556</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ITWwjTQ2AkUZJnb9nCJXX9nVCf3P3rGsj6vX4qIIUN5mJKvxvPoB0pj+a8uoGwTLegMC3ZxDV1YB4oZskmC8Hw==" saltValue="O7/dGZwz5/HXUbApBFpsM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557</v>
      </c>
      <c r="G46" s="8" t="s">
        <v>558</v>
      </c>
      <c r="H46" s="8" t="s">
        <v>559</v>
      </c>
      <c r="I46" s="8" t="s">
        <v>560</v>
      </c>
      <c r="J46" s="9" t="s">
        <v>561</v>
      </c>
    </row>
    <row r="47" spans="2:10" ht="57.75" customHeight="1">
      <c r="B47" s="10"/>
      <c r="C47" s="1234" t="s">
        <v>3</v>
      </c>
      <c r="D47" s="1234"/>
      <c r="E47" s="1235"/>
      <c r="F47" s="11">
        <v>24.58</v>
      </c>
      <c r="G47" s="12">
        <v>34.340000000000003</v>
      </c>
      <c r="H47" s="12">
        <v>42.1</v>
      </c>
      <c r="I47" s="12">
        <v>43.11</v>
      </c>
      <c r="J47" s="13">
        <v>39.78</v>
      </c>
    </row>
    <row r="48" spans="2:10" ht="57.75" customHeight="1">
      <c r="B48" s="14"/>
      <c r="C48" s="1236" t="s">
        <v>4</v>
      </c>
      <c r="D48" s="1236"/>
      <c r="E48" s="1237"/>
      <c r="F48" s="15">
        <v>8.7899999999999991</v>
      </c>
      <c r="G48" s="16">
        <v>12.47</v>
      </c>
      <c r="H48" s="16">
        <v>12.4</v>
      </c>
      <c r="I48" s="16">
        <v>9.89</v>
      </c>
      <c r="J48" s="17">
        <v>2.88</v>
      </c>
    </row>
    <row r="49" spans="2:10" ht="57.75" customHeight="1" thickBot="1">
      <c r="B49" s="18"/>
      <c r="C49" s="1238" t="s">
        <v>5</v>
      </c>
      <c r="D49" s="1238"/>
      <c r="E49" s="1239"/>
      <c r="F49" s="19">
        <v>4.95</v>
      </c>
      <c r="G49" s="20">
        <v>14.15</v>
      </c>
      <c r="H49" s="20">
        <v>6.99</v>
      </c>
      <c r="I49" s="20" t="s">
        <v>562</v>
      </c>
      <c r="J49" s="21" t="s">
        <v>563</v>
      </c>
    </row>
    <row r="50" spans="2:10" ht="13.5" customHeight="1"/>
    <row r="51" spans="2:10" ht="13.5" hidden="1" customHeight="1"/>
    <row r="52" spans="2:10" ht="13.5" hidden="1" customHeight="1"/>
    <row r="53" spans="2:10" ht="13.5" hidden="1" customHeight="1"/>
  </sheetData>
  <sheetProtection algorithmName="SHA-512" hashValue="kY7C5nryXfSYOpMV4t8ZIrw2BogTbG+nF7lwI9fegU/uC5F46STU3TZF8UoV1TzF5DidCwb1qUKi3Ezsf2TpSg==" saltValue="+NdblDrN0VKuwTnTT4pPJ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c r="A34" s="22"/>
      <c r="B34" s="31"/>
      <c r="C34" s="1246" t="s">
        <v>564</v>
      </c>
      <c r="D34" s="1246"/>
      <c r="E34" s="1247"/>
      <c r="F34" s="32">
        <v>8.8699999999999992</v>
      </c>
      <c r="G34" s="33">
        <v>12.13</v>
      </c>
      <c r="H34" s="33">
        <v>11.93</v>
      </c>
      <c r="I34" s="33">
        <v>9.89</v>
      </c>
      <c r="J34" s="34">
        <v>2.87</v>
      </c>
      <c r="K34" s="22"/>
      <c r="L34" s="22"/>
      <c r="M34" s="22"/>
      <c r="N34" s="22"/>
      <c r="O34" s="22"/>
      <c r="P34" s="22"/>
    </row>
    <row r="35" spans="1:16" ht="39" customHeight="1">
      <c r="A35" s="22"/>
      <c r="B35" s="35"/>
      <c r="C35" s="1240" t="s">
        <v>565</v>
      </c>
      <c r="D35" s="1241"/>
      <c r="E35" s="1242"/>
      <c r="F35" s="36">
        <v>0.73</v>
      </c>
      <c r="G35" s="37">
        <v>1.17</v>
      </c>
      <c r="H35" s="37">
        <v>0.86</v>
      </c>
      <c r="I35" s="37">
        <v>0.39</v>
      </c>
      <c r="J35" s="38">
        <v>0.82</v>
      </c>
      <c r="K35" s="22"/>
      <c r="L35" s="22"/>
      <c r="M35" s="22"/>
      <c r="N35" s="22"/>
      <c r="O35" s="22"/>
      <c r="P35" s="22"/>
    </row>
    <row r="36" spans="1:16" ht="39" customHeight="1">
      <c r="A36" s="22"/>
      <c r="B36" s="35"/>
      <c r="C36" s="1240" t="s">
        <v>566</v>
      </c>
      <c r="D36" s="1241"/>
      <c r="E36" s="1242"/>
      <c r="F36" s="36" t="s">
        <v>515</v>
      </c>
      <c r="G36" s="37" t="s">
        <v>515</v>
      </c>
      <c r="H36" s="37">
        <v>0.23</v>
      </c>
      <c r="I36" s="37">
        <v>0.16</v>
      </c>
      <c r="J36" s="38">
        <v>0.27</v>
      </c>
      <c r="K36" s="22"/>
      <c r="L36" s="22"/>
      <c r="M36" s="22"/>
      <c r="N36" s="22"/>
      <c r="O36" s="22"/>
      <c r="P36" s="22"/>
    </row>
    <row r="37" spans="1:16" ht="39" customHeight="1">
      <c r="A37" s="22"/>
      <c r="B37" s="35"/>
      <c r="C37" s="1240" t="s">
        <v>567</v>
      </c>
      <c r="D37" s="1241"/>
      <c r="E37" s="1242"/>
      <c r="F37" s="36" t="s">
        <v>515</v>
      </c>
      <c r="G37" s="37" t="s">
        <v>515</v>
      </c>
      <c r="H37" s="37">
        <v>0.13</v>
      </c>
      <c r="I37" s="37">
        <v>0.17</v>
      </c>
      <c r="J37" s="38">
        <v>0.21</v>
      </c>
      <c r="K37" s="22"/>
      <c r="L37" s="22"/>
      <c r="M37" s="22"/>
      <c r="N37" s="22"/>
      <c r="O37" s="22"/>
      <c r="P37" s="22"/>
    </row>
    <row r="38" spans="1:16" ht="39" customHeight="1">
      <c r="A38" s="22"/>
      <c r="B38" s="35"/>
      <c r="C38" s="1240" t="s">
        <v>568</v>
      </c>
      <c r="D38" s="1241"/>
      <c r="E38" s="1242"/>
      <c r="F38" s="36">
        <v>0.13</v>
      </c>
      <c r="G38" s="37">
        <v>0.47</v>
      </c>
      <c r="H38" s="37">
        <v>0.34</v>
      </c>
      <c r="I38" s="37">
        <v>0.34</v>
      </c>
      <c r="J38" s="38">
        <v>0.2</v>
      </c>
      <c r="K38" s="22"/>
      <c r="L38" s="22"/>
      <c r="M38" s="22"/>
      <c r="N38" s="22"/>
      <c r="O38" s="22"/>
      <c r="P38" s="22"/>
    </row>
    <row r="39" spans="1:16" ht="39" customHeight="1">
      <c r="A39" s="22"/>
      <c r="B39" s="35"/>
      <c r="C39" s="1240" t="s">
        <v>569</v>
      </c>
      <c r="D39" s="1241"/>
      <c r="E39" s="1242"/>
      <c r="F39" s="36">
        <v>0.09</v>
      </c>
      <c r="G39" s="37">
        <v>7.0000000000000007E-2</v>
      </c>
      <c r="H39" s="37">
        <v>0.03</v>
      </c>
      <c r="I39" s="37">
        <v>0.08</v>
      </c>
      <c r="J39" s="38">
        <v>0.13</v>
      </c>
      <c r="K39" s="22"/>
      <c r="L39" s="22"/>
      <c r="M39" s="22"/>
      <c r="N39" s="22"/>
      <c r="O39" s="22"/>
      <c r="P39" s="22"/>
    </row>
    <row r="40" spans="1:16" ht="39" customHeight="1">
      <c r="A40" s="22"/>
      <c r="B40" s="35"/>
      <c r="C40" s="1240" t="s">
        <v>570</v>
      </c>
      <c r="D40" s="1241"/>
      <c r="E40" s="1242"/>
      <c r="F40" s="36">
        <v>0.02</v>
      </c>
      <c r="G40" s="37">
        <v>0.03</v>
      </c>
      <c r="H40" s="37">
        <v>0.04</v>
      </c>
      <c r="I40" s="37">
        <v>0.06</v>
      </c>
      <c r="J40" s="38">
        <v>0.1</v>
      </c>
      <c r="K40" s="22"/>
      <c r="L40" s="22"/>
      <c r="M40" s="22"/>
      <c r="N40" s="22"/>
      <c r="O40" s="22"/>
      <c r="P40" s="22"/>
    </row>
    <row r="41" spans="1:16" ht="39" customHeight="1">
      <c r="A41" s="22"/>
      <c r="B41" s="35"/>
      <c r="C41" s="1240"/>
      <c r="D41" s="1241"/>
      <c r="E41" s="1242"/>
      <c r="F41" s="36"/>
      <c r="G41" s="37"/>
      <c r="H41" s="37"/>
      <c r="I41" s="37"/>
      <c r="J41" s="38"/>
      <c r="K41" s="22"/>
      <c r="L41" s="22"/>
      <c r="M41" s="22"/>
      <c r="N41" s="22"/>
      <c r="O41" s="22"/>
      <c r="P41" s="22"/>
    </row>
    <row r="42" spans="1:16" ht="39" customHeight="1">
      <c r="A42" s="22"/>
      <c r="B42" s="39"/>
      <c r="C42" s="1240" t="s">
        <v>571</v>
      </c>
      <c r="D42" s="1241"/>
      <c r="E42" s="1242"/>
      <c r="F42" s="36" t="s">
        <v>572</v>
      </c>
      <c r="G42" s="37" t="s">
        <v>515</v>
      </c>
      <c r="H42" s="37" t="s">
        <v>515</v>
      </c>
      <c r="I42" s="37" t="s">
        <v>515</v>
      </c>
      <c r="J42" s="38" t="s">
        <v>515</v>
      </c>
      <c r="K42" s="22"/>
      <c r="L42" s="22"/>
      <c r="M42" s="22"/>
      <c r="N42" s="22"/>
      <c r="O42" s="22"/>
      <c r="P42" s="22"/>
    </row>
    <row r="43" spans="1:16" ht="39" customHeight="1" thickBot="1">
      <c r="A43" s="22"/>
      <c r="B43" s="40"/>
      <c r="C43" s="1243" t="s">
        <v>573</v>
      </c>
      <c r="D43" s="1244"/>
      <c r="E43" s="1245"/>
      <c r="F43" s="41">
        <v>0.21</v>
      </c>
      <c r="G43" s="42">
        <v>0.67</v>
      </c>
      <c r="H43" s="42">
        <v>0.46</v>
      </c>
      <c r="I43" s="42" t="s">
        <v>515</v>
      </c>
      <c r="J43" s="43" t="s">
        <v>515</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O2BqAypGKD3EvY4ugEOgw/eQRQEUGmOJFVksu31VBLSBnjVfFo7T4COetecqBZolHrtSySKAYiKZDcO13sinVw==" saltValue="eAMPvDiDbUq7cEzAFwpf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c r="A45" s="48"/>
      <c r="B45" s="1248" t="s">
        <v>11</v>
      </c>
      <c r="C45" s="1249"/>
      <c r="D45" s="58"/>
      <c r="E45" s="1254" t="s">
        <v>12</v>
      </c>
      <c r="F45" s="1254"/>
      <c r="G45" s="1254"/>
      <c r="H45" s="1254"/>
      <c r="I45" s="1254"/>
      <c r="J45" s="1255"/>
      <c r="K45" s="59">
        <v>306</v>
      </c>
      <c r="L45" s="60">
        <v>287</v>
      </c>
      <c r="M45" s="60">
        <v>308</v>
      </c>
      <c r="N45" s="60">
        <v>320</v>
      </c>
      <c r="O45" s="61">
        <v>333</v>
      </c>
      <c r="P45" s="48"/>
      <c r="Q45" s="48"/>
      <c r="R45" s="48"/>
      <c r="S45" s="48"/>
      <c r="T45" s="48"/>
      <c r="U45" s="48"/>
    </row>
    <row r="46" spans="1:21" ht="30.75" customHeight="1">
      <c r="A46" s="48"/>
      <c r="B46" s="1250"/>
      <c r="C46" s="1251"/>
      <c r="D46" s="62"/>
      <c r="E46" s="1256" t="s">
        <v>13</v>
      </c>
      <c r="F46" s="1256"/>
      <c r="G46" s="1256"/>
      <c r="H46" s="1256"/>
      <c r="I46" s="1256"/>
      <c r="J46" s="1257"/>
      <c r="K46" s="63" t="s">
        <v>515</v>
      </c>
      <c r="L46" s="64" t="s">
        <v>515</v>
      </c>
      <c r="M46" s="64" t="s">
        <v>515</v>
      </c>
      <c r="N46" s="64" t="s">
        <v>515</v>
      </c>
      <c r="O46" s="65" t="s">
        <v>515</v>
      </c>
      <c r="P46" s="48"/>
      <c r="Q46" s="48"/>
      <c r="R46" s="48"/>
      <c r="S46" s="48"/>
      <c r="T46" s="48"/>
      <c r="U46" s="48"/>
    </row>
    <row r="47" spans="1:21" ht="30.75" customHeight="1">
      <c r="A47" s="48"/>
      <c r="B47" s="1250"/>
      <c r="C47" s="1251"/>
      <c r="D47" s="62"/>
      <c r="E47" s="1256" t="s">
        <v>14</v>
      </c>
      <c r="F47" s="1256"/>
      <c r="G47" s="1256"/>
      <c r="H47" s="1256"/>
      <c r="I47" s="1256"/>
      <c r="J47" s="1257"/>
      <c r="K47" s="63" t="s">
        <v>515</v>
      </c>
      <c r="L47" s="64" t="s">
        <v>515</v>
      </c>
      <c r="M47" s="64" t="s">
        <v>515</v>
      </c>
      <c r="N47" s="64" t="s">
        <v>515</v>
      </c>
      <c r="O47" s="65" t="s">
        <v>515</v>
      </c>
      <c r="P47" s="48"/>
      <c r="Q47" s="48"/>
      <c r="R47" s="48"/>
      <c r="S47" s="48"/>
      <c r="T47" s="48"/>
      <c r="U47" s="48"/>
    </row>
    <row r="48" spans="1:21" ht="30.75" customHeight="1">
      <c r="A48" s="48"/>
      <c r="B48" s="1250"/>
      <c r="C48" s="1251"/>
      <c r="D48" s="62"/>
      <c r="E48" s="1256" t="s">
        <v>15</v>
      </c>
      <c r="F48" s="1256"/>
      <c r="G48" s="1256"/>
      <c r="H48" s="1256"/>
      <c r="I48" s="1256"/>
      <c r="J48" s="1257"/>
      <c r="K48" s="63">
        <v>183</v>
      </c>
      <c r="L48" s="64">
        <v>178</v>
      </c>
      <c r="M48" s="64">
        <v>205</v>
      </c>
      <c r="N48" s="64">
        <v>196</v>
      </c>
      <c r="O48" s="65">
        <v>245</v>
      </c>
      <c r="P48" s="48"/>
      <c r="Q48" s="48"/>
      <c r="R48" s="48"/>
      <c r="S48" s="48"/>
      <c r="T48" s="48"/>
      <c r="U48" s="48"/>
    </row>
    <row r="49" spans="1:21" ht="30.75" customHeight="1">
      <c r="A49" s="48"/>
      <c r="B49" s="1250"/>
      <c r="C49" s="1251"/>
      <c r="D49" s="62"/>
      <c r="E49" s="1256" t="s">
        <v>16</v>
      </c>
      <c r="F49" s="1256"/>
      <c r="G49" s="1256"/>
      <c r="H49" s="1256"/>
      <c r="I49" s="1256"/>
      <c r="J49" s="1257"/>
      <c r="K49" s="63">
        <v>7</v>
      </c>
      <c r="L49" s="64">
        <v>10</v>
      </c>
      <c r="M49" s="64">
        <v>10</v>
      </c>
      <c r="N49" s="64">
        <v>10</v>
      </c>
      <c r="O49" s="65">
        <v>5</v>
      </c>
      <c r="P49" s="48"/>
      <c r="Q49" s="48"/>
      <c r="R49" s="48"/>
      <c r="S49" s="48"/>
      <c r="T49" s="48"/>
      <c r="U49" s="48"/>
    </row>
    <row r="50" spans="1:21" ht="30.75" customHeight="1">
      <c r="A50" s="48"/>
      <c r="B50" s="1250"/>
      <c r="C50" s="1251"/>
      <c r="D50" s="62"/>
      <c r="E50" s="1256" t="s">
        <v>17</v>
      </c>
      <c r="F50" s="1256"/>
      <c r="G50" s="1256"/>
      <c r="H50" s="1256"/>
      <c r="I50" s="1256"/>
      <c r="J50" s="1257"/>
      <c r="K50" s="63">
        <v>23</v>
      </c>
      <c r="L50" s="64">
        <v>23</v>
      </c>
      <c r="M50" s="64">
        <v>10</v>
      </c>
      <c r="N50" s="64">
        <v>10</v>
      </c>
      <c r="O50" s="65">
        <v>10</v>
      </c>
      <c r="P50" s="48"/>
      <c r="Q50" s="48"/>
      <c r="R50" s="48"/>
      <c r="S50" s="48"/>
      <c r="T50" s="48"/>
      <c r="U50" s="48"/>
    </row>
    <row r="51" spans="1:21" ht="30.75" customHeight="1">
      <c r="A51" s="48"/>
      <c r="B51" s="1252"/>
      <c r="C51" s="1253"/>
      <c r="D51" s="66"/>
      <c r="E51" s="1256" t="s">
        <v>18</v>
      </c>
      <c r="F51" s="1256"/>
      <c r="G51" s="1256"/>
      <c r="H51" s="1256"/>
      <c r="I51" s="1256"/>
      <c r="J51" s="1257"/>
      <c r="K51" s="63">
        <v>0</v>
      </c>
      <c r="L51" s="64">
        <v>0</v>
      </c>
      <c r="M51" s="64">
        <v>0</v>
      </c>
      <c r="N51" s="64" t="s">
        <v>515</v>
      </c>
      <c r="O51" s="65" t="s">
        <v>515</v>
      </c>
      <c r="P51" s="48"/>
      <c r="Q51" s="48"/>
      <c r="R51" s="48"/>
      <c r="S51" s="48"/>
      <c r="T51" s="48"/>
      <c r="U51" s="48"/>
    </row>
    <row r="52" spans="1:21" ht="30.75" customHeight="1">
      <c r="A52" s="48"/>
      <c r="B52" s="1258" t="s">
        <v>19</v>
      </c>
      <c r="C52" s="1259"/>
      <c r="D52" s="66"/>
      <c r="E52" s="1256" t="s">
        <v>20</v>
      </c>
      <c r="F52" s="1256"/>
      <c r="G52" s="1256"/>
      <c r="H52" s="1256"/>
      <c r="I52" s="1256"/>
      <c r="J52" s="1257"/>
      <c r="K52" s="63">
        <v>393</v>
      </c>
      <c r="L52" s="64">
        <v>367</v>
      </c>
      <c r="M52" s="64">
        <v>375</v>
      </c>
      <c r="N52" s="64">
        <v>375</v>
      </c>
      <c r="O52" s="65">
        <v>393</v>
      </c>
      <c r="P52" s="48"/>
      <c r="Q52" s="48"/>
      <c r="R52" s="48"/>
      <c r="S52" s="48"/>
      <c r="T52" s="48"/>
      <c r="U52" s="48"/>
    </row>
    <row r="53" spans="1:21" ht="30.75" customHeight="1" thickBot="1">
      <c r="A53" s="48"/>
      <c r="B53" s="1260" t="s">
        <v>21</v>
      </c>
      <c r="C53" s="1261"/>
      <c r="D53" s="67"/>
      <c r="E53" s="1262" t="s">
        <v>22</v>
      </c>
      <c r="F53" s="1262"/>
      <c r="G53" s="1262"/>
      <c r="H53" s="1262"/>
      <c r="I53" s="1262"/>
      <c r="J53" s="1263"/>
      <c r="K53" s="68">
        <v>126</v>
      </c>
      <c r="L53" s="69">
        <v>131</v>
      </c>
      <c r="M53" s="69">
        <v>158</v>
      </c>
      <c r="N53" s="69">
        <v>161</v>
      </c>
      <c r="O53" s="70">
        <v>200</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574</v>
      </c>
      <c r="L56" s="80" t="s">
        <v>575</v>
      </c>
      <c r="M56" s="80" t="s">
        <v>576</v>
      </c>
      <c r="N56" s="80" t="s">
        <v>577</v>
      </c>
      <c r="O56" s="81" t="s">
        <v>578</v>
      </c>
      <c r="P56" s="48"/>
      <c r="Q56" s="48"/>
      <c r="R56" s="48"/>
      <c r="S56" s="48"/>
      <c r="T56" s="48"/>
      <c r="U56" s="48"/>
    </row>
    <row r="57" spans="1:21" ht="31.5" customHeight="1">
      <c r="B57" s="1264" t="s">
        <v>25</v>
      </c>
      <c r="C57" s="1265"/>
      <c r="D57" s="1268" t="s">
        <v>26</v>
      </c>
      <c r="E57" s="1269"/>
      <c r="F57" s="1269"/>
      <c r="G57" s="1269"/>
      <c r="H57" s="1269"/>
      <c r="I57" s="1269"/>
      <c r="J57" s="1270"/>
      <c r="K57" s="82"/>
      <c r="L57" s="83"/>
      <c r="M57" s="83"/>
      <c r="N57" s="83"/>
      <c r="O57" s="84"/>
    </row>
    <row r="58" spans="1:21" ht="31.5" customHeight="1" thickBot="1">
      <c r="B58" s="1266"/>
      <c r="C58" s="1267"/>
      <c r="D58" s="1271" t="s">
        <v>27</v>
      </c>
      <c r="E58" s="1272"/>
      <c r="F58" s="1272"/>
      <c r="G58" s="1272"/>
      <c r="H58" s="1272"/>
      <c r="I58" s="1272"/>
      <c r="J58" s="1273"/>
      <c r="K58" s="85"/>
      <c r="L58" s="86"/>
      <c r="M58" s="86"/>
      <c r="N58" s="86"/>
      <c r="O58" s="87"/>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ASxOgExLaliH/xuA9pS0D424FV+//B8HvUjOV00HcJNFPmKI8bobdhI7eMmqH2JPWLwsK54gNin5RUwrTcDDeA==" saltValue="qzM37rbbGcq9ktmcQk2FrA=="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557</v>
      </c>
      <c r="J40" s="99" t="s">
        <v>558</v>
      </c>
      <c r="K40" s="99" t="s">
        <v>559</v>
      </c>
      <c r="L40" s="99" t="s">
        <v>560</v>
      </c>
      <c r="M40" s="100" t="s">
        <v>561</v>
      </c>
    </row>
    <row r="41" spans="2:13" ht="27.75" customHeight="1">
      <c r="B41" s="1274" t="s">
        <v>30</v>
      </c>
      <c r="C41" s="1275"/>
      <c r="D41" s="101"/>
      <c r="E41" s="1280" t="s">
        <v>31</v>
      </c>
      <c r="F41" s="1280"/>
      <c r="G41" s="1280"/>
      <c r="H41" s="1281"/>
      <c r="I41" s="102">
        <v>3805</v>
      </c>
      <c r="J41" s="103">
        <v>4087</v>
      </c>
      <c r="K41" s="103">
        <v>4752</v>
      </c>
      <c r="L41" s="103">
        <v>5257</v>
      </c>
      <c r="M41" s="104">
        <v>5389</v>
      </c>
    </row>
    <row r="42" spans="2:13" ht="27.75" customHeight="1">
      <c r="B42" s="1276"/>
      <c r="C42" s="1277"/>
      <c r="D42" s="105"/>
      <c r="E42" s="1282" t="s">
        <v>32</v>
      </c>
      <c r="F42" s="1282"/>
      <c r="G42" s="1282"/>
      <c r="H42" s="1283"/>
      <c r="I42" s="106">
        <v>23</v>
      </c>
      <c r="J42" s="107">
        <v>13</v>
      </c>
      <c r="K42" s="107">
        <v>10</v>
      </c>
      <c r="L42" s="107">
        <v>10</v>
      </c>
      <c r="M42" s="108" t="s">
        <v>515</v>
      </c>
    </row>
    <row r="43" spans="2:13" ht="27.75" customHeight="1">
      <c r="B43" s="1276"/>
      <c r="C43" s="1277"/>
      <c r="D43" s="105"/>
      <c r="E43" s="1282" t="s">
        <v>33</v>
      </c>
      <c r="F43" s="1282"/>
      <c r="G43" s="1282"/>
      <c r="H43" s="1283"/>
      <c r="I43" s="106">
        <v>2599</v>
      </c>
      <c r="J43" s="107">
        <v>2446</v>
      </c>
      <c r="K43" s="107">
        <v>2534</v>
      </c>
      <c r="L43" s="107">
        <v>2420</v>
      </c>
      <c r="M43" s="108">
        <v>2298</v>
      </c>
    </row>
    <row r="44" spans="2:13" ht="27.75" customHeight="1">
      <c r="B44" s="1276"/>
      <c r="C44" s="1277"/>
      <c r="D44" s="105"/>
      <c r="E44" s="1282" t="s">
        <v>34</v>
      </c>
      <c r="F44" s="1282"/>
      <c r="G44" s="1282"/>
      <c r="H44" s="1283"/>
      <c r="I44" s="106">
        <v>23</v>
      </c>
      <c r="J44" s="107">
        <v>18</v>
      </c>
      <c r="K44" s="107">
        <v>12</v>
      </c>
      <c r="L44" s="107">
        <v>7</v>
      </c>
      <c r="M44" s="108">
        <v>18</v>
      </c>
    </row>
    <row r="45" spans="2:13" ht="27.75" customHeight="1">
      <c r="B45" s="1276"/>
      <c r="C45" s="1277"/>
      <c r="D45" s="105"/>
      <c r="E45" s="1282" t="s">
        <v>35</v>
      </c>
      <c r="F45" s="1282"/>
      <c r="G45" s="1282"/>
      <c r="H45" s="1283"/>
      <c r="I45" s="106">
        <v>338</v>
      </c>
      <c r="J45" s="107">
        <v>488</v>
      </c>
      <c r="K45" s="107">
        <v>367</v>
      </c>
      <c r="L45" s="107">
        <v>389</v>
      </c>
      <c r="M45" s="108">
        <v>359</v>
      </c>
    </row>
    <row r="46" spans="2:13" ht="27.75" customHeight="1">
      <c r="B46" s="1276"/>
      <c r="C46" s="1277"/>
      <c r="D46" s="109"/>
      <c r="E46" s="1282" t="s">
        <v>36</v>
      </c>
      <c r="F46" s="1282"/>
      <c r="G46" s="1282"/>
      <c r="H46" s="1283"/>
      <c r="I46" s="106" t="s">
        <v>515</v>
      </c>
      <c r="J46" s="107" t="s">
        <v>515</v>
      </c>
      <c r="K46" s="107" t="s">
        <v>515</v>
      </c>
      <c r="L46" s="107" t="s">
        <v>515</v>
      </c>
      <c r="M46" s="108" t="s">
        <v>515</v>
      </c>
    </row>
    <row r="47" spans="2:13" ht="27.75" customHeight="1">
      <c r="B47" s="1276"/>
      <c r="C47" s="1277"/>
      <c r="D47" s="110"/>
      <c r="E47" s="1284" t="s">
        <v>37</v>
      </c>
      <c r="F47" s="1285"/>
      <c r="G47" s="1285"/>
      <c r="H47" s="1286"/>
      <c r="I47" s="106" t="s">
        <v>515</v>
      </c>
      <c r="J47" s="107" t="s">
        <v>515</v>
      </c>
      <c r="K47" s="107" t="s">
        <v>515</v>
      </c>
      <c r="L47" s="107" t="s">
        <v>515</v>
      </c>
      <c r="M47" s="108" t="s">
        <v>515</v>
      </c>
    </row>
    <row r="48" spans="2:13" ht="27.75" customHeight="1">
      <c r="B48" s="1276"/>
      <c r="C48" s="1277"/>
      <c r="D48" s="105"/>
      <c r="E48" s="1282" t="s">
        <v>38</v>
      </c>
      <c r="F48" s="1282"/>
      <c r="G48" s="1282"/>
      <c r="H48" s="1283"/>
      <c r="I48" s="106" t="s">
        <v>515</v>
      </c>
      <c r="J48" s="107" t="s">
        <v>515</v>
      </c>
      <c r="K48" s="107" t="s">
        <v>515</v>
      </c>
      <c r="L48" s="107" t="s">
        <v>515</v>
      </c>
      <c r="M48" s="108" t="s">
        <v>515</v>
      </c>
    </row>
    <row r="49" spans="2:13" ht="27.75" customHeight="1">
      <c r="B49" s="1278"/>
      <c r="C49" s="1279"/>
      <c r="D49" s="105"/>
      <c r="E49" s="1282" t="s">
        <v>39</v>
      </c>
      <c r="F49" s="1282"/>
      <c r="G49" s="1282"/>
      <c r="H49" s="1283"/>
      <c r="I49" s="106" t="s">
        <v>515</v>
      </c>
      <c r="J49" s="107" t="s">
        <v>515</v>
      </c>
      <c r="K49" s="107" t="s">
        <v>515</v>
      </c>
      <c r="L49" s="107" t="s">
        <v>515</v>
      </c>
      <c r="M49" s="108" t="s">
        <v>515</v>
      </c>
    </row>
    <row r="50" spans="2:13" ht="27.75" customHeight="1">
      <c r="B50" s="1287" t="s">
        <v>40</v>
      </c>
      <c r="C50" s="1288"/>
      <c r="D50" s="111"/>
      <c r="E50" s="1282" t="s">
        <v>41</v>
      </c>
      <c r="F50" s="1282"/>
      <c r="G50" s="1282"/>
      <c r="H50" s="1283"/>
      <c r="I50" s="106">
        <v>1341</v>
      </c>
      <c r="J50" s="107">
        <v>1356</v>
      </c>
      <c r="K50" s="107">
        <v>1518</v>
      </c>
      <c r="L50" s="107">
        <v>1680</v>
      </c>
      <c r="M50" s="108">
        <v>1620</v>
      </c>
    </row>
    <row r="51" spans="2:13" ht="27.75" customHeight="1">
      <c r="B51" s="1276"/>
      <c r="C51" s="1277"/>
      <c r="D51" s="105"/>
      <c r="E51" s="1282" t="s">
        <v>42</v>
      </c>
      <c r="F51" s="1282"/>
      <c r="G51" s="1282"/>
      <c r="H51" s="1283"/>
      <c r="I51" s="106">
        <v>41</v>
      </c>
      <c r="J51" s="107">
        <v>35</v>
      </c>
      <c r="K51" s="107">
        <v>28</v>
      </c>
      <c r="L51" s="107">
        <v>22</v>
      </c>
      <c r="M51" s="108">
        <v>15</v>
      </c>
    </row>
    <row r="52" spans="2:13" ht="27.75" customHeight="1">
      <c r="B52" s="1278"/>
      <c r="C52" s="1279"/>
      <c r="D52" s="105"/>
      <c r="E52" s="1282" t="s">
        <v>43</v>
      </c>
      <c r="F52" s="1282"/>
      <c r="G52" s="1282"/>
      <c r="H52" s="1283"/>
      <c r="I52" s="106">
        <v>4050</v>
      </c>
      <c r="J52" s="107">
        <v>4093</v>
      </c>
      <c r="K52" s="107">
        <v>4077</v>
      </c>
      <c r="L52" s="107">
        <v>4359</v>
      </c>
      <c r="M52" s="108">
        <v>4570</v>
      </c>
    </row>
    <row r="53" spans="2:13" ht="27.75" customHeight="1" thickBot="1">
      <c r="B53" s="1289" t="s">
        <v>44</v>
      </c>
      <c r="C53" s="1290"/>
      <c r="D53" s="112"/>
      <c r="E53" s="1291" t="s">
        <v>45</v>
      </c>
      <c r="F53" s="1291"/>
      <c r="G53" s="1291"/>
      <c r="H53" s="1292"/>
      <c r="I53" s="113">
        <v>1357</v>
      </c>
      <c r="J53" s="114">
        <v>1568</v>
      </c>
      <c r="K53" s="114">
        <v>2052</v>
      </c>
      <c r="L53" s="114">
        <v>2023</v>
      </c>
      <c r="M53" s="115">
        <v>1858</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ceJ31+7Lfpcrnt9J6QuHMrLCh/cS6yIaA+yZ5sREHNqJpqlht/bvM6AysVO3v8XIXJjDRbXAavbJR+Zb+2NmPg==" saltValue="eShlYZ2oTp0e4Mx203M5I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559</v>
      </c>
      <c r="G54" s="124" t="s">
        <v>560</v>
      </c>
      <c r="H54" s="125" t="s">
        <v>561</v>
      </c>
    </row>
    <row r="55" spans="2:8" ht="52.5" customHeight="1">
      <c r="B55" s="126"/>
      <c r="C55" s="1301" t="s">
        <v>48</v>
      </c>
      <c r="D55" s="1301"/>
      <c r="E55" s="1302"/>
      <c r="F55" s="127">
        <v>1053</v>
      </c>
      <c r="G55" s="127">
        <v>1054</v>
      </c>
      <c r="H55" s="128">
        <v>959</v>
      </c>
    </row>
    <row r="56" spans="2:8" ht="52.5" customHeight="1">
      <c r="B56" s="129"/>
      <c r="C56" s="1303" t="s">
        <v>49</v>
      </c>
      <c r="D56" s="1303"/>
      <c r="E56" s="1304"/>
      <c r="F56" s="130">
        <v>64</v>
      </c>
      <c r="G56" s="130">
        <v>66</v>
      </c>
      <c r="H56" s="131">
        <v>68</v>
      </c>
    </row>
    <row r="57" spans="2:8" ht="53.25" customHeight="1">
      <c r="B57" s="129"/>
      <c r="C57" s="1305" t="s">
        <v>50</v>
      </c>
      <c r="D57" s="1305"/>
      <c r="E57" s="1306"/>
      <c r="F57" s="132">
        <v>258</v>
      </c>
      <c r="G57" s="132">
        <v>421</v>
      </c>
      <c r="H57" s="133">
        <v>455</v>
      </c>
    </row>
    <row r="58" spans="2:8" ht="45.75" customHeight="1">
      <c r="B58" s="134"/>
      <c r="C58" s="1293" t="s">
        <v>590</v>
      </c>
      <c r="D58" s="1294"/>
      <c r="E58" s="1295"/>
      <c r="F58" s="135">
        <v>47</v>
      </c>
      <c r="G58" s="135">
        <v>174</v>
      </c>
      <c r="H58" s="136">
        <v>178</v>
      </c>
    </row>
    <row r="59" spans="2:8" ht="45.75" customHeight="1">
      <c r="B59" s="134"/>
      <c r="C59" s="1293" t="s">
        <v>591</v>
      </c>
      <c r="D59" s="1294"/>
      <c r="E59" s="1295"/>
      <c r="F59" s="135">
        <v>40</v>
      </c>
      <c r="G59" s="135">
        <v>60</v>
      </c>
      <c r="H59" s="136">
        <v>80</v>
      </c>
    </row>
    <row r="60" spans="2:8" ht="45.75" customHeight="1">
      <c r="B60" s="134"/>
      <c r="C60" s="1293" t="s">
        <v>592</v>
      </c>
      <c r="D60" s="1294"/>
      <c r="E60" s="1295"/>
      <c r="F60" s="135">
        <v>74</v>
      </c>
      <c r="G60" s="135">
        <v>74</v>
      </c>
      <c r="H60" s="136">
        <v>74</v>
      </c>
    </row>
    <row r="61" spans="2:8" ht="45.75" customHeight="1">
      <c r="B61" s="134"/>
      <c r="C61" s="1293" t="s">
        <v>593</v>
      </c>
      <c r="D61" s="1294"/>
      <c r="E61" s="1295"/>
      <c r="F61" s="135">
        <v>31</v>
      </c>
      <c r="G61" s="135">
        <v>50</v>
      </c>
      <c r="H61" s="136">
        <v>55</v>
      </c>
    </row>
    <row r="62" spans="2:8" ht="45.75" customHeight="1" thickBot="1">
      <c r="B62" s="137"/>
      <c r="C62" s="1296" t="s">
        <v>594</v>
      </c>
      <c r="D62" s="1297"/>
      <c r="E62" s="1298"/>
      <c r="F62" s="138">
        <v>26</v>
      </c>
      <c r="G62" s="138">
        <v>26</v>
      </c>
      <c r="H62" s="139">
        <v>26</v>
      </c>
    </row>
    <row r="63" spans="2:8" ht="52.5" customHeight="1" thickBot="1">
      <c r="B63" s="140"/>
      <c r="C63" s="1299" t="s">
        <v>51</v>
      </c>
      <c r="D63" s="1299"/>
      <c r="E63" s="1300"/>
      <c r="F63" s="141">
        <v>1375</v>
      </c>
      <c r="G63" s="141">
        <v>1540</v>
      </c>
      <c r="H63" s="142">
        <v>1482</v>
      </c>
    </row>
    <row r="64" spans="2:8" ht="15" customHeight="1"/>
    <row r="65" ht="0" hidden="1" customHeight="1"/>
    <row r="66" ht="0" hidden="1" customHeight="1"/>
  </sheetData>
  <sheetProtection algorithmName="SHA-512" hashValue="RyVxtAlnP+wxeFkdMdr5NKa0Sk6CSxPJg6tSURlgIDKVt+ZL426O7XpneMsrE6x7j8AGlFwvX4K2bEW/3on7Xw==" saltValue="r7JMQnFbiVG7ZqiaNX0J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596</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596</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597</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598</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20" t="s">
        <v>599</v>
      </c>
      <c r="AO43" s="1321"/>
      <c r="AP43" s="1321"/>
      <c r="AQ43" s="1321"/>
      <c r="AR43" s="1321"/>
      <c r="AS43" s="1321"/>
      <c r="AT43" s="1321"/>
      <c r="AU43" s="1321"/>
      <c r="AV43" s="1321"/>
      <c r="AW43" s="1321"/>
      <c r="AX43" s="1321"/>
      <c r="AY43" s="1321"/>
      <c r="AZ43" s="1321"/>
      <c r="BA43" s="1321"/>
      <c r="BB43" s="1321"/>
      <c r="BC43" s="1321"/>
      <c r="BD43" s="1321"/>
      <c r="BE43" s="1321"/>
      <c r="BF43" s="1321"/>
      <c r="BG43" s="1321"/>
      <c r="BH43" s="1321"/>
      <c r="BI43" s="1321"/>
      <c r="BJ43" s="1321"/>
      <c r="BK43" s="1321"/>
      <c r="BL43" s="1321"/>
      <c r="BM43" s="1321"/>
      <c r="BN43" s="1321"/>
      <c r="BO43" s="1321"/>
      <c r="BP43" s="1321"/>
      <c r="BQ43" s="1321"/>
      <c r="BR43" s="1321"/>
      <c r="BS43" s="1321"/>
      <c r="BT43" s="1321"/>
      <c r="BU43" s="1321"/>
      <c r="BV43" s="1321"/>
      <c r="BW43" s="1321"/>
      <c r="BX43" s="1321"/>
      <c r="BY43" s="1321"/>
      <c r="BZ43" s="1321"/>
      <c r="CA43" s="1321"/>
      <c r="CB43" s="1321"/>
      <c r="CC43" s="1321"/>
      <c r="CD43" s="1321"/>
      <c r="CE43" s="1321"/>
      <c r="CF43" s="1321"/>
      <c r="CG43" s="1321"/>
      <c r="CH43" s="1321"/>
      <c r="CI43" s="1321"/>
      <c r="CJ43" s="1321"/>
      <c r="CK43" s="1321"/>
      <c r="CL43" s="1321"/>
      <c r="CM43" s="1321"/>
      <c r="CN43" s="1321"/>
      <c r="CO43" s="1321"/>
      <c r="CP43" s="1321"/>
      <c r="CQ43" s="1321"/>
      <c r="CR43" s="1321"/>
      <c r="CS43" s="1321"/>
      <c r="CT43" s="1321"/>
      <c r="CU43" s="1321"/>
      <c r="CV43" s="1321"/>
      <c r="CW43" s="1321"/>
      <c r="CX43" s="1321"/>
      <c r="CY43" s="1321"/>
      <c r="CZ43" s="1321"/>
      <c r="DA43" s="1321"/>
      <c r="DB43" s="1321"/>
      <c r="DC43" s="1322"/>
    </row>
    <row r="44" spans="2:109">
      <c r="B44" s="394"/>
      <c r="AN44" s="1323"/>
      <c r="AO44" s="1324"/>
      <c r="AP44" s="1324"/>
      <c r="AQ44" s="1324"/>
      <c r="AR44" s="1324"/>
      <c r="AS44" s="1324"/>
      <c r="AT44" s="1324"/>
      <c r="AU44" s="1324"/>
      <c r="AV44" s="1324"/>
      <c r="AW44" s="1324"/>
      <c r="AX44" s="1324"/>
      <c r="AY44" s="1324"/>
      <c r="AZ44" s="1324"/>
      <c r="BA44" s="1324"/>
      <c r="BB44" s="1324"/>
      <c r="BC44" s="1324"/>
      <c r="BD44" s="1324"/>
      <c r="BE44" s="1324"/>
      <c r="BF44" s="1324"/>
      <c r="BG44" s="1324"/>
      <c r="BH44" s="1324"/>
      <c r="BI44" s="1324"/>
      <c r="BJ44" s="1324"/>
      <c r="BK44" s="1324"/>
      <c r="BL44" s="1324"/>
      <c r="BM44" s="1324"/>
      <c r="BN44" s="1324"/>
      <c r="BO44" s="1324"/>
      <c r="BP44" s="1324"/>
      <c r="BQ44" s="1324"/>
      <c r="BR44" s="1324"/>
      <c r="BS44" s="1324"/>
      <c r="BT44" s="1324"/>
      <c r="BU44" s="1324"/>
      <c r="BV44" s="1324"/>
      <c r="BW44" s="1324"/>
      <c r="BX44" s="1324"/>
      <c r="BY44" s="1324"/>
      <c r="BZ44" s="1324"/>
      <c r="CA44" s="1324"/>
      <c r="CB44" s="1324"/>
      <c r="CC44" s="1324"/>
      <c r="CD44" s="1324"/>
      <c r="CE44" s="1324"/>
      <c r="CF44" s="1324"/>
      <c r="CG44" s="1324"/>
      <c r="CH44" s="1324"/>
      <c r="CI44" s="1324"/>
      <c r="CJ44" s="1324"/>
      <c r="CK44" s="1324"/>
      <c r="CL44" s="1324"/>
      <c r="CM44" s="1324"/>
      <c r="CN44" s="1324"/>
      <c r="CO44" s="1324"/>
      <c r="CP44" s="1324"/>
      <c r="CQ44" s="1324"/>
      <c r="CR44" s="1324"/>
      <c r="CS44" s="1324"/>
      <c r="CT44" s="1324"/>
      <c r="CU44" s="1324"/>
      <c r="CV44" s="1324"/>
      <c r="CW44" s="1324"/>
      <c r="CX44" s="1324"/>
      <c r="CY44" s="1324"/>
      <c r="CZ44" s="1324"/>
      <c r="DA44" s="1324"/>
      <c r="DB44" s="1324"/>
      <c r="DC44" s="1325"/>
    </row>
    <row r="45" spans="2:109">
      <c r="B45" s="394"/>
      <c r="AN45" s="1323"/>
      <c r="AO45" s="1324"/>
      <c r="AP45" s="1324"/>
      <c r="AQ45" s="1324"/>
      <c r="AR45" s="1324"/>
      <c r="AS45" s="1324"/>
      <c r="AT45" s="1324"/>
      <c r="AU45" s="1324"/>
      <c r="AV45" s="1324"/>
      <c r="AW45" s="1324"/>
      <c r="AX45" s="1324"/>
      <c r="AY45" s="1324"/>
      <c r="AZ45" s="1324"/>
      <c r="BA45" s="1324"/>
      <c r="BB45" s="1324"/>
      <c r="BC45" s="1324"/>
      <c r="BD45" s="1324"/>
      <c r="BE45" s="1324"/>
      <c r="BF45" s="1324"/>
      <c r="BG45" s="1324"/>
      <c r="BH45" s="1324"/>
      <c r="BI45" s="1324"/>
      <c r="BJ45" s="1324"/>
      <c r="BK45" s="1324"/>
      <c r="BL45" s="1324"/>
      <c r="BM45" s="1324"/>
      <c r="BN45" s="1324"/>
      <c r="BO45" s="1324"/>
      <c r="BP45" s="1324"/>
      <c r="BQ45" s="1324"/>
      <c r="BR45" s="1324"/>
      <c r="BS45" s="1324"/>
      <c r="BT45" s="1324"/>
      <c r="BU45" s="1324"/>
      <c r="BV45" s="1324"/>
      <c r="BW45" s="1324"/>
      <c r="BX45" s="1324"/>
      <c r="BY45" s="1324"/>
      <c r="BZ45" s="1324"/>
      <c r="CA45" s="1324"/>
      <c r="CB45" s="1324"/>
      <c r="CC45" s="1324"/>
      <c r="CD45" s="1324"/>
      <c r="CE45" s="1324"/>
      <c r="CF45" s="1324"/>
      <c r="CG45" s="1324"/>
      <c r="CH45" s="1324"/>
      <c r="CI45" s="1324"/>
      <c r="CJ45" s="1324"/>
      <c r="CK45" s="1324"/>
      <c r="CL45" s="1324"/>
      <c r="CM45" s="1324"/>
      <c r="CN45" s="1324"/>
      <c r="CO45" s="1324"/>
      <c r="CP45" s="1324"/>
      <c r="CQ45" s="1324"/>
      <c r="CR45" s="1324"/>
      <c r="CS45" s="1324"/>
      <c r="CT45" s="1324"/>
      <c r="CU45" s="1324"/>
      <c r="CV45" s="1324"/>
      <c r="CW45" s="1324"/>
      <c r="CX45" s="1324"/>
      <c r="CY45" s="1324"/>
      <c r="CZ45" s="1324"/>
      <c r="DA45" s="1324"/>
      <c r="DB45" s="1324"/>
      <c r="DC45" s="1325"/>
    </row>
    <row r="46" spans="2:109">
      <c r="B46" s="394"/>
      <c r="AN46" s="1323"/>
      <c r="AO46" s="1324"/>
      <c r="AP46" s="1324"/>
      <c r="AQ46" s="1324"/>
      <c r="AR46" s="1324"/>
      <c r="AS46" s="1324"/>
      <c r="AT46" s="1324"/>
      <c r="AU46" s="1324"/>
      <c r="AV46" s="1324"/>
      <c r="AW46" s="1324"/>
      <c r="AX46" s="1324"/>
      <c r="AY46" s="1324"/>
      <c r="AZ46" s="1324"/>
      <c r="BA46" s="1324"/>
      <c r="BB46" s="1324"/>
      <c r="BC46" s="1324"/>
      <c r="BD46" s="1324"/>
      <c r="BE46" s="1324"/>
      <c r="BF46" s="1324"/>
      <c r="BG46" s="1324"/>
      <c r="BH46" s="1324"/>
      <c r="BI46" s="1324"/>
      <c r="BJ46" s="1324"/>
      <c r="BK46" s="1324"/>
      <c r="BL46" s="1324"/>
      <c r="BM46" s="1324"/>
      <c r="BN46" s="1324"/>
      <c r="BO46" s="1324"/>
      <c r="BP46" s="1324"/>
      <c r="BQ46" s="1324"/>
      <c r="BR46" s="1324"/>
      <c r="BS46" s="1324"/>
      <c r="BT46" s="1324"/>
      <c r="BU46" s="1324"/>
      <c r="BV46" s="1324"/>
      <c r="BW46" s="1324"/>
      <c r="BX46" s="1324"/>
      <c r="BY46" s="1324"/>
      <c r="BZ46" s="1324"/>
      <c r="CA46" s="1324"/>
      <c r="CB46" s="1324"/>
      <c r="CC46" s="1324"/>
      <c r="CD46" s="1324"/>
      <c r="CE46" s="1324"/>
      <c r="CF46" s="1324"/>
      <c r="CG46" s="1324"/>
      <c r="CH46" s="1324"/>
      <c r="CI46" s="1324"/>
      <c r="CJ46" s="1324"/>
      <c r="CK46" s="1324"/>
      <c r="CL46" s="1324"/>
      <c r="CM46" s="1324"/>
      <c r="CN46" s="1324"/>
      <c r="CO46" s="1324"/>
      <c r="CP46" s="1324"/>
      <c r="CQ46" s="1324"/>
      <c r="CR46" s="1324"/>
      <c r="CS46" s="1324"/>
      <c r="CT46" s="1324"/>
      <c r="CU46" s="1324"/>
      <c r="CV46" s="1324"/>
      <c r="CW46" s="1324"/>
      <c r="CX46" s="1324"/>
      <c r="CY46" s="1324"/>
      <c r="CZ46" s="1324"/>
      <c r="DA46" s="1324"/>
      <c r="DB46" s="1324"/>
      <c r="DC46" s="1325"/>
    </row>
    <row r="47" spans="2:109">
      <c r="B47" s="394"/>
      <c r="AN47" s="1326"/>
      <c r="AO47" s="1327"/>
      <c r="AP47" s="1327"/>
      <c r="AQ47" s="1327"/>
      <c r="AR47" s="1327"/>
      <c r="AS47" s="1327"/>
      <c r="AT47" s="1327"/>
      <c r="AU47" s="1327"/>
      <c r="AV47" s="1327"/>
      <c r="AW47" s="1327"/>
      <c r="AX47" s="1327"/>
      <c r="AY47" s="1327"/>
      <c r="AZ47" s="1327"/>
      <c r="BA47" s="1327"/>
      <c r="BB47" s="1327"/>
      <c r="BC47" s="1327"/>
      <c r="BD47" s="1327"/>
      <c r="BE47" s="1327"/>
      <c r="BF47" s="1327"/>
      <c r="BG47" s="1327"/>
      <c r="BH47" s="1327"/>
      <c r="BI47" s="1327"/>
      <c r="BJ47" s="1327"/>
      <c r="BK47" s="1327"/>
      <c r="BL47" s="1327"/>
      <c r="BM47" s="1327"/>
      <c r="BN47" s="1327"/>
      <c r="BO47" s="1327"/>
      <c r="BP47" s="1327"/>
      <c r="BQ47" s="1327"/>
      <c r="BR47" s="1327"/>
      <c r="BS47" s="1327"/>
      <c r="BT47" s="1327"/>
      <c r="BU47" s="1327"/>
      <c r="BV47" s="1327"/>
      <c r="BW47" s="1327"/>
      <c r="BX47" s="1327"/>
      <c r="BY47" s="1327"/>
      <c r="BZ47" s="1327"/>
      <c r="CA47" s="1327"/>
      <c r="CB47" s="1327"/>
      <c r="CC47" s="1327"/>
      <c r="CD47" s="1327"/>
      <c r="CE47" s="1327"/>
      <c r="CF47" s="1327"/>
      <c r="CG47" s="1327"/>
      <c r="CH47" s="1327"/>
      <c r="CI47" s="1327"/>
      <c r="CJ47" s="1327"/>
      <c r="CK47" s="1327"/>
      <c r="CL47" s="1327"/>
      <c r="CM47" s="1327"/>
      <c r="CN47" s="1327"/>
      <c r="CO47" s="1327"/>
      <c r="CP47" s="1327"/>
      <c r="CQ47" s="1327"/>
      <c r="CR47" s="1327"/>
      <c r="CS47" s="1327"/>
      <c r="CT47" s="1327"/>
      <c r="CU47" s="1327"/>
      <c r="CV47" s="1327"/>
      <c r="CW47" s="1327"/>
      <c r="CX47" s="1327"/>
      <c r="CY47" s="1327"/>
      <c r="CZ47" s="1327"/>
      <c r="DA47" s="1327"/>
      <c r="DB47" s="1327"/>
      <c r="DC47" s="1328"/>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600</v>
      </c>
    </row>
    <row r="50" spans="1:109">
      <c r="B50" s="394"/>
      <c r="G50" s="1313"/>
      <c r="H50" s="1313"/>
      <c r="I50" s="1313"/>
      <c r="J50" s="1313"/>
      <c r="K50" s="404"/>
      <c r="L50" s="404"/>
      <c r="M50" s="405"/>
      <c r="N50" s="405"/>
      <c r="AN50" s="1316"/>
      <c r="AO50" s="1317"/>
      <c r="AP50" s="1317"/>
      <c r="AQ50" s="1317"/>
      <c r="AR50" s="1317"/>
      <c r="AS50" s="1317"/>
      <c r="AT50" s="1317"/>
      <c r="AU50" s="1317"/>
      <c r="AV50" s="1317"/>
      <c r="AW50" s="1317"/>
      <c r="AX50" s="1317"/>
      <c r="AY50" s="1317"/>
      <c r="AZ50" s="1317"/>
      <c r="BA50" s="1317"/>
      <c r="BB50" s="1317"/>
      <c r="BC50" s="1317"/>
      <c r="BD50" s="1317"/>
      <c r="BE50" s="1317"/>
      <c r="BF50" s="1317"/>
      <c r="BG50" s="1317"/>
      <c r="BH50" s="1317"/>
      <c r="BI50" s="1317"/>
      <c r="BJ50" s="1317"/>
      <c r="BK50" s="1317"/>
      <c r="BL50" s="1317"/>
      <c r="BM50" s="1317"/>
      <c r="BN50" s="1317"/>
      <c r="BO50" s="1318"/>
      <c r="BP50" s="1312" t="s">
        <v>557</v>
      </c>
      <c r="BQ50" s="1312"/>
      <c r="BR50" s="1312"/>
      <c r="BS50" s="1312"/>
      <c r="BT50" s="1312"/>
      <c r="BU50" s="1312"/>
      <c r="BV50" s="1312"/>
      <c r="BW50" s="1312"/>
      <c r="BX50" s="1312" t="s">
        <v>558</v>
      </c>
      <c r="BY50" s="1312"/>
      <c r="BZ50" s="1312"/>
      <c r="CA50" s="1312"/>
      <c r="CB50" s="1312"/>
      <c r="CC50" s="1312"/>
      <c r="CD50" s="1312"/>
      <c r="CE50" s="1312"/>
      <c r="CF50" s="1312" t="s">
        <v>559</v>
      </c>
      <c r="CG50" s="1312"/>
      <c r="CH50" s="1312"/>
      <c r="CI50" s="1312"/>
      <c r="CJ50" s="1312"/>
      <c r="CK50" s="1312"/>
      <c r="CL50" s="1312"/>
      <c r="CM50" s="1312"/>
      <c r="CN50" s="1312" t="s">
        <v>560</v>
      </c>
      <c r="CO50" s="1312"/>
      <c r="CP50" s="1312"/>
      <c r="CQ50" s="1312"/>
      <c r="CR50" s="1312"/>
      <c r="CS50" s="1312"/>
      <c r="CT50" s="1312"/>
      <c r="CU50" s="1312"/>
      <c r="CV50" s="1312" t="s">
        <v>561</v>
      </c>
      <c r="CW50" s="1312"/>
      <c r="CX50" s="1312"/>
      <c r="CY50" s="1312"/>
      <c r="CZ50" s="1312"/>
      <c r="DA50" s="1312"/>
      <c r="DB50" s="1312"/>
      <c r="DC50" s="1312"/>
    </row>
    <row r="51" spans="1:109" ht="13.5" customHeight="1">
      <c r="B51" s="394"/>
      <c r="G51" s="1315"/>
      <c r="H51" s="1315"/>
      <c r="I51" s="1329"/>
      <c r="J51" s="1329"/>
      <c r="K51" s="1314"/>
      <c r="L51" s="1314"/>
      <c r="M51" s="1314"/>
      <c r="N51" s="1314"/>
      <c r="AM51" s="403"/>
      <c r="AN51" s="1310" t="s">
        <v>601</v>
      </c>
      <c r="AO51" s="1310"/>
      <c r="AP51" s="1310"/>
      <c r="AQ51" s="1310"/>
      <c r="AR51" s="1310"/>
      <c r="AS51" s="1310"/>
      <c r="AT51" s="1310"/>
      <c r="AU51" s="1310"/>
      <c r="AV51" s="1310"/>
      <c r="AW51" s="1310"/>
      <c r="AX51" s="1310"/>
      <c r="AY51" s="1310"/>
      <c r="AZ51" s="1310"/>
      <c r="BA51" s="1310"/>
      <c r="BB51" s="1310" t="s">
        <v>602</v>
      </c>
      <c r="BC51" s="1310"/>
      <c r="BD51" s="1310"/>
      <c r="BE51" s="1310"/>
      <c r="BF51" s="1310"/>
      <c r="BG51" s="1310"/>
      <c r="BH51" s="1310"/>
      <c r="BI51" s="1310"/>
      <c r="BJ51" s="1310"/>
      <c r="BK51" s="1310"/>
      <c r="BL51" s="1310"/>
      <c r="BM51" s="1310"/>
      <c r="BN51" s="1310"/>
      <c r="BO51" s="1310"/>
      <c r="BP51" s="1319"/>
      <c r="BQ51" s="1307"/>
      <c r="BR51" s="1307"/>
      <c r="BS51" s="1307"/>
      <c r="BT51" s="1307"/>
      <c r="BU51" s="1307"/>
      <c r="BV51" s="1307"/>
      <c r="BW51" s="1307"/>
      <c r="BX51" s="1319"/>
      <c r="BY51" s="1307"/>
      <c r="BZ51" s="1307"/>
      <c r="CA51" s="1307"/>
      <c r="CB51" s="1307"/>
      <c r="CC51" s="1307"/>
      <c r="CD51" s="1307"/>
      <c r="CE51" s="1307"/>
      <c r="CF51" s="1307">
        <v>96.1</v>
      </c>
      <c r="CG51" s="1307"/>
      <c r="CH51" s="1307"/>
      <c r="CI51" s="1307"/>
      <c r="CJ51" s="1307"/>
      <c r="CK51" s="1307"/>
      <c r="CL51" s="1307"/>
      <c r="CM51" s="1307"/>
      <c r="CN51" s="1307">
        <v>97.3</v>
      </c>
      <c r="CO51" s="1307"/>
      <c r="CP51" s="1307"/>
      <c r="CQ51" s="1307"/>
      <c r="CR51" s="1307"/>
      <c r="CS51" s="1307"/>
      <c r="CT51" s="1307"/>
      <c r="CU51" s="1307"/>
      <c r="CV51" s="1307">
        <v>91.7</v>
      </c>
      <c r="CW51" s="1307"/>
      <c r="CX51" s="1307"/>
      <c r="CY51" s="1307"/>
      <c r="CZ51" s="1307"/>
      <c r="DA51" s="1307"/>
      <c r="DB51" s="1307"/>
      <c r="DC51" s="1307"/>
    </row>
    <row r="52" spans="1:109">
      <c r="B52" s="394"/>
      <c r="G52" s="1315"/>
      <c r="H52" s="1315"/>
      <c r="I52" s="1329"/>
      <c r="J52" s="1329"/>
      <c r="K52" s="1314"/>
      <c r="L52" s="1314"/>
      <c r="M52" s="1314"/>
      <c r="N52" s="1314"/>
      <c r="AM52" s="403"/>
      <c r="AN52" s="1310"/>
      <c r="AO52" s="1310"/>
      <c r="AP52" s="1310"/>
      <c r="AQ52" s="1310"/>
      <c r="AR52" s="1310"/>
      <c r="AS52" s="1310"/>
      <c r="AT52" s="1310"/>
      <c r="AU52" s="1310"/>
      <c r="AV52" s="1310"/>
      <c r="AW52" s="1310"/>
      <c r="AX52" s="1310"/>
      <c r="AY52" s="1310"/>
      <c r="AZ52" s="1310"/>
      <c r="BA52" s="1310"/>
      <c r="BB52" s="1310"/>
      <c r="BC52" s="1310"/>
      <c r="BD52" s="1310"/>
      <c r="BE52" s="1310"/>
      <c r="BF52" s="1310"/>
      <c r="BG52" s="1310"/>
      <c r="BH52" s="1310"/>
      <c r="BI52" s="1310"/>
      <c r="BJ52" s="1310"/>
      <c r="BK52" s="1310"/>
      <c r="BL52" s="1310"/>
      <c r="BM52" s="1310"/>
      <c r="BN52" s="1310"/>
      <c r="BO52" s="1310"/>
      <c r="BP52" s="1307"/>
      <c r="BQ52" s="1307"/>
      <c r="BR52" s="1307"/>
      <c r="BS52" s="1307"/>
      <c r="BT52" s="1307"/>
      <c r="BU52" s="1307"/>
      <c r="BV52" s="1307"/>
      <c r="BW52" s="1307"/>
      <c r="BX52" s="1307"/>
      <c r="BY52" s="1307"/>
      <c r="BZ52" s="1307"/>
      <c r="CA52" s="1307"/>
      <c r="CB52" s="1307"/>
      <c r="CC52" s="1307"/>
      <c r="CD52" s="1307"/>
      <c r="CE52" s="1307"/>
      <c r="CF52" s="1307"/>
      <c r="CG52" s="1307"/>
      <c r="CH52" s="1307"/>
      <c r="CI52" s="1307"/>
      <c r="CJ52" s="1307"/>
      <c r="CK52" s="1307"/>
      <c r="CL52" s="1307"/>
      <c r="CM52" s="1307"/>
      <c r="CN52" s="1307"/>
      <c r="CO52" s="1307"/>
      <c r="CP52" s="1307"/>
      <c r="CQ52" s="1307"/>
      <c r="CR52" s="1307"/>
      <c r="CS52" s="1307"/>
      <c r="CT52" s="1307"/>
      <c r="CU52" s="1307"/>
      <c r="CV52" s="1307"/>
      <c r="CW52" s="1307"/>
      <c r="CX52" s="1307"/>
      <c r="CY52" s="1307"/>
      <c r="CZ52" s="1307"/>
      <c r="DA52" s="1307"/>
      <c r="DB52" s="1307"/>
      <c r="DC52" s="1307"/>
    </row>
    <row r="53" spans="1:109">
      <c r="A53" s="402"/>
      <c r="B53" s="394"/>
      <c r="G53" s="1315"/>
      <c r="H53" s="1315"/>
      <c r="I53" s="1313"/>
      <c r="J53" s="1313"/>
      <c r="K53" s="1314"/>
      <c r="L53" s="1314"/>
      <c r="M53" s="1314"/>
      <c r="N53" s="1314"/>
      <c r="AM53" s="403"/>
      <c r="AN53" s="1310"/>
      <c r="AO53" s="1310"/>
      <c r="AP53" s="1310"/>
      <c r="AQ53" s="1310"/>
      <c r="AR53" s="1310"/>
      <c r="AS53" s="1310"/>
      <c r="AT53" s="1310"/>
      <c r="AU53" s="1310"/>
      <c r="AV53" s="1310"/>
      <c r="AW53" s="1310"/>
      <c r="AX53" s="1310"/>
      <c r="AY53" s="1310"/>
      <c r="AZ53" s="1310"/>
      <c r="BA53" s="1310"/>
      <c r="BB53" s="1310" t="s">
        <v>603</v>
      </c>
      <c r="BC53" s="1310"/>
      <c r="BD53" s="1310"/>
      <c r="BE53" s="1310"/>
      <c r="BF53" s="1310"/>
      <c r="BG53" s="1310"/>
      <c r="BH53" s="1310"/>
      <c r="BI53" s="1310"/>
      <c r="BJ53" s="1310"/>
      <c r="BK53" s="1310"/>
      <c r="BL53" s="1310"/>
      <c r="BM53" s="1310"/>
      <c r="BN53" s="1310"/>
      <c r="BO53" s="1310"/>
      <c r="BP53" s="1319"/>
      <c r="BQ53" s="1307"/>
      <c r="BR53" s="1307"/>
      <c r="BS53" s="1307"/>
      <c r="BT53" s="1307"/>
      <c r="BU53" s="1307"/>
      <c r="BV53" s="1307"/>
      <c r="BW53" s="1307"/>
      <c r="BX53" s="1319"/>
      <c r="BY53" s="1307"/>
      <c r="BZ53" s="1307"/>
      <c r="CA53" s="1307"/>
      <c r="CB53" s="1307"/>
      <c r="CC53" s="1307"/>
      <c r="CD53" s="1307"/>
      <c r="CE53" s="1307"/>
      <c r="CF53" s="1307">
        <v>52.9</v>
      </c>
      <c r="CG53" s="1307"/>
      <c r="CH53" s="1307"/>
      <c r="CI53" s="1307"/>
      <c r="CJ53" s="1307"/>
      <c r="CK53" s="1307"/>
      <c r="CL53" s="1307"/>
      <c r="CM53" s="1307"/>
      <c r="CN53" s="1307">
        <v>53.2</v>
      </c>
      <c r="CO53" s="1307"/>
      <c r="CP53" s="1307"/>
      <c r="CQ53" s="1307"/>
      <c r="CR53" s="1307"/>
      <c r="CS53" s="1307"/>
      <c r="CT53" s="1307"/>
      <c r="CU53" s="1307"/>
      <c r="CV53" s="1307">
        <v>54.6</v>
      </c>
      <c r="CW53" s="1307"/>
      <c r="CX53" s="1307"/>
      <c r="CY53" s="1307"/>
      <c r="CZ53" s="1307"/>
      <c r="DA53" s="1307"/>
      <c r="DB53" s="1307"/>
      <c r="DC53" s="1307"/>
    </row>
    <row r="54" spans="1:109">
      <c r="A54" s="402"/>
      <c r="B54" s="394"/>
      <c r="G54" s="1315"/>
      <c r="H54" s="1315"/>
      <c r="I54" s="1313"/>
      <c r="J54" s="1313"/>
      <c r="K54" s="1314"/>
      <c r="L54" s="1314"/>
      <c r="M54" s="1314"/>
      <c r="N54" s="1314"/>
      <c r="AM54" s="403"/>
      <c r="AN54" s="1310"/>
      <c r="AO54" s="1310"/>
      <c r="AP54" s="1310"/>
      <c r="AQ54" s="1310"/>
      <c r="AR54" s="1310"/>
      <c r="AS54" s="1310"/>
      <c r="AT54" s="1310"/>
      <c r="AU54" s="1310"/>
      <c r="AV54" s="1310"/>
      <c r="AW54" s="1310"/>
      <c r="AX54" s="1310"/>
      <c r="AY54" s="1310"/>
      <c r="AZ54" s="1310"/>
      <c r="BA54" s="1310"/>
      <c r="BB54" s="1310"/>
      <c r="BC54" s="1310"/>
      <c r="BD54" s="1310"/>
      <c r="BE54" s="1310"/>
      <c r="BF54" s="1310"/>
      <c r="BG54" s="1310"/>
      <c r="BH54" s="1310"/>
      <c r="BI54" s="1310"/>
      <c r="BJ54" s="1310"/>
      <c r="BK54" s="1310"/>
      <c r="BL54" s="1310"/>
      <c r="BM54" s="1310"/>
      <c r="BN54" s="1310"/>
      <c r="BO54" s="1310"/>
      <c r="BP54" s="1307"/>
      <c r="BQ54" s="1307"/>
      <c r="BR54" s="1307"/>
      <c r="BS54" s="1307"/>
      <c r="BT54" s="1307"/>
      <c r="BU54" s="1307"/>
      <c r="BV54" s="1307"/>
      <c r="BW54" s="1307"/>
      <c r="BX54" s="1307"/>
      <c r="BY54" s="1307"/>
      <c r="BZ54" s="1307"/>
      <c r="CA54" s="1307"/>
      <c r="CB54" s="1307"/>
      <c r="CC54" s="1307"/>
      <c r="CD54" s="1307"/>
      <c r="CE54" s="1307"/>
      <c r="CF54" s="1307"/>
      <c r="CG54" s="1307"/>
      <c r="CH54" s="1307"/>
      <c r="CI54" s="1307"/>
      <c r="CJ54" s="1307"/>
      <c r="CK54" s="1307"/>
      <c r="CL54" s="1307"/>
      <c r="CM54" s="1307"/>
      <c r="CN54" s="1307"/>
      <c r="CO54" s="1307"/>
      <c r="CP54" s="1307"/>
      <c r="CQ54" s="1307"/>
      <c r="CR54" s="1307"/>
      <c r="CS54" s="1307"/>
      <c r="CT54" s="1307"/>
      <c r="CU54" s="1307"/>
      <c r="CV54" s="1307"/>
      <c r="CW54" s="1307"/>
      <c r="CX54" s="1307"/>
      <c r="CY54" s="1307"/>
      <c r="CZ54" s="1307"/>
      <c r="DA54" s="1307"/>
      <c r="DB54" s="1307"/>
      <c r="DC54" s="1307"/>
    </row>
    <row r="55" spans="1:109">
      <c r="A55" s="402"/>
      <c r="B55" s="394"/>
      <c r="G55" s="1313"/>
      <c r="H55" s="1313"/>
      <c r="I55" s="1313"/>
      <c r="J55" s="1313"/>
      <c r="K55" s="1314"/>
      <c r="L55" s="1314"/>
      <c r="M55" s="1314"/>
      <c r="N55" s="1314"/>
      <c r="AN55" s="1312" t="s">
        <v>604</v>
      </c>
      <c r="AO55" s="1312"/>
      <c r="AP55" s="1312"/>
      <c r="AQ55" s="1312"/>
      <c r="AR55" s="1312"/>
      <c r="AS55" s="1312"/>
      <c r="AT55" s="1312"/>
      <c r="AU55" s="1312"/>
      <c r="AV55" s="1312"/>
      <c r="AW55" s="1312"/>
      <c r="AX55" s="1312"/>
      <c r="AY55" s="1312"/>
      <c r="AZ55" s="1312"/>
      <c r="BA55" s="1312"/>
      <c r="BB55" s="1310" t="s">
        <v>602</v>
      </c>
      <c r="BC55" s="1310"/>
      <c r="BD55" s="1310"/>
      <c r="BE55" s="1310"/>
      <c r="BF55" s="1310"/>
      <c r="BG55" s="1310"/>
      <c r="BH55" s="1310"/>
      <c r="BI55" s="1310"/>
      <c r="BJ55" s="1310"/>
      <c r="BK55" s="1310"/>
      <c r="BL55" s="1310"/>
      <c r="BM55" s="1310"/>
      <c r="BN55" s="1310"/>
      <c r="BO55" s="1310"/>
      <c r="BP55" s="1319"/>
      <c r="BQ55" s="1307"/>
      <c r="BR55" s="1307"/>
      <c r="BS55" s="1307"/>
      <c r="BT55" s="1307"/>
      <c r="BU55" s="1307"/>
      <c r="BV55" s="1307"/>
      <c r="BW55" s="1307"/>
      <c r="BX55" s="1319"/>
      <c r="BY55" s="1307"/>
      <c r="BZ55" s="1307"/>
      <c r="CA55" s="1307"/>
      <c r="CB55" s="1307"/>
      <c r="CC55" s="1307"/>
      <c r="CD55" s="1307"/>
      <c r="CE55" s="1307"/>
      <c r="CF55" s="1307">
        <v>0</v>
      </c>
      <c r="CG55" s="1307"/>
      <c r="CH55" s="1307"/>
      <c r="CI55" s="1307"/>
      <c r="CJ55" s="1307"/>
      <c r="CK55" s="1307"/>
      <c r="CL55" s="1307"/>
      <c r="CM55" s="1307"/>
      <c r="CN55" s="1307">
        <v>0</v>
      </c>
      <c r="CO55" s="1307"/>
      <c r="CP55" s="1307"/>
      <c r="CQ55" s="1307"/>
      <c r="CR55" s="1307"/>
      <c r="CS55" s="1307"/>
      <c r="CT55" s="1307"/>
      <c r="CU55" s="1307"/>
      <c r="CV55" s="1307">
        <v>0</v>
      </c>
      <c r="CW55" s="1307"/>
      <c r="CX55" s="1307"/>
      <c r="CY55" s="1307"/>
      <c r="CZ55" s="1307"/>
      <c r="DA55" s="1307"/>
      <c r="DB55" s="1307"/>
      <c r="DC55" s="1307"/>
    </row>
    <row r="56" spans="1:109">
      <c r="A56" s="402"/>
      <c r="B56" s="394"/>
      <c r="G56" s="1313"/>
      <c r="H56" s="1313"/>
      <c r="I56" s="1313"/>
      <c r="J56" s="1313"/>
      <c r="K56" s="1314"/>
      <c r="L56" s="1314"/>
      <c r="M56" s="1314"/>
      <c r="N56" s="1314"/>
      <c r="AN56" s="1312"/>
      <c r="AO56" s="1312"/>
      <c r="AP56" s="1312"/>
      <c r="AQ56" s="1312"/>
      <c r="AR56" s="1312"/>
      <c r="AS56" s="1312"/>
      <c r="AT56" s="1312"/>
      <c r="AU56" s="1312"/>
      <c r="AV56" s="1312"/>
      <c r="AW56" s="1312"/>
      <c r="AX56" s="1312"/>
      <c r="AY56" s="1312"/>
      <c r="AZ56" s="1312"/>
      <c r="BA56" s="1312"/>
      <c r="BB56" s="1310"/>
      <c r="BC56" s="1310"/>
      <c r="BD56" s="1310"/>
      <c r="BE56" s="1310"/>
      <c r="BF56" s="1310"/>
      <c r="BG56" s="1310"/>
      <c r="BH56" s="1310"/>
      <c r="BI56" s="1310"/>
      <c r="BJ56" s="1310"/>
      <c r="BK56" s="1310"/>
      <c r="BL56" s="1310"/>
      <c r="BM56" s="1310"/>
      <c r="BN56" s="1310"/>
      <c r="BO56" s="1310"/>
      <c r="BP56" s="1307"/>
      <c r="BQ56" s="1307"/>
      <c r="BR56" s="1307"/>
      <c r="BS56" s="1307"/>
      <c r="BT56" s="1307"/>
      <c r="BU56" s="1307"/>
      <c r="BV56" s="1307"/>
      <c r="BW56" s="1307"/>
      <c r="BX56" s="1307"/>
      <c r="BY56" s="1307"/>
      <c r="BZ56" s="1307"/>
      <c r="CA56" s="1307"/>
      <c r="CB56" s="1307"/>
      <c r="CC56" s="1307"/>
      <c r="CD56" s="1307"/>
      <c r="CE56" s="1307"/>
      <c r="CF56" s="1307"/>
      <c r="CG56" s="1307"/>
      <c r="CH56" s="1307"/>
      <c r="CI56" s="1307"/>
      <c r="CJ56" s="1307"/>
      <c r="CK56" s="1307"/>
      <c r="CL56" s="1307"/>
      <c r="CM56" s="1307"/>
      <c r="CN56" s="1307"/>
      <c r="CO56" s="1307"/>
      <c r="CP56" s="1307"/>
      <c r="CQ56" s="1307"/>
      <c r="CR56" s="1307"/>
      <c r="CS56" s="1307"/>
      <c r="CT56" s="1307"/>
      <c r="CU56" s="1307"/>
      <c r="CV56" s="1307"/>
      <c r="CW56" s="1307"/>
      <c r="CX56" s="1307"/>
      <c r="CY56" s="1307"/>
      <c r="CZ56" s="1307"/>
      <c r="DA56" s="1307"/>
      <c r="DB56" s="1307"/>
      <c r="DC56" s="1307"/>
    </row>
    <row r="57" spans="1:109" s="402" customFormat="1">
      <c r="B57" s="406"/>
      <c r="G57" s="1313"/>
      <c r="H57" s="1313"/>
      <c r="I57" s="1308"/>
      <c r="J57" s="1308"/>
      <c r="K57" s="1314"/>
      <c r="L57" s="1314"/>
      <c r="M57" s="1314"/>
      <c r="N57" s="1314"/>
      <c r="AM57" s="387"/>
      <c r="AN57" s="1312"/>
      <c r="AO57" s="1312"/>
      <c r="AP57" s="1312"/>
      <c r="AQ57" s="1312"/>
      <c r="AR57" s="1312"/>
      <c r="AS57" s="1312"/>
      <c r="AT57" s="1312"/>
      <c r="AU57" s="1312"/>
      <c r="AV57" s="1312"/>
      <c r="AW57" s="1312"/>
      <c r="AX57" s="1312"/>
      <c r="AY57" s="1312"/>
      <c r="AZ57" s="1312"/>
      <c r="BA57" s="1312"/>
      <c r="BB57" s="1310" t="s">
        <v>603</v>
      </c>
      <c r="BC57" s="1310"/>
      <c r="BD57" s="1310"/>
      <c r="BE57" s="1310"/>
      <c r="BF57" s="1310"/>
      <c r="BG57" s="1310"/>
      <c r="BH57" s="1310"/>
      <c r="BI57" s="1310"/>
      <c r="BJ57" s="1310"/>
      <c r="BK57" s="1310"/>
      <c r="BL57" s="1310"/>
      <c r="BM57" s="1310"/>
      <c r="BN57" s="1310"/>
      <c r="BO57" s="1310"/>
      <c r="BP57" s="1319"/>
      <c r="BQ57" s="1307"/>
      <c r="BR57" s="1307"/>
      <c r="BS57" s="1307"/>
      <c r="BT57" s="1307"/>
      <c r="BU57" s="1307"/>
      <c r="BV57" s="1307"/>
      <c r="BW57" s="1307"/>
      <c r="BX57" s="1319"/>
      <c r="BY57" s="1307"/>
      <c r="BZ57" s="1307"/>
      <c r="CA57" s="1307"/>
      <c r="CB57" s="1307"/>
      <c r="CC57" s="1307"/>
      <c r="CD57" s="1307"/>
      <c r="CE57" s="1307"/>
      <c r="CF57" s="1307">
        <v>57.5</v>
      </c>
      <c r="CG57" s="1307"/>
      <c r="CH57" s="1307"/>
      <c r="CI57" s="1307"/>
      <c r="CJ57" s="1307"/>
      <c r="CK57" s="1307"/>
      <c r="CL57" s="1307"/>
      <c r="CM57" s="1307"/>
      <c r="CN57" s="1307">
        <v>58.4</v>
      </c>
      <c r="CO57" s="1307"/>
      <c r="CP57" s="1307"/>
      <c r="CQ57" s="1307"/>
      <c r="CR57" s="1307"/>
      <c r="CS57" s="1307"/>
      <c r="CT57" s="1307"/>
      <c r="CU57" s="1307"/>
      <c r="CV57" s="1307">
        <v>60.8</v>
      </c>
      <c r="CW57" s="1307"/>
      <c r="CX57" s="1307"/>
      <c r="CY57" s="1307"/>
      <c r="CZ57" s="1307"/>
      <c r="DA57" s="1307"/>
      <c r="DB57" s="1307"/>
      <c r="DC57" s="1307"/>
      <c r="DD57" s="407"/>
      <c r="DE57" s="406"/>
    </row>
    <row r="58" spans="1:109" s="402" customFormat="1">
      <c r="A58" s="387"/>
      <c r="B58" s="406"/>
      <c r="G58" s="1313"/>
      <c r="H58" s="1313"/>
      <c r="I58" s="1308"/>
      <c r="J58" s="1308"/>
      <c r="K58" s="1314"/>
      <c r="L58" s="1314"/>
      <c r="M58" s="1314"/>
      <c r="N58" s="1314"/>
      <c r="AM58" s="387"/>
      <c r="AN58" s="1312"/>
      <c r="AO58" s="1312"/>
      <c r="AP58" s="1312"/>
      <c r="AQ58" s="1312"/>
      <c r="AR58" s="1312"/>
      <c r="AS58" s="1312"/>
      <c r="AT58" s="1312"/>
      <c r="AU58" s="1312"/>
      <c r="AV58" s="1312"/>
      <c r="AW58" s="1312"/>
      <c r="AX58" s="1312"/>
      <c r="AY58" s="1312"/>
      <c r="AZ58" s="1312"/>
      <c r="BA58" s="1312"/>
      <c r="BB58" s="1310"/>
      <c r="BC58" s="1310"/>
      <c r="BD58" s="1310"/>
      <c r="BE58" s="1310"/>
      <c r="BF58" s="1310"/>
      <c r="BG58" s="1310"/>
      <c r="BH58" s="1310"/>
      <c r="BI58" s="1310"/>
      <c r="BJ58" s="1310"/>
      <c r="BK58" s="1310"/>
      <c r="BL58" s="1310"/>
      <c r="BM58" s="1310"/>
      <c r="BN58" s="1310"/>
      <c r="BO58" s="1310"/>
      <c r="BP58" s="1307"/>
      <c r="BQ58" s="1307"/>
      <c r="BR58" s="1307"/>
      <c r="BS58" s="1307"/>
      <c r="BT58" s="1307"/>
      <c r="BU58" s="1307"/>
      <c r="BV58" s="1307"/>
      <c r="BW58" s="1307"/>
      <c r="BX58" s="1307"/>
      <c r="BY58" s="1307"/>
      <c r="BZ58" s="1307"/>
      <c r="CA58" s="1307"/>
      <c r="CB58" s="1307"/>
      <c r="CC58" s="1307"/>
      <c r="CD58" s="1307"/>
      <c r="CE58" s="1307"/>
      <c r="CF58" s="1307"/>
      <c r="CG58" s="1307"/>
      <c r="CH58" s="1307"/>
      <c r="CI58" s="1307"/>
      <c r="CJ58" s="1307"/>
      <c r="CK58" s="1307"/>
      <c r="CL58" s="1307"/>
      <c r="CM58" s="1307"/>
      <c r="CN58" s="1307"/>
      <c r="CO58" s="1307"/>
      <c r="CP58" s="1307"/>
      <c r="CQ58" s="1307"/>
      <c r="CR58" s="1307"/>
      <c r="CS58" s="1307"/>
      <c r="CT58" s="1307"/>
      <c r="CU58" s="1307"/>
      <c r="CV58" s="1307"/>
      <c r="CW58" s="1307"/>
      <c r="CX58" s="1307"/>
      <c r="CY58" s="1307"/>
      <c r="CZ58" s="1307"/>
      <c r="DA58" s="1307"/>
      <c r="DB58" s="1307"/>
      <c r="DC58" s="1307"/>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605</v>
      </c>
    </row>
    <row r="64" spans="1:109">
      <c r="B64" s="394"/>
      <c r="G64" s="401"/>
      <c r="I64" s="414"/>
      <c r="J64" s="414"/>
      <c r="K64" s="414"/>
      <c r="L64" s="414"/>
      <c r="M64" s="414"/>
      <c r="N64" s="415"/>
      <c r="AM64" s="401"/>
      <c r="AN64" s="401" t="s">
        <v>598</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20" t="s">
        <v>606</v>
      </c>
      <c r="AO65" s="1321"/>
      <c r="AP65" s="1321"/>
      <c r="AQ65" s="1321"/>
      <c r="AR65" s="1321"/>
      <c r="AS65" s="1321"/>
      <c r="AT65" s="1321"/>
      <c r="AU65" s="1321"/>
      <c r="AV65" s="1321"/>
      <c r="AW65" s="1321"/>
      <c r="AX65" s="1321"/>
      <c r="AY65" s="1321"/>
      <c r="AZ65" s="1321"/>
      <c r="BA65" s="1321"/>
      <c r="BB65" s="1321"/>
      <c r="BC65" s="1321"/>
      <c r="BD65" s="1321"/>
      <c r="BE65" s="1321"/>
      <c r="BF65" s="1321"/>
      <c r="BG65" s="1321"/>
      <c r="BH65" s="1321"/>
      <c r="BI65" s="1321"/>
      <c r="BJ65" s="1321"/>
      <c r="BK65" s="1321"/>
      <c r="BL65" s="1321"/>
      <c r="BM65" s="1321"/>
      <c r="BN65" s="1321"/>
      <c r="BO65" s="1321"/>
      <c r="BP65" s="1321"/>
      <c r="BQ65" s="1321"/>
      <c r="BR65" s="1321"/>
      <c r="BS65" s="1321"/>
      <c r="BT65" s="1321"/>
      <c r="BU65" s="1321"/>
      <c r="BV65" s="1321"/>
      <c r="BW65" s="1321"/>
      <c r="BX65" s="1321"/>
      <c r="BY65" s="1321"/>
      <c r="BZ65" s="1321"/>
      <c r="CA65" s="1321"/>
      <c r="CB65" s="1321"/>
      <c r="CC65" s="1321"/>
      <c r="CD65" s="1321"/>
      <c r="CE65" s="1321"/>
      <c r="CF65" s="1321"/>
      <c r="CG65" s="1321"/>
      <c r="CH65" s="1321"/>
      <c r="CI65" s="1321"/>
      <c r="CJ65" s="1321"/>
      <c r="CK65" s="1321"/>
      <c r="CL65" s="1321"/>
      <c r="CM65" s="1321"/>
      <c r="CN65" s="1321"/>
      <c r="CO65" s="1321"/>
      <c r="CP65" s="1321"/>
      <c r="CQ65" s="1321"/>
      <c r="CR65" s="1321"/>
      <c r="CS65" s="1321"/>
      <c r="CT65" s="1321"/>
      <c r="CU65" s="1321"/>
      <c r="CV65" s="1321"/>
      <c r="CW65" s="1321"/>
      <c r="CX65" s="1321"/>
      <c r="CY65" s="1321"/>
      <c r="CZ65" s="1321"/>
      <c r="DA65" s="1321"/>
      <c r="DB65" s="1321"/>
      <c r="DC65" s="1322"/>
    </row>
    <row r="66" spans="2:107">
      <c r="B66" s="394"/>
      <c r="AN66" s="1323"/>
      <c r="AO66" s="1324"/>
      <c r="AP66" s="1324"/>
      <c r="AQ66" s="1324"/>
      <c r="AR66" s="1324"/>
      <c r="AS66" s="1324"/>
      <c r="AT66" s="1324"/>
      <c r="AU66" s="1324"/>
      <c r="AV66" s="1324"/>
      <c r="AW66" s="1324"/>
      <c r="AX66" s="1324"/>
      <c r="AY66" s="1324"/>
      <c r="AZ66" s="1324"/>
      <c r="BA66" s="1324"/>
      <c r="BB66" s="1324"/>
      <c r="BC66" s="1324"/>
      <c r="BD66" s="1324"/>
      <c r="BE66" s="1324"/>
      <c r="BF66" s="1324"/>
      <c r="BG66" s="1324"/>
      <c r="BH66" s="1324"/>
      <c r="BI66" s="1324"/>
      <c r="BJ66" s="1324"/>
      <c r="BK66" s="1324"/>
      <c r="BL66" s="1324"/>
      <c r="BM66" s="1324"/>
      <c r="BN66" s="1324"/>
      <c r="BO66" s="1324"/>
      <c r="BP66" s="1324"/>
      <c r="BQ66" s="1324"/>
      <c r="BR66" s="1324"/>
      <c r="BS66" s="1324"/>
      <c r="BT66" s="1324"/>
      <c r="BU66" s="1324"/>
      <c r="BV66" s="1324"/>
      <c r="BW66" s="1324"/>
      <c r="BX66" s="1324"/>
      <c r="BY66" s="1324"/>
      <c r="BZ66" s="1324"/>
      <c r="CA66" s="1324"/>
      <c r="CB66" s="1324"/>
      <c r="CC66" s="1324"/>
      <c r="CD66" s="1324"/>
      <c r="CE66" s="1324"/>
      <c r="CF66" s="1324"/>
      <c r="CG66" s="1324"/>
      <c r="CH66" s="1324"/>
      <c r="CI66" s="1324"/>
      <c r="CJ66" s="1324"/>
      <c r="CK66" s="1324"/>
      <c r="CL66" s="1324"/>
      <c r="CM66" s="1324"/>
      <c r="CN66" s="1324"/>
      <c r="CO66" s="1324"/>
      <c r="CP66" s="1324"/>
      <c r="CQ66" s="1324"/>
      <c r="CR66" s="1324"/>
      <c r="CS66" s="1324"/>
      <c r="CT66" s="1324"/>
      <c r="CU66" s="1324"/>
      <c r="CV66" s="1324"/>
      <c r="CW66" s="1324"/>
      <c r="CX66" s="1324"/>
      <c r="CY66" s="1324"/>
      <c r="CZ66" s="1324"/>
      <c r="DA66" s="1324"/>
      <c r="DB66" s="1324"/>
      <c r="DC66" s="1325"/>
    </row>
    <row r="67" spans="2:107">
      <c r="B67" s="394"/>
      <c r="AN67" s="1323"/>
      <c r="AO67" s="1324"/>
      <c r="AP67" s="1324"/>
      <c r="AQ67" s="1324"/>
      <c r="AR67" s="1324"/>
      <c r="AS67" s="1324"/>
      <c r="AT67" s="1324"/>
      <c r="AU67" s="1324"/>
      <c r="AV67" s="1324"/>
      <c r="AW67" s="1324"/>
      <c r="AX67" s="1324"/>
      <c r="AY67" s="1324"/>
      <c r="AZ67" s="1324"/>
      <c r="BA67" s="1324"/>
      <c r="BB67" s="1324"/>
      <c r="BC67" s="1324"/>
      <c r="BD67" s="1324"/>
      <c r="BE67" s="1324"/>
      <c r="BF67" s="1324"/>
      <c r="BG67" s="1324"/>
      <c r="BH67" s="1324"/>
      <c r="BI67" s="1324"/>
      <c r="BJ67" s="1324"/>
      <c r="BK67" s="1324"/>
      <c r="BL67" s="1324"/>
      <c r="BM67" s="1324"/>
      <c r="BN67" s="1324"/>
      <c r="BO67" s="1324"/>
      <c r="BP67" s="1324"/>
      <c r="BQ67" s="1324"/>
      <c r="BR67" s="1324"/>
      <c r="BS67" s="1324"/>
      <c r="BT67" s="1324"/>
      <c r="BU67" s="1324"/>
      <c r="BV67" s="1324"/>
      <c r="BW67" s="1324"/>
      <c r="BX67" s="1324"/>
      <c r="BY67" s="1324"/>
      <c r="BZ67" s="1324"/>
      <c r="CA67" s="1324"/>
      <c r="CB67" s="1324"/>
      <c r="CC67" s="1324"/>
      <c r="CD67" s="1324"/>
      <c r="CE67" s="1324"/>
      <c r="CF67" s="1324"/>
      <c r="CG67" s="1324"/>
      <c r="CH67" s="1324"/>
      <c r="CI67" s="1324"/>
      <c r="CJ67" s="1324"/>
      <c r="CK67" s="1324"/>
      <c r="CL67" s="1324"/>
      <c r="CM67" s="1324"/>
      <c r="CN67" s="1324"/>
      <c r="CO67" s="1324"/>
      <c r="CP67" s="1324"/>
      <c r="CQ67" s="1324"/>
      <c r="CR67" s="1324"/>
      <c r="CS67" s="1324"/>
      <c r="CT67" s="1324"/>
      <c r="CU67" s="1324"/>
      <c r="CV67" s="1324"/>
      <c r="CW67" s="1324"/>
      <c r="CX67" s="1324"/>
      <c r="CY67" s="1324"/>
      <c r="CZ67" s="1324"/>
      <c r="DA67" s="1324"/>
      <c r="DB67" s="1324"/>
      <c r="DC67" s="1325"/>
    </row>
    <row r="68" spans="2:107">
      <c r="B68" s="394"/>
      <c r="AN68" s="1323"/>
      <c r="AO68" s="1324"/>
      <c r="AP68" s="1324"/>
      <c r="AQ68" s="1324"/>
      <c r="AR68" s="1324"/>
      <c r="AS68" s="1324"/>
      <c r="AT68" s="1324"/>
      <c r="AU68" s="1324"/>
      <c r="AV68" s="1324"/>
      <c r="AW68" s="1324"/>
      <c r="AX68" s="1324"/>
      <c r="AY68" s="1324"/>
      <c r="AZ68" s="1324"/>
      <c r="BA68" s="1324"/>
      <c r="BB68" s="1324"/>
      <c r="BC68" s="1324"/>
      <c r="BD68" s="1324"/>
      <c r="BE68" s="1324"/>
      <c r="BF68" s="1324"/>
      <c r="BG68" s="1324"/>
      <c r="BH68" s="1324"/>
      <c r="BI68" s="1324"/>
      <c r="BJ68" s="1324"/>
      <c r="BK68" s="1324"/>
      <c r="BL68" s="1324"/>
      <c r="BM68" s="1324"/>
      <c r="BN68" s="1324"/>
      <c r="BO68" s="1324"/>
      <c r="BP68" s="1324"/>
      <c r="BQ68" s="1324"/>
      <c r="BR68" s="1324"/>
      <c r="BS68" s="1324"/>
      <c r="BT68" s="1324"/>
      <c r="BU68" s="1324"/>
      <c r="BV68" s="1324"/>
      <c r="BW68" s="1324"/>
      <c r="BX68" s="1324"/>
      <c r="BY68" s="1324"/>
      <c r="BZ68" s="1324"/>
      <c r="CA68" s="1324"/>
      <c r="CB68" s="1324"/>
      <c r="CC68" s="1324"/>
      <c r="CD68" s="1324"/>
      <c r="CE68" s="1324"/>
      <c r="CF68" s="1324"/>
      <c r="CG68" s="1324"/>
      <c r="CH68" s="1324"/>
      <c r="CI68" s="1324"/>
      <c r="CJ68" s="1324"/>
      <c r="CK68" s="1324"/>
      <c r="CL68" s="1324"/>
      <c r="CM68" s="1324"/>
      <c r="CN68" s="1324"/>
      <c r="CO68" s="1324"/>
      <c r="CP68" s="1324"/>
      <c r="CQ68" s="1324"/>
      <c r="CR68" s="1324"/>
      <c r="CS68" s="1324"/>
      <c r="CT68" s="1324"/>
      <c r="CU68" s="1324"/>
      <c r="CV68" s="1324"/>
      <c r="CW68" s="1324"/>
      <c r="CX68" s="1324"/>
      <c r="CY68" s="1324"/>
      <c r="CZ68" s="1324"/>
      <c r="DA68" s="1324"/>
      <c r="DB68" s="1324"/>
      <c r="DC68" s="1325"/>
    </row>
    <row r="69" spans="2:107">
      <c r="B69" s="394"/>
      <c r="AN69" s="1326"/>
      <c r="AO69" s="1327"/>
      <c r="AP69" s="1327"/>
      <c r="AQ69" s="1327"/>
      <c r="AR69" s="1327"/>
      <c r="AS69" s="1327"/>
      <c r="AT69" s="1327"/>
      <c r="AU69" s="1327"/>
      <c r="AV69" s="1327"/>
      <c r="AW69" s="1327"/>
      <c r="AX69" s="1327"/>
      <c r="AY69" s="1327"/>
      <c r="AZ69" s="1327"/>
      <c r="BA69" s="1327"/>
      <c r="BB69" s="1327"/>
      <c r="BC69" s="1327"/>
      <c r="BD69" s="1327"/>
      <c r="BE69" s="1327"/>
      <c r="BF69" s="1327"/>
      <c r="BG69" s="1327"/>
      <c r="BH69" s="1327"/>
      <c r="BI69" s="1327"/>
      <c r="BJ69" s="1327"/>
      <c r="BK69" s="1327"/>
      <c r="BL69" s="1327"/>
      <c r="BM69" s="1327"/>
      <c r="BN69" s="1327"/>
      <c r="BO69" s="1327"/>
      <c r="BP69" s="1327"/>
      <c r="BQ69" s="1327"/>
      <c r="BR69" s="1327"/>
      <c r="BS69" s="1327"/>
      <c r="BT69" s="1327"/>
      <c r="BU69" s="1327"/>
      <c r="BV69" s="1327"/>
      <c r="BW69" s="1327"/>
      <c r="BX69" s="1327"/>
      <c r="BY69" s="1327"/>
      <c r="BZ69" s="1327"/>
      <c r="CA69" s="1327"/>
      <c r="CB69" s="1327"/>
      <c r="CC69" s="1327"/>
      <c r="CD69" s="1327"/>
      <c r="CE69" s="1327"/>
      <c r="CF69" s="1327"/>
      <c r="CG69" s="1327"/>
      <c r="CH69" s="1327"/>
      <c r="CI69" s="1327"/>
      <c r="CJ69" s="1327"/>
      <c r="CK69" s="1327"/>
      <c r="CL69" s="1327"/>
      <c r="CM69" s="1327"/>
      <c r="CN69" s="1327"/>
      <c r="CO69" s="1327"/>
      <c r="CP69" s="1327"/>
      <c r="CQ69" s="1327"/>
      <c r="CR69" s="1327"/>
      <c r="CS69" s="1327"/>
      <c r="CT69" s="1327"/>
      <c r="CU69" s="1327"/>
      <c r="CV69" s="1327"/>
      <c r="CW69" s="1327"/>
      <c r="CX69" s="1327"/>
      <c r="CY69" s="1327"/>
      <c r="CZ69" s="1327"/>
      <c r="DA69" s="1327"/>
      <c r="DB69" s="1327"/>
      <c r="DC69" s="1328"/>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600</v>
      </c>
    </row>
    <row r="72" spans="2:107">
      <c r="B72" s="394"/>
      <c r="G72" s="1313"/>
      <c r="H72" s="1313"/>
      <c r="I72" s="1313"/>
      <c r="J72" s="1313"/>
      <c r="K72" s="404"/>
      <c r="L72" s="404"/>
      <c r="M72" s="405"/>
      <c r="N72" s="405"/>
      <c r="AN72" s="1316"/>
      <c r="AO72" s="1317"/>
      <c r="AP72" s="1317"/>
      <c r="AQ72" s="1317"/>
      <c r="AR72" s="1317"/>
      <c r="AS72" s="1317"/>
      <c r="AT72" s="1317"/>
      <c r="AU72" s="1317"/>
      <c r="AV72" s="1317"/>
      <c r="AW72" s="1317"/>
      <c r="AX72" s="1317"/>
      <c r="AY72" s="1317"/>
      <c r="AZ72" s="1317"/>
      <c r="BA72" s="1317"/>
      <c r="BB72" s="1317"/>
      <c r="BC72" s="1317"/>
      <c r="BD72" s="1317"/>
      <c r="BE72" s="1317"/>
      <c r="BF72" s="1317"/>
      <c r="BG72" s="1317"/>
      <c r="BH72" s="1317"/>
      <c r="BI72" s="1317"/>
      <c r="BJ72" s="1317"/>
      <c r="BK72" s="1317"/>
      <c r="BL72" s="1317"/>
      <c r="BM72" s="1317"/>
      <c r="BN72" s="1317"/>
      <c r="BO72" s="1318"/>
      <c r="BP72" s="1312" t="s">
        <v>557</v>
      </c>
      <c r="BQ72" s="1312"/>
      <c r="BR72" s="1312"/>
      <c r="BS72" s="1312"/>
      <c r="BT72" s="1312"/>
      <c r="BU72" s="1312"/>
      <c r="BV72" s="1312"/>
      <c r="BW72" s="1312"/>
      <c r="BX72" s="1312" t="s">
        <v>558</v>
      </c>
      <c r="BY72" s="1312"/>
      <c r="BZ72" s="1312"/>
      <c r="CA72" s="1312"/>
      <c r="CB72" s="1312"/>
      <c r="CC72" s="1312"/>
      <c r="CD72" s="1312"/>
      <c r="CE72" s="1312"/>
      <c r="CF72" s="1312" t="s">
        <v>559</v>
      </c>
      <c r="CG72" s="1312"/>
      <c r="CH72" s="1312"/>
      <c r="CI72" s="1312"/>
      <c r="CJ72" s="1312"/>
      <c r="CK72" s="1312"/>
      <c r="CL72" s="1312"/>
      <c r="CM72" s="1312"/>
      <c r="CN72" s="1312" t="s">
        <v>560</v>
      </c>
      <c r="CO72" s="1312"/>
      <c r="CP72" s="1312"/>
      <c r="CQ72" s="1312"/>
      <c r="CR72" s="1312"/>
      <c r="CS72" s="1312"/>
      <c r="CT72" s="1312"/>
      <c r="CU72" s="1312"/>
      <c r="CV72" s="1312" t="s">
        <v>561</v>
      </c>
      <c r="CW72" s="1312"/>
      <c r="CX72" s="1312"/>
      <c r="CY72" s="1312"/>
      <c r="CZ72" s="1312"/>
      <c r="DA72" s="1312"/>
      <c r="DB72" s="1312"/>
      <c r="DC72" s="1312"/>
    </row>
    <row r="73" spans="2:107">
      <c r="B73" s="394"/>
      <c r="G73" s="1315"/>
      <c r="H73" s="1315"/>
      <c r="I73" s="1315"/>
      <c r="J73" s="1315"/>
      <c r="K73" s="1311"/>
      <c r="L73" s="1311"/>
      <c r="M73" s="1311"/>
      <c r="N73" s="1311"/>
      <c r="AM73" s="403"/>
      <c r="AN73" s="1310" t="s">
        <v>601</v>
      </c>
      <c r="AO73" s="1310"/>
      <c r="AP73" s="1310"/>
      <c r="AQ73" s="1310"/>
      <c r="AR73" s="1310"/>
      <c r="AS73" s="1310"/>
      <c r="AT73" s="1310"/>
      <c r="AU73" s="1310"/>
      <c r="AV73" s="1310"/>
      <c r="AW73" s="1310"/>
      <c r="AX73" s="1310"/>
      <c r="AY73" s="1310"/>
      <c r="AZ73" s="1310"/>
      <c r="BA73" s="1310"/>
      <c r="BB73" s="1310" t="s">
        <v>602</v>
      </c>
      <c r="BC73" s="1310"/>
      <c r="BD73" s="1310"/>
      <c r="BE73" s="1310"/>
      <c r="BF73" s="1310"/>
      <c r="BG73" s="1310"/>
      <c r="BH73" s="1310"/>
      <c r="BI73" s="1310"/>
      <c r="BJ73" s="1310"/>
      <c r="BK73" s="1310"/>
      <c r="BL73" s="1310"/>
      <c r="BM73" s="1310"/>
      <c r="BN73" s="1310"/>
      <c r="BO73" s="1310"/>
      <c r="BP73" s="1307">
        <v>64.599999999999994</v>
      </c>
      <c r="BQ73" s="1307"/>
      <c r="BR73" s="1307"/>
      <c r="BS73" s="1307"/>
      <c r="BT73" s="1307"/>
      <c r="BU73" s="1307"/>
      <c r="BV73" s="1307"/>
      <c r="BW73" s="1307"/>
      <c r="BX73" s="1307">
        <v>72</v>
      </c>
      <c r="BY73" s="1307"/>
      <c r="BZ73" s="1307"/>
      <c r="CA73" s="1307"/>
      <c r="CB73" s="1307"/>
      <c r="CC73" s="1307"/>
      <c r="CD73" s="1307"/>
      <c r="CE73" s="1307"/>
      <c r="CF73" s="1307">
        <v>96.1</v>
      </c>
      <c r="CG73" s="1307"/>
      <c r="CH73" s="1307"/>
      <c r="CI73" s="1307"/>
      <c r="CJ73" s="1307"/>
      <c r="CK73" s="1307"/>
      <c r="CL73" s="1307"/>
      <c r="CM73" s="1307"/>
      <c r="CN73" s="1307">
        <v>97.3</v>
      </c>
      <c r="CO73" s="1307"/>
      <c r="CP73" s="1307"/>
      <c r="CQ73" s="1307"/>
      <c r="CR73" s="1307"/>
      <c r="CS73" s="1307"/>
      <c r="CT73" s="1307"/>
      <c r="CU73" s="1307"/>
      <c r="CV73" s="1307">
        <v>91.7</v>
      </c>
      <c r="CW73" s="1307"/>
      <c r="CX73" s="1307"/>
      <c r="CY73" s="1307"/>
      <c r="CZ73" s="1307"/>
      <c r="DA73" s="1307"/>
      <c r="DB73" s="1307"/>
      <c r="DC73" s="1307"/>
    </row>
    <row r="74" spans="2:107">
      <c r="B74" s="394"/>
      <c r="G74" s="1315"/>
      <c r="H74" s="1315"/>
      <c r="I74" s="1315"/>
      <c r="J74" s="1315"/>
      <c r="K74" s="1311"/>
      <c r="L74" s="1311"/>
      <c r="M74" s="1311"/>
      <c r="N74" s="1311"/>
      <c r="AM74" s="403"/>
      <c r="AN74" s="1310"/>
      <c r="AO74" s="1310"/>
      <c r="AP74" s="1310"/>
      <c r="AQ74" s="1310"/>
      <c r="AR74" s="1310"/>
      <c r="AS74" s="1310"/>
      <c r="AT74" s="1310"/>
      <c r="AU74" s="1310"/>
      <c r="AV74" s="1310"/>
      <c r="AW74" s="1310"/>
      <c r="AX74" s="1310"/>
      <c r="AY74" s="1310"/>
      <c r="AZ74" s="1310"/>
      <c r="BA74" s="1310"/>
      <c r="BB74" s="1310"/>
      <c r="BC74" s="1310"/>
      <c r="BD74" s="1310"/>
      <c r="BE74" s="1310"/>
      <c r="BF74" s="1310"/>
      <c r="BG74" s="1310"/>
      <c r="BH74" s="1310"/>
      <c r="BI74" s="1310"/>
      <c r="BJ74" s="1310"/>
      <c r="BK74" s="1310"/>
      <c r="BL74" s="1310"/>
      <c r="BM74" s="1310"/>
      <c r="BN74" s="1310"/>
      <c r="BO74" s="1310"/>
      <c r="BP74" s="1307"/>
      <c r="BQ74" s="1307"/>
      <c r="BR74" s="1307"/>
      <c r="BS74" s="1307"/>
      <c r="BT74" s="1307"/>
      <c r="BU74" s="1307"/>
      <c r="BV74" s="1307"/>
      <c r="BW74" s="1307"/>
      <c r="BX74" s="1307"/>
      <c r="BY74" s="1307"/>
      <c r="BZ74" s="1307"/>
      <c r="CA74" s="1307"/>
      <c r="CB74" s="1307"/>
      <c r="CC74" s="1307"/>
      <c r="CD74" s="1307"/>
      <c r="CE74" s="1307"/>
      <c r="CF74" s="1307"/>
      <c r="CG74" s="1307"/>
      <c r="CH74" s="1307"/>
      <c r="CI74" s="1307"/>
      <c r="CJ74" s="1307"/>
      <c r="CK74" s="1307"/>
      <c r="CL74" s="1307"/>
      <c r="CM74" s="1307"/>
      <c r="CN74" s="1307"/>
      <c r="CO74" s="1307"/>
      <c r="CP74" s="1307"/>
      <c r="CQ74" s="1307"/>
      <c r="CR74" s="1307"/>
      <c r="CS74" s="1307"/>
      <c r="CT74" s="1307"/>
      <c r="CU74" s="1307"/>
      <c r="CV74" s="1307"/>
      <c r="CW74" s="1307"/>
      <c r="CX74" s="1307"/>
      <c r="CY74" s="1307"/>
      <c r="CZ74" s="1307"/>
      <c r="DA74" s="1307"/>
      <c r="DB74" s="1307"/>
      <c r="DC74" s="1307"/>
    </row>
    <row r="75" spans="2:107">
      <c r="B75" s="394"/>
      <c r="G75" s="1315"/>
      <c r="H75" s="1315"/>
      <c r="I75" s="1313"/>
      <c r="J75" s="1313"/>
      <c r="K75" s="1314"/>
      <c r="L75" s="1314"/>
      <c r="M75" s="1314"/>
      <c r="N75" s="1314"/>
      <c r="AM75" s="403"/>
      <c r="AN75" s="1310"/>
      <c r="AO75" s="1310"/>
      <c r="AP75" s="1310"/>
      <c r="AQ75" s="1310"/>
      <c r="AR75" s="1310"/>
      <c r="AS75" s="1310"/>
      <c r="AT75" s="1310"/>
      <c r="AU75" s="1310"/>
      <c r="AV75" s="1310"/>
      <c r="AW75" s="1310"/>
      <c r="AX75" s="1310"/>
      <c r="AY75" s="1310"/>
      <c r="AZ75" s="1310"/>
      <c r="BA75" s="1310"/>
      <c r="BB75" s="1310" t="s">
        <v>607</v>
      </c>
      <c r="BC75" s="1310"/>
      <c r="BD75" s="1310"/>
      <c r="BE75" s="1310"/>
      <c r="BF75" s="1310"/>
      <c r="BG75" s="1310"/>
      <c r="BH75" s="1310"/>
      <c r="BI75" s="1310"/>
      <c r="BJ75" s="1310"/>
      <c r="BK75" s="1310"/>
      <c r="BL75" s="1310"/>
      <c r="BM75" s="1310"/>
      <c r="BN75" s="1310"/>
      <c r="BO75" s="1310"/>
      <c r="BP75" s="1307">
        <v>4.7</v>
      </c>
      <c r="BQ75" s="1307"/>
      <c r="BR75" s="1307"/>
      <c r="BS75" s="1307"/>
      <c r="BT75" s="1307"/>
      <c r="BU75" s="1307"/>
      <c r="BV75" s="1307"/>
      <c r="BW75" s="1307"/>
      <c r="BX75" s="1307">
        <v>6.8</v>
      </c>
      <c r="BY75" s="1307"/>
      <c r="BZ75" s="1307"/>
      <c r="CA75" s="1307"/>
      <c r="CB75" s="1307"/>
      <c r="CC75" s="1307"/>
      <c r="CD75" s="1307"/>
      <c r="CE75" s="1307"/>
      <c r="CF75" s="1307">
        <v>6.4</v>
      </c>
      <c r="CG75" s="1307"/>
      <c r="CH75" s="1307"/>
      <c r="CI75" s="1307"/>
      <c r="CJ75" s="1307"/>
      <c r="CK75" s="1307"/>
      <c r="CL75" s="1307"/>
      <c r="CM75" s="1307"/>
      <c r="CN75" s="1307">
        <v>7</v>
      </c>
      <c r="CO75" s="1307"/>
      <c r="CP75" s="1307"/>
      <c r="CQ75" s="1307"/>
      <c r="CR75" s="1307"/>
      <c r="CS75" s="1307"/>
      <c r="CT75" s="1307"/>
      <c r="CU75" s="1307"/>
      <c r="CV75" s="1307">
        <v>8.3000000000000007</v>
      </c>
      <c r="CW75" s="1307"/>
      <c r="CX75" s="1307"/>
      <c r="CY75" s="1307"/>
      <c r="CZ75" s="1307"/>
      <c r="DA75" s="1307"/>
      <c r="DB75" s="1307"/>
      <c r="DC75" s="1307"/>
    </row>
    <row r="76" spans="2:107">
      <c r="B76" s="394"/>
      <c r="G76" s="1315"/>
      <c r="H76" s="1315"/>
      <c r="I76" s="1313"/>
      <c r="J76" s="1313"/>
      <c r="K76" s="1314"/>
      <c r="L76" s="1314"/>
      <c r="M76" s="1314"/>
      <c r="N76" s="1314"/>
      <c r="AM76" s="403"/>
      <c r="AN76" s="1310"/>
      <c r="AO76" s="1310"/>
      <c r="AP76" s="1310"/>
      <c r="AQ76" s="1310"/>
      <c r="AR76" s="1310"/>
      <c r="AS76" s="1310"/>
      <c r="AT76" s="1310"/>
      <c r="AU76" s="1310"/>
      <c r="AV76" s="1310"/>
      <c r="AW76" s="1310"/>
      <c r="AX76" s="1310"/>
      <c r="AY76" s="1310"/>
      <c r="AZ76" s="1310"/>
      <c r="BA76" s="1310"/>
      <c r="BB76" s="1310"/>
      <c r="BC76" s="1310"/>
      <c r="BD76" s="1310"/>
      <c r="BE76" s="1310"/>
      <c r="BF76" s="1310"/>
      <c r="BG76" s="1310"/>
      <c r="BH76" s="1310"/>
      <c r="BI76" s="1310"/>
      <c r="BJ76" s="1310"/>
      <c r="BK76" s="1310"/>
      <c r="BL76" s="1310"/>
      <c r="BM76" s="1310"/>
      <c r="BN76" s="1310"/>
      <c r="BO76" s="1310"/>
      <c r="BP76" s="1307"/>
      <c r="BQ76" s="1307"/>
      <c r="BR76" s="1307"/>
      <c r="BS76" s="1307"/>
      <c r="BT76" s="1307"/>
      <c r="BU76" s="1307"/>
      <c r="BV76" s="1307"/>
      <c r="BW76" s="1307"/>
      <c r="BX76" s="1307"/>
      <c r="BY76" s="1307"/>
      <c r="BZ76" s="1307"/>
      <c r="CA76" s="1307"/>
      <c r="CB76" s="1307"/>
      <c r="CC76" s="1307"/>
      <c r="CD76" s="1307"/>
      <c r="CE76" s="1307"/>
      <c r="CF76" s="1307"/>
      <c r="CG76" s="1307"/>
      <c r="CH76" s="1307"/>
      <c r="CI76" s="1307"/>
      <c r="CJ76" s="1307"/>
      <c r="CK76" s="1307"/>
      <c r="CL76" s="1307"/>
      <c r="CM76" s="1307"/>
      <c r="CN76" s="1307"/>
      <c r="CO76" s="1307"/>
      <c r="CP76" s="1307"/>
      <c r="CQ76" s="1307"/>
      <c r="CR76" s="1307"/>
      <c r="CS76" s="1307"/>
      <c r="CT76" s="1307"/>
      <c r="CU76" s="1307"/>
      <c r="CV76" s="1307"/>
      <c r="CW76" s="1307"/>
      <c r="CX76" s="1307"/>
      <c r="CY76" s="1307"/>
      <c r="CZ76" s="1307"/>
      <c r="DA76" s="1307"/>
      <c r="DB76" s="1307"/>
      <c r="DC76" s="1307"/>
    </row>
    <row r="77" spans="2:107">
      <c r="B77" s="394"/>
      <c r="G77" s="1313"/>
      <c r="H77" s="1313"/>
      <c r="I77" s="1313"/>
      <c r="J77" s="1313"/>
      <c r="K77" s="1311"/>
      <c r="L77" s="1311"/>
      <c r="M77" s="1311"/>
      <c r="N77" s="1311"/>
      <c r="AN77" s="1312" t="s">
        <v>604</v>
      </c>
      <c r="AO77" s="1312"/>
      <c r="AP77" s="1312"/>
      <c r="AQ77" s="1312"/>
      <c r="AR77" s="1312"/>
      <c r="AS77" s="1312"/>
      <c r="AT77" s="1312"/>
      <c r="AU77" s="1312"/>
      <c r="AV77" s="1312"/>
      <c r="AW77" s="1312"/>
      <c r="AX77" s="1312"/>
      <c r="AY77" s="1312"/>
      <c r="AZ77" s="1312"/>
      <c r="BA77" s="1312"/>
      <c r="BB77" s="1310" t="s">
        <v>602</v>
      </c>
      <c r="BC77" s="1310"/>
      <c r="BD77" s="1310"/>
      <c r="BE77" s="1310"/>
      <c r="BF77" s="1310"/>
      <c r="BG77" s="1310"/>
      <c r="BH77" s="1310"/>
      <c r="BI77" s="1310"/>
      <c r="BJ77" s="1310"/>
      <c r="BK77" s="1310"/>
      <c r="BL77" s="1310"/>
      <c r="BM77" s="1310"/>
      <c r="BN77" s="1310"/>
      <c r="BO77" s="1310"/>
      <c r="BP77" s="1307">
        <v>22.6</v>
      </c>
      <c r="BQ77" s="1307"/>
      <c r="BR77" s="1307"/>
      <c r="BS77" s="1307"/>
      <c r="BT77" s="1307"/>
      <c r="BU77" s="1307"/>
      <c r="BV77" s="1307"/>
      <c r="BW77" s="1307"/>
      <c r="BX77" s="1307">
        <v>0</v>
      </c>
      <c r="BY77" s="1307"/>
      <c r="BZ77" s="1307"/>
      <c r="CA77" s="1307"/>
      <c r="CB77" s="1307"/>
      <c r="CC77" s="1307"/>
      <c r="CD77" s="1307"/>
      <c r="CE77" s="1307"/>
      <c r="CF77" s="1307">
        <v>0</v>
      </c>
      <c r="CG77" s="1307"/>
      <c r="CH77" s="1307"/>
      <c r="CI77" s="1307"/>
      <c r="CJ77" s="1307"/>
      <c r="CK77" s="1307"/>
      <c r="CL77" s="1307"/>
      <c r="CM77" s="1307"/>
      <c r="CN77" s="1307">
        <v>0</v>
      </c>
      <c r="CO77" s="1307"/>
      <c r="CP77" s="1307"/>
      <c r="CQ77" s="1307"/>
      <c r="CR77" s="1307"/>
      <c r="CS77" s="1307"/>
      <c r="CT77" s="1307"/>
      <c r="CU77" s="1307"/>
      <c r="CV77" s="1307">
        <v>0</v>
      </c>
      <c r="CW77" s="1307"/>
      <c r="CX77" s="1307"/>
      <c r="CY77" s="1307"/>
      <c r="CZ77" s="1307"/>
      <c r="DA77" s="1307"/>
      <c r="DB77" s="1307"/>
      <c r="DC77" s="1307"/>
    </row>
    <row r="78" spans="2:107">
      <c r="B78" s="394"/>
      <c r="G78" s="1313"/>
      <c r="H78" s="1313"/>
      <c r="I78" s="1313"/>
      <c r="J78" s="1313"/>
      <c r="K78" s="1311"/>
      <c r="L78" s="1311"/>
      <c r="M78" s="1311"/>
      <c r="N78" s="1311"/>
      <c r="AN78" s="1312"/>
      <c r="AO78" s="1312"/>
      <c r="AP78" s="1312"/>
      <c r="AQ78" s="1312"/>
      <c r="AR78" s="1312"/>
      <c r="AS78" s="1312"/>
      <c r="AT78" s="1312"/>
      <c r="AU78" s="1312"/>
      <c r="AV78" s="1312"/>
      <c r="AW78" s="1312"/>
      <c r="AX78" s="1312"/>
      <c r="AY78" s="1312"/>
      <c r="AZ78" s="1312"/>
      <c r="BA78" s="1312"/>
      <c r="BB78" s="1310"/>
      <c r="BC78" s="1310"/>
      <c r="BD78" s="1310"/>
      <c r="BE78" s="1310"/>
      <c r="BF78" s="1310"/>
      <c r="BG78" s="1310"/>
      <c r="BH78" s="1310"/>
      <c r="BI78" s="1310"/>
      <c r="BJ78" s="1310"/>
      <c r="BK78" s="1310"/>
      <c r="BL78" s="1310"/>
      <c r="BM78" s="1310"/>
      <c r="BN78" s="1310"/>
      <c r="BO78" s="1310"/>
      <c r="BP78" s="1307"/>
      <c r="BQ78" s="1307"/>
      <c r="BR78" s="1307"/>
      <c r="BS78" s="1307"/>
      <c r="BT78" s="1307"/>
      <c r="BU78" s="1307"/>
      <c r="BV78" s="1307"/>
      <c r="BW78" s="1307"/>
      <c r="BX78" s="1307"/>
      <c r="BY78" s="1307"/>
      <c r="BZ78" s="1307"/>
      <c r="CA78" s="1307"/>
      <c r="CB78" s="1307"/>
      <c r="CC78" s="1307"/>
      <c r="CD78" s="1307"/>
      <c r="CE78" s="1307"/>
      <c r="CF78" s="1307"/>
      <c r="CG78" s="1307"/>
      <c r="CH78" s="1307"/>
      <c r="CI78" s="1307"/>
      <c r="CJ78" s="1307"/>
      <c r="CK78" s="1307"/>
      <c r="CL78" s="1307"/>
      <c r="CM78" s="1307"/>
      <c r="CN78" s="1307"/>
      <c r="CO78" s="1307"/>
      <c r="CP78" s="1307"/>
      <c r="CQ78" s="1307"/>
      <c r="CR78" s="1307"/>
      <c r="CS78" s="1307"/>
      <c r="CT78" s="1307"/>
      <c r="CU78" s="1307"/>
      <c r="CV78" s="1307"/>
      <c r="CW78" s="1307"/>
      <c r="CX78" s="1307"/>
      <c r="CY78" s="1307"/>
      <c r="CZ78" s="1307"/>
      <c r="DA78" s="1307"/>
      <c r="DB78" s="1307"/>
      <c r="DC78" s="1307"/>
    </row>
    <row r="79" spans="2:107">
      <c r="B79" s="394"/>
      <c r="G79" s="1313"/>
      <c r="H79" s="1313"/>
      <c r="I79" s="1308"/>
      <c r="J79" s="1308"/>
      <c r="K79" s="1309"/>
      <c r="L79" s="1309"/>
      <c r="M79" s="1309"/>
      <c r="N79" s="1309"/>
      <c r="AN79" s="1312"/>
      <c r="AO79" s="1312"/>
      <c r="AP79" s="1312"/>
      <c r="AQ79" s="1312"/>
      <c r="AR79" s="1312"/>
      <c r="AS79" s="1312"/>
      <c r="AT79" s="1312"/>
      <c r="AU79" s="1312"/>
      <c r="AV79" s="1312"/>
      <c r="AW79" s="1312"/>
      <c r="AX79" s="1312"/>
      <c r="AY79" s="1312"/>
      <c r="AZ79" s="1312"/>
      <c r="BA79" s="1312"/>
      <c r="BB79" s="1310" t="s">
        <v>607</v>
      </c>
      <c r="BC79" s="1310"/>
      <c r="BD79" s="1310"/>
      <c r="BE79" s="1310"/>
      <c r="BF79" s="1310"/>
      <c r="BG79" s="1310"/>
      <c r="BH79" s="1310"/>
      <c r="BI79" s="1310"/>
      <c r="BJ79" s="1310"/>
      <c r="BK79" s="1310"/>
      <c r="BL79" s="1310"/>
      <c r="BM79" s="1310"/>
      <c r="BN79" s="1310"/>
      <c r="BO79" s="1310"/>
      <c r="BP79" s="1307">
        <v>9.5</v>
      </c>
      <c r="BQ79" s="1307"/>
      <c r="BR79" s="1307"/>
      <c r="BS79" s="1307"/>
      <c r="BT79" s="1307"/>
      <c r="BU79" s="1307"/>
      <c r="BV79" s="1307"/>
      <c r="BW79" s="1307"/>
      <c r="BX79" s="1307">
        <v>7.2</v>
      </c>
      <c r="BY79" s="1307"/>
      <c r="BZ79" s="1307"/>
      <c r="CA79" s="1307"/>
      <c r="CB79" s="1307"/>
      <c r="CC79" s="1307"/>
      <c r="CD79" s="1307"/>
      <c r="CE79" s="1307"/>
      <c r="CF79" s="1307">
        <v>6</v>
      </c>
      <c r="CG79" s="1307"/>
      <c r="CH79" s="1307"/>
      <c r="CI79" s="1307"/>
      <c r="CJ79" s="1307"/>
      <c r="CK79" s="1307"/>
      <c r="CL79" s="1307"/>
      <c r="CM79" s="1307"/>
      <c r="CN79" s="1307">
        <v>5.6</v>
      </c>
      <c r="CO79" s="1307"/>
      <c r="CP79" s="1307"/>
      <c r="CQ79" s="1307"/>
      <c r="CR79" s="1307"/>
      <c r="CS79" s="1307"/>
      <c r="CT79" s="1307"/>
      <c r="CU79" s="1307"/>
      <c r="CV79" s="1307">
        <v>5.3</v>
      </c>
      <c r="CW79" s="1307"/>
      <c r="CX79" s="1307"/>
      <c r="CY79" s="1307"/>
      <c r="CZ79" s="1307"/>
      <c r="DA79" s="1307"/>
      <c r="DB79" s="1307"/>
      <c r="DC79" s="1307"/>
    </row>
    <row r="80" spans="2:107">
      <c r="B80" s="394"/>
      <c r="G80" s="1313"/>
      <c r="H80" s="1313"/>
      <c r="I80" s="1308"/>
      <c r="J80" s="1308"/>
      <c r="K80" s="1309"/>
      <c r="L80" s="1309"/>
      <c r="M80" s="1309"/>
      <c r="N80" s="1309"/>
      <c r="AN80" s="1312"/>
      <c r="AO80" s="1312"/>
      <c r="AP80" s="1312"/>
      <c r="AQ80" s="1312"/>
      <c r="AR80" s="1312"/>
      <c r="AS80" s="1312"/>
      <c r="AT80" s="1312"/>
      <c r="AU80" s="1312"/>
      <c r="AV80" s="1312"/>
      <c r="AW80" s="1312"/>
      <c r="AX80" s="1312"/>
      <c r="AY80" s="1312"/>
      <c r="AZ80" s="1312"/>
      <c r="BA80" s="1312"/>
      <c r="BB80" s="1310"/>
      <c r="BC80" s="1310"/>
      <c r="BD80" s="1310"/>
      <c r="BE80" s="1310"/>
      <c r="BF80" s="1310"/>
      <c r="BG80" s="1310"/>
      <c r="BH80" s="1310"/>
      <c r="BI80" s="1310"/>
      <c r="BJ80" s="1310"/>
      <c r="BK80" s="1310"/>
      <c r="BL80" s="1310"/>
      <c r="BM80" s="1310"/>
      <c r="BN80" s="1310"/>
      <c r="BO80" s="1310"/>
      <c r="BP80" s="1307"/>
      <c r="BQ80" s="1307"/>
      <c r="BR80" s="1307"/>
      <c r="BS80" s="1307"/>
      <c r="BT80" s="1307"/>
      <c r="BU80" s="1307"/>
      <c r="BV80" s="1307"/>
      <c r="BW80" s="1307"/>
      <c r="BX80" s="1307"/>
      <c r="BY80" s="1307"/>
      <c r="BZ80" s="1307"/>
      <c r="CA80" s="1307"/>
      <c r="CB80" s="1307"/>
      <c r="CC80" s="1307"/>
      <c r="CD80" s="1307"/>
      <c r="CE80" s="1307"/>
      <c r="CF80" s="1307"/>
      <c r="CG80" s="1307"/>
      <c r="CH80" s="1307"/>
      <c r="CI80" s="1307"/>
      <c r="CJ80" s="1307"/>
      <c r="CK80" s="1307"/>
      <c r="CL80" s="1307"/>
      <c r="CM80" s="1307"/>
      <c r="CN80" s="1307"/>
      <c r="CO80" s="1307"/>
      <c r="CP80" s="1307"/>
      <c r="CQ80" s="1307"/>
      <c r="CR80" s="1307"/>
      <c r="CS80" s="1307"/>
      <c r="CT80" s="1307"/>
      <c r="CU80" s="1307"/>
      <c r="CV80" s="1307"/>
      <c r="CW80" s="1307"/>
      <c r="CX80" s="1307"/>
      <c r="CY80" s="1307"/>
      <c r="CZ80" s="1307"/>
      <c r="DA80" s="1307"/>
      <c r="DB80" s="1307"/>
      <c r="DC80" s="1307"/>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P2YxB1boyaZdi48vkOMIAHhQ9DEBUBIDJtR8vbHQispdSzTD3ohEZZ+ntcELsPH2mxldxZFEoOLL9/IsXuJkKg==" saltValue="U2c863X/0EERsyZs8co/9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608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9ttbxdqptlo3NAU31iaWlcweqttCZel0Yo9VkjPlFOH1znxQdVSC8Zv9G8Mgt/D5b0KXhI7AtjWYGgeQ3HWQ9w==" saltValue="6ng7JYgCkXD7fM3/lSKT+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555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kMsWNf/URvR50Ex50cmd9goEX5OH3LO4ohrgwxHk5LQCrO+zw155RLSKV/gtwNwyMsKCcX9N48IknO8DPZhkRw==" saltValue="dU7ZxakNeZ6nrC5tXUyJm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554</v>
      </c>
      <c r="G2" s="156"/>
      <c r="H2" s="157"/>
    </row>
    <row r="3" spans="1:8">
      <c r="A3" s="153" t="s">
        <v>547</v>
      </c>
      <c r="B3" s="158"/>
      <c r="C3" s="159"/>
      <c r="D3" s="160">
        <v>125359</v>
      </c>
      <c r="E3" s="161"/>
      <c r="F3" s="162">
        <v>128485</v>
      </c>
      <c r="G3" s="163"/>
      <c r="H3" s="164"/>
    </row>
    <row r="4" spans="1:8">
      <c r="A4" s="165"/>
      <c r="B4" s="166"/>
      <c r="C4" s="167"/>
      <c r="D4" s="168">
        <v>87403</v>
      </c>
      <c r="E4" s="169"/>
      <c r="F4" s="170">
        <v>62765</v>
      </c>
      <c r="G4" s="171"/>
      <c r="H4" s="172"/>
    </row>
    <row r="5" spans="1:8">
      <c r="A5" s="153" t="s">
        <v>549</v>
      </c>
      <c r="B5" s="158"/>
      <c r="C5" s="159"/>
      <c r="D5" s="160">
        <v>166645</v>
      </c>
      <c r="E5" s="161"/>
      <c r="F5" s="162">
        <v>245039</v>
      </c>
      <c r="G5" s="163"/>
      <c r="H5" s="164"/>
    </row>
    <row r="6" spans="1:8">
      <c r="A6" s="165"/>
      <c r="B6" s="166"/>
      <c r="C6" s="167"/>
      <c r="D6" s="168">
        <v>88351</v>
      </c>
      <c r="E6" s="169"/>
      <c r="F6" s="170">
        <v>108922</v>
      </c>
      <c r="G6" s="171"/>
      <c r="H6" s="172"/>
    </row>
    <row r="7" spans="1:8">
      <c r="A7" s="153" t="s">
        <v>550</v>
      </c>
      <c r="B7" s="158"/>
      <c r="C7" s="159"/>
      <c r="D7" s="160">
        <v>297660</v>
      </c>
      <c r="E7" s="161"/>
      <c r="F7" s="162">
        <v>237994</v>
      </c>
      <c r="G7" s="163"/>
      <c r="H7" s="164"/>
    </row>
    <row r="8" spans="1:8">
      <c r="A8" s="165"/>
      <c r="B8" s="166"/>
      <c r="C8" s="167"/>
      <c r="D8" s="168">
        <v>151294</v>
      </c>
      <c r="E8" s="169"/>
      <c r="F8" s="170">
        <v>110361</v>
      </c>
      <c r="G8" s="171"/>
      <c r="H8" s="172"/>
    </row>
    <row r="9" spans="1:8">
      <c r="A9" s="153" t="s">
        <v>551</v>
      </c>
      <c r="B9" s="158"/>
      <c r="C9" s="159"/>
      <c r="D9" s="160">
        <v>197825</v>
      </c>
      <c r="E9" s="161"/>
      <c r="F9" s="162">
        <v>267911</v>
      </c>
      <c r="G9" s="163"/>
      <c r="H9" s="164"/>
    </row>
    <row r="10" spans="1:8">
      <c r="A10" s="165"/>
      <c r="B10" s="166"/>
      <c r="C10" s="167"/>
      <c r="D10" s="168">
        <v>145590</v>
      </c>
      <c r="E10" s="169"/>
      <c r="F10" s="170">
        <v>106425</v>
      </c>
      <c r="G10" s="171"/>
      <c r="H10" s="172"/>
    </row>
    <row r="11" spans="1:8">
      <c r="A11" s="153" t="s">
        <v>552</v>
      </c>
      <c r="B11" s="158"/>
      <c r="C11" s="159"/>
      <c r="D11" s="160">
        <v>109560</v>
      </c>
      <c r="E11" s="161"/>
      <c r="F11" s="162">
        <v>228215</v>
      </c>
      <c r="G11" s="163"/>
      <c r="H11" s="164"/>
    </row>
    <row r="12" spans="1:8">
      <c r="A12" s="165"/>
      <c r="B12" s="166"/>
      <c r="C12" s="173"/>
      <c r="D12" s="168">
        <v>51840</v>
      </c>
      <c r="E12" s="169"/>
      <c r="F12" s="170">
        <v>117571</v>
      </c>
      <c r="G12" s="171"/>
      <c r="H12" s="172"/>
    </row>
    <row r="13" spans="1:8">
      <c r="A13" s="153"/>
      <c r="B13" s="158"/>
      <c r="C13" s="174"/>
      <c r="D13" s="175">
        <v>179410</v>
      </c>
      <c r="E13" s="176"/>
      <c r="F13" s="177">
        <v>221529</v>
      </c>
      <c r="G13" s="178"/>
      <c r="H13" s="164"/>
    </row>
    <row r="14" spans="1:8">
      <c r="A14" s="165"/>
      <c r="B14" s="166"/>
      <c r="C14" s="167"/>
      <c r="D14" s="168">
        <v>104896</v>
      </c>
      <c r="E14" s="169"/>
      <c r="F14" s="170">
        <v>101209</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8.7899999999999991</v>
      </c>
      <c r="C19" s="179">
        <f>ROUND(VALUE(SUBSTITUTE(実質収支比率等に係る経年分析!G$48,"▲","-")),2)</f>
        <v>12.47</v>
      </c>
      <c r="D19" s="179">
        <f>ROUND(VALUE(SUBSTITUTE(実質収支比率等に係る経年分析!H$48,"▲","-")),2)</f>
        <v>12.4</v>
      </c>
      <c r="E19" s="179">
        <f>ROUND(VALUE(SUBSTITUTE(実質収支比率等に係る経年分析!I$48,"▲","-")),2)</f>
        <v>9.89</v>
      </c>
      <c r="F19" s="179">
        <f>ROUND(VALUE(SUBSTITUTE(実質収支比率等に係る経年分析!J$48,"▲","-")),2)</f>
        <v>2.88</v>
      </c>
    </row>
    <row r="20" spans="1:11">
      <c r="A20" s="179" t="s">
        <v>55</v>
      </c>
      <c r="B20" s="179">
        <f>ROUND(VALUE(SUBSTITUTE(実質収支比率等に係る経年分析!F$47,"▲","-")),2)</f>
        <v>24.58</v>
      </c>
      <c r="C20" s="179">
        <f>ROUND(VALUE(SUBSTITUTE(実質収支比率等に係る経年分析!G$47,"▲","-")),2)</f>
        <v>34.340000000000003</v>
      </c>
      <c r="D20" s="179">
        <f>ROUND(VALUE(SUBSTITUTE(実質収支比率等に係る経年分析!H$47,"▲","-")),2)</f>
        <v>42.1</v>
      </c>
      <c r="E20" s="179">
        <f>ROUND(VALUE(SUBSTITUTE(実質収支比率等に係る経年分析!I$47,"▲","-")),2)</f>
        <v>43.11</v>
      </c>
      <c r="F20" s="179">
        <f>ROUND(VALUE(SUBSTITUTE(実質収支比率等に係る経年分析!J$47,"▲","-")),2)</f>
        <v>39.78</v>
      </c>
    </row>
    <row r="21" spans="1:11">
      <c r="A21" s="179" t="s">
        <v>56</v>
      </c>
      <c r="B21" s="179">
        <f>IF(ISNUMBER(VALUE(SUBSTITUTE(実質収支比率等に係る経年分析!F$49,"▲","-"))),ROUND(VALUE(SUBSTITUTE(実質収支比率等に係る経年分析!F$49,"▲","-")),2),NA())</f>
        <v>4.95</v>
      </c>
      <c r="C21" s="179">
        <f>IF(ISNUMBER(VALUE(SUBSTITUTE(実質収支比率等に係る経年分析!G$49,"▲","-"))),ROUND(VALUE(SUBSTITUTE(実質収支比率等に係る経年分析!G$49,"▲","-")),2),NA())</f>
        <v>14.15</v>
      </c>
      <c r="D21" s="179">
        <f>IF(ISNUMBER(VALUE(SUBSTITUTE(実質収支比率等に係る経年分析!H$49,"▲","-"))),ROUND(VALUE(SUBSTITUTE(実質収支比率等に係る経年分析!H$49,"▲","-")),2),NA())</f>
        <v>6.99</v>
      </c>
      <c r="E21" s="179">
        <f>IF(ISNUMBER(VALUE(SUBSTITUTE(実質収支比率等に係る経年分析!I$49,"▲","-"))),ROUND(VALUE(SUBSTITUTE(実質収支比率等に係る経年分析!I$49,"▲","-")),2),NA())</f>
        <v>-2.74</v>
      </c>
      <c r="F21" s="179">
        <f>IF(ISNUMBER(VALUE(SUBSTITUTE(実質収支比率等に係る経年分析!J$49,"▲","-"))),ROUND(VALUE(SUBSTITUTE(実質収支比率等に係る経年分析!J$49,"▲","-")),2),NA())</f>
        <v>-11.07</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0.21</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0.67</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0.46</v>
      </c>
      <c r="H27" s="180" t="e">
        <f>IF(ROUND(VALUE(SUBSTITUTE(連結実質赤字比率に係る赤字・黒字の構成分析!I$43,"▲", "-")), 2) &lt; 0, ABS(ROUND(VALUE(SUBSTITUTE(連結実質赤字比率に係る赤字・黒字の構成分析!I$43,"▲", "-")), 2)), NA())</f>
        <v>#VALUE!</v>
      </c>
      <c r="I27" s="180" t="e">
        <f>IF(ROUND(VALUE(SUBSTITUTE(連結実質赤字比率に係る赤字・黒字の構成分析!I$43,"▲", "-")), 2) &gt;= 0, ABS(ROUND(VALUE(SUBSTITUTE(連結実質赤字比率に係る赤字・黒字の構成分析!I$43,"▲", "-")), 2)), NA())</f>
        <v>#VALUE!</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f>IF(ROUND(VALUE(SUBSTITUTE(連結実質赤字比率に係る赤字・黒字の構成分析!F$42,"▲", "-")), 2) &lt; 0, ABS(ROUND(VALUE(SUBSTITUTE(連結実質赤字比率に係る赤字・黒字の構成分析!F$42,"▲", "-")), 2)), NA())</f>
        <v>0.08</v>
      </c>
      <c r="C28" s="180" t="e">
        <f>IF(ROUND(VALUE(SUBSTITUTE(連結実質赤字比率に係る赤字・黒字の構成分析!F$42,"▲", "-")), 2) &gt;= 0, ABS(ROUND(VALUE(SUBSTITUTE(連結実質赤字比率に係る赤字・黒字の構成分析!F$42,"▲", "-")), 2)), NA())</f>
        <v>#N/A</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e">
        <f>IF(連結実質赤字比率に係る赤字・黒字の構成分析!C$41="",NA(),連結実質赤字比率に係る赤字・黒字の構成分析!C$41)</f>
        <v>#N/A</v>
      </c>
      <c r="B29" s="180" t="e">
        <f>IF(ROUND(VALUE(SUBSTITUTE(連結実質赤字比率に係る赤字・黒字の構成分析!F$41,"▲", "-")), 2) &lt; 0, ABS(ROUND(VALUE(SUBSTITUTE(連結実質赤字比率に係る赤字・黒字の構成分析!F$41,"▲", "-")), 2)), NA())</f>
        <v>#VALUE!</v>
      </c>
      <c r="C29" s="180" t="e">
        <f>IF(ROUND(VALUE(SUBSTITUTE(連結実質赤字比率に係る赤字・黒字の構成分析!F$41,"▲", "-")), 2) &gt;= 0, ABS(ROUND(VALUE(SUBSTITUTE(連結実質赤字比率に係る赤字・黒字の構成分析!F$41,"▲", "-")), 2)), NA())</f>
        <v>#VALUE!</v>
      </c>
      <c r="D29" s="180" t="e">
        <f>IF(ROUND(VALUE(SUBSTITUTE(連結実質赤字比率に係る赤字・黒字の構成分析!G$41,"▲", "-")), 2) &lt; 0, ABS(ROUND(VALUE(SUBSTITUTE(連結実質赤字比率に係る赤字・黒字の構成分析!G$41,"▲", "-")), 2)), NA())</f>
        <v>#VALUE!</v>
      </c>
      <c r="E29" s="180" t="e">
        <f>IF(ROUND(VALUE(SUBSTITUTE(連結実質赤字比率に係る赤字・黒字の構成分析!G$41,"▲", "-")), 2) &gt;= 0, ABS(ROUND(VALUE(SUBSTITUTE(連結実質赤字比率に係る赤字・黒字の構成分析!G$41,"▲", "-")), 2)), NA())</f>
        <v>#VALUE!</v>
      </c>
      <c r="F29" s="180" t="e">
        <f>IF(ROUND(VALUE(SUBSTITUTE(連結実質赤字比率に係る赤字・黒字の構成分析!H$41,"▲", "-")), 2) &lt; 0, ABS(ROUND(VALUE(SUBSTITUTE(連結実質赤字比率に係る赤字・黒字の構成分析!H$41,"▲", "-")), 2)), NA())</f>
        <v>#VALUE!</v>
      </c>
      <c r="G29" s="180" t="e">
        <f>IF(ROUND(VALUE(SUBSTITUTE(連結実質赤字比率に係る赤字・黒字の構成分析!H$41,"▲", "-")), 2) &gt;= 0, ABS(ROUND(VALUE(SUBSTITUTE(連結実質赤字比率に係る赤字・黒字の構成分析!H$41,"▲", "-")), 2)), NA())</f>
        <v>#VALUE!</v>
      </c>
      <c r="H29" s="180" t="e">
        <f>IF(ROUND(VALUE(SUBSTITUTE(連結実質赤字比率に係る赤字・黒字の構成分析!I$41,"▲", "-")), 2) &lt; 0, ABS(ROUND(VALUE(SUBSTITUTE(連結実質赤字比率に係る赤字・黒字の構成分析!I$41,"▲", "-")), 2)), NA())</f>
        <v>#VALUE!</v>
      </c>
      <c r="I29" s="180" t="e">
        <f>IF(ROUND(VALUE(SUBSTITUTE(連結実質赤字比率に係る赤字・黒字の構成分析!I$41,"▲", "-")), 2) &gt;= 0, ABS(ROUND(VALUE(SUBSTITUTE(連結実質赤字比率に係る赤字・黒字の構成分析!I$41,"▲", "-")), 2)), NA())</f>
        <v>#VALUE!</v>
      </c>
      <c r="J29" s="180" t="e">
        <f>IF(ROUND(VALUE(SUBSTITUTE(連結実質赤字比率に係る赤字・黒字の構成分析!J$41,"▲", "-")), 2) &lt; 0, ABS(ROUND(VALUE(SUBSTITUTE(連結実質赤字比率に係る赤字・黒字の構成分析!J$41,"▲", "-")), 2)), NA())</f>
        <v>#VALUE!</v>
      </c>
      <c r="K29" s="180" t="e">
        <f>IF(ROUND(VALUE(SUBSTITUTE(連結実質赤字比率に係る赤字・黒字の構成分析!J$41,"▲", "-")), 2) &gt;= 0, ABS(ROUND(VALUE(SUBSTITUTE(連結実質赤字比率に係る赤字・黒字の構成分析!J$41,"▲", "-")), 2)), NA())</f>
        <v>#VALUE!</v>
      </c>
    </row>
    <row r="30" spans="1:11">
      <c r="A30" s="180" t="str">
        <f>IF(連結実質赤字比率に係る赤字・黒字の構成分析!C$40="",NA(),連結実質赤字比率に係る赤字・黒字の構成分析!C$40)</f>
        <v>後期高齢者医療特別会計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0.02</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0.03</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0.04</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0.06</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0.1</v>
      </c>
    </row>
    <row r="31" spans="1:11">
      <c r="A31" s="180" t="str">
        <f>IF(連結実質赤字比率に係る赤字・黒字の構成分析!C$39="",NA(),連結実質赤字比率に係る赤字・黒字の構成分析!C$39)</f>
        <v>国民健康保険特別会計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0.09</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7.0000000000000007E-2</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0.03</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0.08</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0.13</v>
      </c>
    </row>
    <row r="32" spans="1:11">
      <c r="A32" s="180" t="str">
        <f>IF(連結実質赤字比率に係る赤字・黒字の構成分析!C$38="",NA(),連結実質赤字比率に係る赤字・黒字の構成分析!C$38)</f>
        <v>簡易水道事業特別会計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0.13</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0.47</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0.34</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0.34</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0.2</v>
      </c>
    </row>
    <row r="33" spans="1:16">
      <c r="A33" s="180" t="str">
        <f>IF(連結実質赤字比率に係る赤字・黒字の構成分析!C$37="",NA(),連結実質赤字比率に係る赤字・黒字の構成分析!C$37)</f>
        <v>公共下水道事業特別会計</v>
      </c>
      <c r="B33" s="180" t="e">
        <f>IF(ROUND(VALUE(SUBSTITUTE(連結実質赤字比率に係る赤字・黒字の構成分析!F$37,"▲", "-")), 2) &lt; 0, ABS(ROUND(VALUE(SUBSTITUTE(連結実質赤字比率に係る赤字・黒字の構成分析!F$37,"▲", "-")), 2)), NA())</f>
        <v>#VALUE!</v>
      </c>
      <c r="C33" s="180" t="e">
        <f>IF(ROUND(VALUE(SUBSTITUTE(連結実質赤字比率に係る赤字・黒字の構成分析!F$37,"▲", "-")), 2) &gt;= 0, ABS(ROUND(VALUE(SUBSTITUTE(連結実質赤字比率に係る赤字・黒字の構成分析!F$37,"▲", "-")), 2)), NA())</f>
        <v>#VALUE!</v>
      </c>
      <c r="D33" s="180" t="e">
        <f>IF(ROUND(VALUE(SUBSTITUTE(連結実質赤字比率に係る赤字・黒字の構成分析!G$37,"▲", "-")), 2) &lt; 0, ABS(ROUND(VALUE(SUBSTITUTE(連結実質赤字比率に係る赤字・黒字の構成分析!G$37,"▲", "-")), 2)), NA())</f>
        <v>#VALUE!</v>
      </c>
      <c r="E33" s="180" t="e">
        <f>IF(ROUND(VALUE(SUBSTITUTE(連結実質赤字比率に係る赤字・黒字の構成分析!G$37,"▲", "-")), 2) &gt;= 0, ABS(ROUND(VALUE(SUBSTITUTE(連結実質赤字比率に係る赤字・黒字の構成分析!G$37,"▲", "-")), 2)), NA())</f>
        <v>#VALUE!</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0.13</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0.17</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0.21</v>
      </c>
    </row>
    <row r="34" spans="1:16">
      <c r="A34" s="180" t="str">
        <f>IF(連結実質赤字比率に係る赤字・黒字の構成分析!C$36="",NA(),連結実質赤字比率に係る赤字・黒字の構成分析!C$36)</f>
        <v>農業集落排水事業特別会計</v>
      </c>
      <c r="B34" s="180" t="e">
        <f>IF(ROUND(VALUE(SUBSTITUTE(連結実質赤字比率に係る赤字・黒字の構成分析!F$36,"▲", "-")), 2) &lt; 0, ABS(ROUND(VALUE(SUBSTITUTE(連結実質赤字比率に係る赤字・黒字の構成分析!F$36,"▲", "-")), 2)), NA())</f>
        <v>#VALUE!</v>
      </c>
      <c r="C34" s="180" t="e">
        <f>IF(ROUND(VALUE(SUBSTITUTE(連結実質赤字比率に係る赤字・黒字の構成分析!F$36,"▲", "-")), 2) &gt;= 0, ABS(ROUND(VALUE(SUBSTITUTE(連結実質赤字比率に係る赤字・黒字の構成分析!F$36,"▲", "-")), 2)), NA())</f>
        <v>#VALUE!</v>
      </c>
      <c r="D34" s="180" t="e">
        <f>IF(ROUND(VALUE(SUBSTITUTE(連結実質赤字比率に係る赤字・黒字の構成分析!G$36,"▲", "-")), 2) &lt; 0, ABS(ROUND(VALUE(SUBSTITUTE(連結実質赤字比率に係る赤字・黒字の構成分析!G$36,"▲", "-")), 2)), NA())</f>
        <v>#VALUE!</v>
      </c>
      <c r="E34" s="180" t="e">
        <f>IF(ROUND(VALUE(SUBSTITUTE(連結実質赤字比率に係る赤字・黒字の構成分析!G$36,"▲", "-")), 2) &gt;= 0, ABS(ROUND(VALUE(SUBSTITUTE(連結実質赤字比率に係る赤字・黒字の構成分析!G$36,"▲", "-")), 2)), NA())</f>
        <v>#VALUE!</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0.23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0.16</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0.27</v>
      </c>
    </row>
    <row r="35" spans="1:16">
      <c r="A35" s="180" t="str">
        <f>IF(連結実質赤字比率に係る赤字・黒字の構成分析!C$35="",NA(),連結実質赤字比率に係る赤字・黒字の構成分析!C$35)</f>
        <v>介護保険特別会計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0.73</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1.17</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0.86</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0.39</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0.82</v>
      </c>
    </row>
    <row r="36" spans="1:16">
      <c r="A36" s="180" t="str">
        <f>IF(連結実質赤字比率に係る赤字・黒字の構成分析!C$34="",NA(),連結実質赤字比率に係る赤字・黒字の構成分析!C$34)</f>
        <v>一般会計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8.8699999999999992</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12.13</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11.93</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9.89</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2.87</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393</v>
      </c>
      <c r="E42" s="181"/>
      <c r="F42" s="181"/>
      <c r="G42" s="181">
        <f>'実質公債費比率（分子）の構造'!L$52</f>
        <v>367</v>
      </c>
      <c r="H42" s="181"/>
      <c r="I42" s="181"/>
      <c r="J42" s="181">
        <f>'実質公債費比率（分子）の構造'!M$52</f>
        <v>375</v>
      </c>
      <c r="K42" s="181"/>
      <c r="L42" s="181"/>
      <c r="M42" s="181">
        <f>'実質公債費比率（分子）の構造'!N$52</f>
        <v>375</v>
      </c>
      <c r="N42" s="181"/>
      <c r="O42" s="181"/>
      <c r="P42" s="181">
        <f>'実質公債費比率（分子）の構造'!O$52</f>
        <v>393</v>
      </c>
    </row>
    <row r="43" spans="1:16">
      <c r="A43" s="181" t="s">
        <v>64</v>
      </c>
      <c r="B43" s="181">
        <f>'実質公債費比率（分子）の構造'!K$51</f>
        <v>0</v>
      </c>
      <c r="C43" s="181"/>
      <c r="D43" s="181"/>
      <c r="E43" s="181">
        <f>'実質公債費比率（分子）の構造'!L$51</f>
        <v>0</v>
      </c>
      <c r="F43" s="181"/>
      <c r="G43" s="181"/>
      <c r="H43" s="181">
        <f>'実質公債費比率（分子）の構造'!M$51</f>
        <v>0</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23</v>
      </c>
      <c r="C44" s="181"/>
      <c r="D44" s="181"/>
      <c r="E44" s="181">
        <f>'実質公債費比率（分子）の構造'!L$50</f>
        <v>23</v>
      </c>
      <c r="F44" s="181"/>
      <c r="G44" s="181"/>
      <c r="H44" s="181">
        <f>'実質公債費比率（分子）の構造'!M$50</f>
        <v>10</v>
      </c>
      <c r="I44" s="181"/>
      <c r="J44" s="181"/>
      <c r="K44" s="181">
        <f>'実質公債費比率（分子）の構造'!N$50</f>
        <v>10</v>
      </c>
      <c r="L44" s="181"/>
      <c r="M44" s="181"/>
      <c r="N44" s="181">
        <f>'実質公債費比率（分子）の構造'!O$50</f>
        <v>10</v>
      </c>
      <c r="O44" s="181"/>
      <c r="P44" s="181"/>
    </row>
    <row r="45" spans="1:16">
      <c r="A45" s="181" t="s">
        <v>66</v>
      </c>
      <c r="B45" s="181">
        <f>'実質公債費比率（分子）の構造'!K$49</f>
        <v>7</v>
      </c>
      <c r="C45" s="181"/>
      <c r="D45" s="181"/>
      <c r="E45" s="181">
        <f>'実質公債費比率（分子）の構造'!L$49</f>
        <v>10</v>
      </c>
      <c r="F45" s="181"/>
      <c r="G45" s="181"/>
      <c r="H45" s="181">
        <f>'実質公債費比率（分子）の構造'!M$49</f>
        <v>10</v>
      </c>
      <c r="I45" s="181"/>
      <c r="J45" s="181"/>
      <c r="K45" s="181">
        <f>'実質公債費比率（分子）の構造'!N$49</f>
        <v>10</v>
      </c>
      <c r="L45" s="181"/>
      <c r="M45" s="181"/>
      <c r="N45" s="181">
        <f>'実質公債費比率（分子）の構造'!O$49</f>
        <v>5</v>
      </c>
      <c r="O45" s="181"/>
      <c r="P45" s="181"/>
    </row>
    <row r="46" spans="1:16">
      <c r="A46" s="181" t="s">
        <v>67</v>
      </c>
      <c r="B46" s="181">
        <f>'実質公債費比率（分子）の構造'!K$48</f>
        <v>183</v>
      </c>
      <c r="C46" s="181"/>
      <c r="D46" s="181"/>
      <c r="E46" s="181">
        <f>'実質公債費比率（分子）の構造'!L$48</f>
        <v>178</v>
      </c>
      <c r="F46" s="181"/>
      <c r="G46" s="181"/>
      <c r="H46" s="181">
        <f>'実質公債費比率（分子）の構造'!M$48</f>
        <v>205</v>
      </c>
      <c r="I46" s="181"/>
      <c r="J46" s="181"/>
      <c r="K46" s="181">
        <f>'実質公債費比率（分子）の構造'!N$48</f>
        <v>196</v>
      </c>
      <c r="L46" s="181"/>
      <c r="M46" s="181"/>
      <c r="N46" s="181">
        <f>'実質公債費比率（分子）の構造'!O$48</f>
        <v>245</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306</v>
      </c>
      <c r="C49" s="181"/>
      <c r="D49" s="181"/>
      <c r="E49" s="181">
        <f>'実質公債費比率（分子）の構造'!L$45</f>
        <v>287</v>
      </c>
      <c r="F49" s="181"/>
      <c r="G49" s="181"/>
      <c r="H49" s="181">
        <f>'実質公債費比率（分子）の構造'!M$45</f>
        <v>308</v>
      </c>
      <c r="I49" s="181"/>
      <c r="J49" s="181"/>
      <c r="K49" s="181">
        <f>'実質公債費比率（分子）の構造'!N$45</f>
        <v>320</v>
      </c>
      <c r="L49" s="181"/>
      <c r="M49" s="181"/>
      <c r="N49" s="181">
        <f>'実質公債費比率（分子）の構造'!O$45</f>
        <v>333</v>
      </c>
      <c r="O49" s="181"/>
      <c r="P49" s="181"/>
    </row>
    <row r="50" spans="1:16">
      <c r="A50" s="181" t="s">
        <v>71</v>
      </c>
      <c r="B50" s="181" t="e">
        <f>NA()</f>
        <v>#N/A</v>
      </c>
      <c r="C50" s="181">
        <f>IF(ISNUMBER('実質公債費比率（分子）の構造'!K$53),'実質公債費比率（分子）の構造'!K$53,NA())</f>
        <v>126</v>
      </c>
      <c r="D50" s="181" t="e">
        <f>NA()</f>
        <v>#N/A</v>
      </c>
      <c r="E50" s="181" t="e">
        <f>NA()</f>
        <v>#N/A</v>
      </c>
      <c r="F50" s="181">
        <f>IF(ISNUMBER('実質公債費比率（分子）の構造'!L$53),'実質公債費比率（分子）の構造'!L$53,NA())</f>
        <v>131</v>
      </c>
      <c r="G50" s="181" t="e">
        <f>NA()</f>
        <v>#N/A</v>
      </c>
      <c r="H50" s="181" t="e">
        <f>NA()</f>
        <v>#N/A</v>
      </c>
      <c r="I50" s="181">
        <f>IF(ISNUMBER('実質公債費比率（分子）の構造'!M$53),'実質公債費比率（分子）の構造'!M$53,NA())</f>
        <v>158</v>
      </c>
      <c r="J50" s="181" t="e">
        <f>NA()</f>
        <v>#N/A</v>
      </c>
      <c r="K50" s="181" t="e">
        <f>NA()</f>
        <v>#N/A</v>
      </c>
      <c r="L50" s="181">
        <f>IF(ISNUMBER('実質公債費比率（分子）の構造'!N$53),'実質公債費比率（分子）の構造'!N$53,NA())</f>
        <v>161</v>
      </c>
      <c r="M50" s="181" t="e">
        <f>NA()</f>
        <v>#N/A</v>
      </c>
      <c r="N50" s="181" t="e">
        <f>NA()</f>
        <v>#N/A</v>
      </c>
      <c r="O50" s="181">
        <f>IF(ISNUMBER('実質公債費比率（分子）の構造'!O$53),'実質公債費比率（分子）の構造'!O$53,NA())</f>
        <v>200</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4050</v>
      </c>
      <c r="E56" s="180"/>
      <c r="F56" s="180"/>
      <c r="G56" s="180">
        <f>'将来負担比率（分子）の構造'!J$52</f>
        <v>4093</v>
      </c>
      <c r="H56" s="180"/>
      <c r="I56" s="180"/>
      <c r="J56" s="180">
        <f>'将来負担比率（分子）の構造'!K$52</f>
        <v>4077</v>
      </c>
      <c r="K56" s="180"/>
      <c r="L56" s="180"/>
      <c r="M56" s="180">
        <f>'将来負担比率（分子）の構造'!L$52</f>
        <v>4359</v>
      </c>
      <c r="N56" s="180"/>
      <c r="O56" s="180"/>
      <c r="P56" s="180">
        <f>'将来負担比率（分子）の構造'!M$52</f>
        <v>4570</v>
      </c>
    </row>
    <row r="57" spans="1:16">
      <c r="A57" s="180" t="s">
        <v>42</v>
      </c>
      <c r="B57" s="180"/>
      <c r="C57" s="180"/>
      <c r="D57" s="180">
        <f>'将来負担比率（分子）の構造'!I$51</f>
        <v>41</v>
      </c>
      <c r="E57" s="180"/>
      <c r="F57" s="180"/>
      <c r="G57" s="180">
        <f>'将来負担比率（分子）の構造'!J$51</f>
        <v>35</v>
      </c>
      <c r="H57" s="180"/>
      <c r="I57" s="180"/>
      <c r="J57" s="180">
        <f>'将来負担比率（分子）の構造'!K$51</f>
        <v>28</v>
      </c>
      <c r="K57" s="180"/>
      <c r="L57" s="180"/>
      <c r="M57" s="180">
        <f>'将来負担比率（分子）の構造'!L$51</f>
        <v>22</v>
      </c>
      <c r="N57" s="180"/>
      <c r="O57" s="180"/>
      <c r="P57" s="180">
        <f>'将来負担比率（分子）の構造'!M$51</f>
        <v>15</v>
      </c>
    </row>
    <row r="58" spans="1:16">
      <c r="A58" s="180" t="s">
        <v>41</v>
      </c>
      <c r="B58" s="180"/>
      <c r="C58" s="180"/>
      <c r="D58" s="180">
        <f>'将来負担比率（分子）の構造'!I$50</f>
        <v>1341</v>
      </c>
      <c r="E58" s="180"/>
      <c r="F58" s="180"/>
      <c r="G58" s="180">
        <f>'将来負担比率（分子）の構造'!J$50</f>
        <v>1356</v>
      </c>
      <c r="H58" s="180"/>
      <c r="I58" s="180"/>
      <c r="J58" s="180">
        <f>'将来負担比率（分子）の構造'!K$50</f>
        <v>1518</v>
      </c>
      <c r="K58" s="180"/>
      <c r="L58" s="180"/>
      <c r="M58" s="180">
        <f>'将来負担比率（分子）の構造'!L$50</f>
        <v>1680</v>
      </c>
      <c r="N58" s="180"/>
      <c r="O58" s="180"/>
      <c r="P58" s="180">
        <f>'将来負担比率（分子）の構造'!M$50</f>
        <v>1620</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338</v>
      </c>
      <c r="C62" s="180"/>
      <c r="D62" s="180"/>
      <c r="E62" s="180">
        <f>'将来負担比率（分子）の構造'!J$45</f>
        <v>488</v>
      </c>
      <c r="F62" s="180"/>
      <c r="G62" s="180"/>
      <c r="H62" s="180">
        <f>'将来負担比率（分子）の構造'!K$45</f>
        <v>367</v>
      </c>
      <c r="I62" s="180"/>
      <c r="J62" s="180"/>
      <c r="K62" s="180">
        <f>'将来負担比率（分子）の構造'!L$45</f>
        <v>389</v>
      </c>
      <c r="L62" s="180"/>
      <c r="M62" s="180"/>
      <c r="N62" s="180">
        <f>'将来負担比率（分子）の構造'!M$45</f>
        <v>359</v>
      </c>
      <c r="O62" s="180"/>
      <c r="P62" s="180"/>
    </row>
    <row r="63" spans="1:16">
      <c r="A63" s="180" t="s">
        <v>34</v>
      </c>
      <c r="B63" s="180">
        <f>'将来負担比率（分子）の構造'!I$44</f>
        <v>23</v>
      </c>
      <c r="C63" s="180"/>
      <c r="D63" s="180"/>
      <c r="E63" s="180">
        <f>'将来負担比率（分子）の構造'!J$44</f>
        <v>18</v>
      </c>
      <c r="F63" s="180"/>
      <c r="G63" s="180"/>
      <c r="H63" s="180">
        <f>'将来負担比率（分子）の構造'!K$44</f>
        <v>12</v>
      </c>
      <c r="I63" s="180"/>
      <c r="J63" s="180"/>
      <c r="K63" s="180">
        <f>'将来負担比率（分子）の構造'!L$44</f>
        <v>7</v>
      </c>
      <c r="L63" s="180"/>
      <c r="M63" s="180"/>
      <c r="N63" s="180">
        <f>'将来負担比率（分子）の構造'!M$44</f>
        <v>18</v>
      </c>
      <c r="O63" s="180"/>
      <c r="P63" s="180"/>
    </row>
    <row r="64" spans="1:16">
      <c r="A64" s="180" t="s">
        <v>33</v>
      </c>
      <c r="B64" s="180">
        <f>'将来負担比率（分子）の構造'!I$43</f>
        <v>2599</v>
      </c>
      <c r="C64" s="180"/>
      <c r="D64" s="180"/>
      <c r="E64" s="180">
        <f>'将来負担比率（分子）の構造'!J$43</f>
        <v>2446</v>
      </c>
      <c r="F64" s="180"/>
      <c r="G64" s="180"/>
      <c r="H64" s="180">
        <f>'将来負担比率（分子）の構造'!K$43</f>
        <v>2534</v>
      </c>
      <c r="I64" s="180"/>
      <c r="J64" s="180"/>
      <c r="K64" s="180">
        <f>'将来負担比率（分子）の構造'!L$43</f>
        <v>2420</v>
      </c>
      <c r="L64" s="180"/>
      <c r="M64" s="180"/>
      <c r="N64" s="180">
        <f>'将来負担比率（分子）の構造'!M$43</f>
        <v>2298</v>
      </c>
      <c r="O64" s="180"/>
      <c r="P64" s="180"/>
    </row>
    <row r="65" spans="1:16">
      <c r="A65" s="180" t="s">
        <v>32</v>
      </c>
      <c r="B65" s="180">
        <f>'将来負担比率（分子）の構造'!I$42</f>
        <v>23</v>
      </c>
      <c r="C65" s="180"/>
      <c r="D65" s="180"/>
      <c r="E65" s="180">
        <f>'将来負担比率（分子）の構造'!J$42</f>
        <v>13</v>
      </c>
      <c r="F65" s="180"/>
      <c r="G65" s="180"/>
      <c r="H65" s="180">
        <f>'将来負担比率（分子）の構造'!K$42</f>
        <v>10</v>
      </c>
      <c r="I65" s="180"/>
      <c r="J65" s="180"/>
      <c r="K65" s="180">
        <f>'将来負担比率（分子）の構造'!L$42</f>
        <v>10</v>
      </c>
      <c r="L65" s="180"/>
      <c r="M65" s="180"/>
      <c r="N65" s="180" t="str">
        <f>'将来負担比率（分子）の構造'!M$42</f>
        <v>-</v>
      </c>
      <c r="O65" s="180"/>
      <c r="P65" s="180"/>
    </row>
    <row r="66" spans="1:16">
      <c r="A66" s="180" t="s">
        <v>31</v>
      </c>
      <c r="B66" s="180">
        <f>'将来負担比率（分子）の構造'!I$41</f>
        <v>3805</v>
      </c>
      <c r="C66" s="180"/>
      <c r="D66" s="180"/>
      <c r="E66" s="180">
        <f>'将来負担比率（分子）の構造'!J$41</f>
        <v>4087</v>
      </c>
      <c r="F66" s="180"/>
      <c r="G66" s="180"/>
      <c r="H66" s="180">
        <f>'将来負担比率（分子）の構造'!K$41</f>
        <v>4752</v>
      </c>
      <c r="I66" s="180"/>
      <c r="J66" s="180"/>
      <c r="K66" s="180">
        <f>'将来負担比率（分子）の構造'!L$41</f>
        <v>5257</v>
      </c>
      <c r="L66" s="180"/>
      <c r="M66" s="180"/>
      <c r="N66" s="180">
        <f>'将来負担比率（分子）の構造'!M$41</f>
        <v>5389</v>
      </c>
      <c r="O66" s="180"/>
      <c r="P66" s="180"/>
    </row>
    <row r="67" spans="1:16">
      <c r="A67" s="180" t="s">
        <v>75</v>
      </c>
      <c r="B67" s="180" t="e">
        <f>NA()</f>
        <v>#N/A</v>
      </c>
      <c r="C67" s="180">
        <f>IF(ISNUMBER('将来負担比率（分子）の構造'!I$53), IF('将来負担比率（分子）の構造'!I$53 &lt; 0, 0, '将来負担比率（分子）の構造'!I$53), NA())</f>
        <v>1357</v>
      </c>
      <c r="D67" s="180" t="e">
        <f>NA()</f>
        <v>#N/A</v>
      </c>
      <c r="E67" s="180" t="e">
        <f>NA()</f>
        <v>#N/A</v>
      </c>
      <c r="F67" s="180">
        <f>IF(ISNUMBER('将来負担比率（分子）の構造'!J$53), IF('将来負担比率（分子）の構造'!J$53 &lt; 0, 0, '将来負担比率（分子）の構造'!J$53), NA())</f>
        <v>1568</v>
      </c>
      <c r="G67" s="180" t="e">
        <f>NA()</f>
        <v>#N/A</v>
      </c>
      <c r="H67" s="180" t="e">
        <f>NA()</f>
        <v>#N/A</v>
      </c>
      <c r="I67" s="180">
        <f>IF(ISNUMBER('将来負担比率（分子）の構造'!K$53), IF('将来負担比率（分子）の構造'!K$53 &lt; 0, 0, '将来負担比率（分子）の構造'!K$53), NA())</f>
        <v>2052</v>
      </c>
      <c r="J67" s="180" t="e">
        <f>NA()</f>
        <v>#N/A</v>
      </c>
      <c r="K67" s="180" t="e">
        <f>NA()</f>
        <v>#N/A</v>
      </c>
      <c r="L67" s="180">
        <f>IF(ISNUMBER('将来負担比率（分子）の構造'!L$53), IF('将来負担比率（分子）の構造'!L$53 &lt; 0, 0, '将来負担比率（分子）の構造'!L$53), NA())</f>
        <v>2023</v>
      </c>
      <c r="M67" s="180" t="e">
        <f>NA()</f>
        <v>#N/A</v>
      </c>
      <c r="N67" s="180" t="e">
        <f>NA()</f>
        <v>#N/A</v>
      </c>
      <c r="O67" s="180">
        <f>IF(ISNUMBER('将来負担比率（分子）の構造'!M$53), IF('将来負担比率（分子）の構造'!M$53 &lt; 0, 0, '将来負担比率（分子）の構造'!M$53), NA())</f>
        <v>1858</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1053</v>
      </c>
      <c r="C72" s="184">
        <f>基金残高に係る経年分析!G55</f>
        <v>1054</v>
      </c>
      <c r="D72" s="184">
        <f>基金残高に係る経年分析!H55</f>
        <v>959</v>
      </c>
    </row>
    <row r="73" spans="1:16">
      <c r="A73" s="183" t="s">
        <v>78</v>
      </c>
      <c r="B73" s="184">
        <f>基金残高に係る経年分析!F56</f>
        <v>64</v>
      </c>
      <c r="C73" s="184">
        <f>基金残高に係る経年分析!G56</f>
        <v>66</v>
      </c>
      <c r="D73" s="184">
        <f>基金残高に係る経年分析!H56</f>
        <v>68</v>
      </c>
    </row>
    <row r="74" spans="1:16">
      <c r="A74" s="183" t="s">
        <v>79</v>
      </c>
      <c r="B74" s="184">
        <f>基金残高に係る経年分析!F57</f>
        <v>258</v>
      </c>
      <c r="C74" s="184">
        <f>基金残高に係る経年分析!G57</f>
        <v>421</v>
      </c>
      <c r="D74" s="184">
        <f>基金残高に係る経年分析!H57</f>
        <v>455</v>
      </c>
    </row>
  </sheetData>
  <sheetProtection algorithmName="SHA-512" hashValue="KFw8QPCartYfJJuX88py4ORPougaI0s1JKnz7J5XFTsitUr+Zl0/qKNt2xNyGvP6SmTLXP6RjJ8nK1HRVwbW0A==" saltValue="1wWzKP+Z4Ci8OMRWSphiS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2020-02-29T05:45:07Z</cp:lastPrinted>
  <dcterms:created xsi:type="dcterms:W3CDTF">2020-02-10T02:35:25Z</dcterms:created>
  <dcterms:modified xsi:type="dcterms:W3CDTF">2020-10-01T08:28:06Z</dcterms:modified>
  <cp:category/>
</cp:coreProperties>
</file>