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76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7" i="10" l="1"/>
  <c r="BG36" i="10"/>
  <c r="BG35" i="10"/>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AM37" i="10"/>
  <c r="U37" i="10"/>
  <c r="C37" i="10"/>
  <c r="CO36" i="10"/>
  <c r="AM36" i="10"/>
  <c r="C36" i="10"/>
  <c r="AM35" i="10"/>
  <c r="CO34" i="10"/>
  <c r="CO35" i="10" s="1"/>
  <c r="BW34" i="10"/>
  <c r="BW35" i="10" s="1"/>
  <c r="BW36" i="10" s="1"/>
  <c r="BW37" i="10" s="1"/>
  <c r="BW38" i="10" s="1"/>
  <c r="BW39" i="10" s="1"/>
  <c r="BW40" i="10" s="1"/>
  <c r="AM34" i="10"/>
  <c r="C34" i="10"/>
  <c r="C35" i="10" s="1"/>
  <c r="U34" i="10" l="1"/>
  <c r="U35" i="10" s="1"/>
  <c r="U36" i="10" s="1"/>
  <c r="BE34" i="10"/>
  <c r="BE35" i="10" s="1"/>
  <c r="BE36" i="10" s="1"/>
  <c r="BE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<sst xmlns="http://schemas.openxmlformats.org/spreadsheetml/2006/main" count="1136" uniqueCount="608">
  <si>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</si>
  <si>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</si>
  <si>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</si>
  <si>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</si>
  <si>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</si>
  <si>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</si>
  <si>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</si>
  <si>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</si>
  <si>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</si>
  <si>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</si>
  <si>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</si>
  <si>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</si>
  <si>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</si>
  <si>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</si>
  <si>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</si>
  <si>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</si>
  <si>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</si>
  <si>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</si>
  <si>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</si>
  <si>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</si>
  <si>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</si>
  <si>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</si>
  <si>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</si>
  <si>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</si>
  <si>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</si>
  <si>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</si>
  <si>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</si>
  <si>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</si>
  <si>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</si>
  <si>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</si>
  <si>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</si>
  <si>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</si>
  <si>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</si>
  <si>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</si>
  <si>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</si>
  <si>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</si>
  <si>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</si>
  <si>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</si>
  <si>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</si>
  <si>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</si>
  <si>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</si>
  <si>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</si>
  <si>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</si>
  <si>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</si>
  <si>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</si>
  <si>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</si>
  <si>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</si>
  <si>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</si>
  <si>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</si>
  <si>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</si>
  <si>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</si>
  <si>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</si>
  <si>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</si>
  <si>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</si>
  <si>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</si>
  <si>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</si>
  <si>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</si>
  <si>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</si>
  <si>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</si>
  <si>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</si>
  <si>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</si>
  <si>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</si>
  <si>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</si>
  <si>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</si>
  <si>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</si>
  <si>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</si>
  <si>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</si>
  <si>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</si>
  <si>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</si>
  <si>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</si>
  <si>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</si>
  <si>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</si>
  <si>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</si>
  <si>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</si>
  <si>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</si>
  <si>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</si>
  <si>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</si>
  <si>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</si>
  <si>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</si>
  <si>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</si>
  <si>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</si>
  <si>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</si>
  <si>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</si>
  <si>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</si>
  <si>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</si>
  <si>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</si>
  <si>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</si>
  <si>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</si>
  <si>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</si>
  <si>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</si>
  <si>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</si>
  <si>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</si>
  <si>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</si>
  <si>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</si>
  <si>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</si>
  <si>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</si>
  <si>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</si>
  <si>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</si>
  <si>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大蔵村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</si>
  <si>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</si>
  <si>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</si>
  <si>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</si>
  <si>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</si>
  <si>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</si>
  <si>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</si>
  <si>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</si>
  <si>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</si>
  <si>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</si>
  <si>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</si>
  <si>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</si>
  <si>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</si>
  <si>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</si>
  <si>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</si>
  <si>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</si>
  <si>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</si>
  <si>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</si>
  <si>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</si>
  <si>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</si>
  <si>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</si>
  <si>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</si>
  <si>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</si>
  <si>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</si>
  <si>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</si>
  <si>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</si>
  <si>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-9.3</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</si>
  <si>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</si>
  <si>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</si>
  <si>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</si>
  <si>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</si>
  <si>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</si>
  <si>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</si>
  <si>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</si>
  <si>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</si>
  <si>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</si>
  <si>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</si>
  <si>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</si>
  <si>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</si>
  <si>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</si>
  <si>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</si>
  <si>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</si>
  <si>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</si>
  <si>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</si>
  <si>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</si>
  <si>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</si>
  <si>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</si>
  <si>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</si>
  <si>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</si>
  <si>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</si>
  <si>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</si>
  <si>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</si>
  <si>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4"/>
  </si>
  <si>
    <t>うち日本人(％)</t>
    <phoneticPr fontId="5"/>
  </si>
  <si>
    <t>-2.5</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</si>
  <si>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</si>
  <si>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</si>
  <si>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</si>
  <si>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</si>
  <si>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</si>
  <si>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</si>
  <si>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</si>
  <si>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</si>
  <si>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</si>
  <si>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</si>
  <si>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</si>
  <si>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</si>
  <si>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</si>
  <si>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</si>
  <si>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</si>
  <si>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</si>
  <si>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</si>
  <si>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</si>
  <si>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</si>
  <si>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</si>
  <si>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</si>
  <si>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</si>
  <si>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</si>
  <si>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</si>
  <si>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</si>
  <si>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</si>
  <si>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</si>
  <si>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</si>
  <si>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</si>
  <si>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</si>
  <si>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</si>
  <si>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</si>
  <si>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</si>
  <si>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</si>
  <si>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</si>
  <si>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</si>
  <si>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</si>
  <si>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</si>
  <si>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</si>
  <si>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</si>
  <si>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</si>
  <si>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</si>
  <si>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</si>
  <si>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</si>
  <si>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</si>
  <si>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</si>
  <si>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</si>
  <si>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</si>
  <si>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</si>
  <si>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</si>
  <si>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</si>
  <si>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</si>
  <si>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</si>
  <si>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</si>
  <si>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</si>
  <si>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</si>
  <si>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</si>
  <si>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</si>
  <si>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</si>
  <si>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山形県大蔵村</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</si>
  <si>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</si>
  <si>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</si>
  <si>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</si>
  <si>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</si>
  <si>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</si>
  <si>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</si>
  <si>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</si>
  <si>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</si>
  <si>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</si>
  <si>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</si>
  <si>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</si>
  <si>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</si>
  <si>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</si>
  <si>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</si>
  <si>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</si>
  <si>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</si>
  <si>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</si>
  <si>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</si>
  <si>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</si>
  <si>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</si>
  <si>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</si>
  <si>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</si>
  <si>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</si>
  <si>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</si>
  <si>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</si>
  <si>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</si>
  <si>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</si>
  <si>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</si>
  <si>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</si>
  <si>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</si>
  <si>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</si>
  <si>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</si>
  <si>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</si>
  <si>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</si>
  <si>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</si>
  <si>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</si>
  <si>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</si>
  <si>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</si>
  <si>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</si>
  <si>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</si>
  <si>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</si>
  <si>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</si>
  <si>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</si>
  <si>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</si>
  <si>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</si>
  <si>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</si>
  <si>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</si>
  <si>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</si>
  <si>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</si>
  <si>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</si>
  <si>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</si>
  <si>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</si>
  <si>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</si>
  <si>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</si>
  <si>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</si>
  <si>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</si>
  <si>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</si>
  <si>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</si>
  <si>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</si>
  <si>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</si>
  <si>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</si>
  <si>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</si>
  <si>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</si>
  <si>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</si>
  <si>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</si>
  <si>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</si>
  <si>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</si>
  <si>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</si>
  <si>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</si>
  <si>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</si>
  <si>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</si>
  <si>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</si>
  <si>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</si>
  <si>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</si>
  <si>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</si>
  <si>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</si>
  <si>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</si>
  <si>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</si>
  <si>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</si>
  <si>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</si>
  <si>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</si>
  <si>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</si>
  <si>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</si>
  <si>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</si>
  <si>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</si>
  <si>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</si>
  <si>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</si>
  <si>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</si>
  <si>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</si>
  <si>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</si>
  <si>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</si>
  <si>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</si>
  <si>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</si>
  <si>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</si>
  <si>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</si>
  <si>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</si>
  <si>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</si>
  <si>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</si>
  <si>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</si>
  <si>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</si>
  <si>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</si>
  <si>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</si>
  <si>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</si>
  <si>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</si>
  <si>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</si>
  <si>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</si>
  <si>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</si>
  <si>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</si>
  <si>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</si>
  <si>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</si>
  <si>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</si>
  <si>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</si>
  <si>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</si>
  <si>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</si>
  <si>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</si>
  <si>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</si>
  <si>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</si>
  <si>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</si>
  <si>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</si>
  <si>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簡易水道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</si>
  <si>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</si>
  <si>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</si>
  <si>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</si>
  <si>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</si>
  <si>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</si>
  <si>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</si>
  <si>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</si>
  <si>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</si>
  <si>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</si>
  <si>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</si>
  <si>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</si>
  <si>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</si>
  <si>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</si>
  <si>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</si>
  <si>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</si>
  <si>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</si>
  <si>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</si>
  <si>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</si>
  <si>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</si>
  <si>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</si>
  <si>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</si>
  <si>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</si>
  <si>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</si>
  <si>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</si>
  <si>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</si>
  <si>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</si>
  <si>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</si>
  <si>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</si>
  <si>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</si>
  <si>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山形県大蔵村</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</si>
  <si>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</si>
  <si>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</si>
  <si>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</si>
  <si>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</si>
  <si>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</si>
  <si>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</si>
  <si>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</si>
  <si>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</si>
  <si>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</si>
  <si>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</si>
  <si>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</si>
  <si>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</si>
  <si>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</si>
  <si>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</si>
  <si>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</si>
  <si>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</si>
  <si>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</si>
  <si>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</si>
  <si>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</si>
  <si>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</si>
  <si>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</si>
  <si>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</si>
  <si>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</si>
  <si>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</si>
  <si>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</si>
  <si>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</si>
  <si>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</si>
  <si>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</si>
  <si>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</si>
  <si>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</si>
  <si>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</si>
  <si>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</si>
  <si>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</si>
  <si>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</si>
  <si>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</si>
  <si>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</si>
  <si>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</si>
  <si>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</si>
  <si>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</si>
  <si>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特定環境保全公共下水道事業特別会計</t>
    <phoneticPr fontId="5"/>
  </si>
  <si>
    <t>浄化槽整備事業特別会計</t>
    <phoneticPr fontId="5"/>
  </si>
  <si>
    <t>法非適用企業</t>
    <phoneticPr fontId="5"/>
  </si>
  <si>
    <t>団地造成事業特別会計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</si>
  <si>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</si>
  <si>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</si>
  <si>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</si>
  <si>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</si>
  <si>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</si>
  <si>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</si>
  <si>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</si>
  <si>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</si>
  <si>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</si>
  <si>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</si>
  <si>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</si>
  <si>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</si>
  <si>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</si>
  <si>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</si>
  <si>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</si>
  <si>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</si>
  <si>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</si>
  <si>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</si>
  <si>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</si>
  <si>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</si>
  <si>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</si>
  <si>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</si>
  <si>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</si>
  <si>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</si>
  <si>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</si>
  <si>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</si>
  <si>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</si>
  <si>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</si>
  <si>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</si>
  <si>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</si>
  <si>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</si>
  <si>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</si>
  <si>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</si>
  <si>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</si>
  <si>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</si>
  <si>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</si>
  <si>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</si>
  <si>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</si>
  <si>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</si>
  <si>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</si>
  <si>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</si>
  <si>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</si>
  <si>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</si>
  <si>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</si>
  <si>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</si>
  <si>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</si>
  <si>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</si>
  <si>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</si>
  <si>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</si>
  <si>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</si>
  <si>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</si>
  <si>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</si>
  <si>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</si>
  <si>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</si>
  <si>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</si>
  <si>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</si>
  <si>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</si>
  <si>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特定環境保全公共下水道事業特別会計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</si>
  <si>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</si>
  <si>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</si>
  <si>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</si>
  <si>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</si>
  <si>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浄化槽整備事業特別会計</t>
    <phoneticPr fontId="5"/>
  </si>
  <si>
    <t>(Ｆ)</t>
    <phoneticPr fontId="5"/>
  </si>
  <si>
    <t>団地造成事業特別会計</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</si>
  <si>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</si>
  <si>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</si>
  <si>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</si>
  <si>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</si>
  <si>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</si>
  <si>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</si>
  <si>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t>
    <phoneticPr fontId="5"/>
  </si>
  <si>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</si>
  <si>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</si>
  <si>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</si>
  <si>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</si>
  <si>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</si>
  <si>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</si>
  <si>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</si>
  <si>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</si>
  <si>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</si>
  <si>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</si>
  <si>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</si>
  <si>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</si>
  <si>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</si>
  <si>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</si>
  <si>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</si>
  <si>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</si>
  <si>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</si>
  <si>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</si>
  <si>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</si>
  <si>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</si>
  <si>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</si>
  <si>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</si>
  <si>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</si>
  <si>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</si>
  <si>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</si>
  <si>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</si>
  <si>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</si>
  <si>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</si>
  <si>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</si>
  <si>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</si>
  <si>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</si>
  <si>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</si>
  <si>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</si>
  <si>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</si>
  <si>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</si>
  <si>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</si>
  <si>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</si>
  <si>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</si>
  <si>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</si>
  <si>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</si>
  <si>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</si>
  <si>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</si>
  <si>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</si>
  <si>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</si>
  <si>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</si>
  <si>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</si>
  <si>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</si>
  <si>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</si>
  <si>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</si>
  <si>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</si>
  <si>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</si>
  <si>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</si>
  <si>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</si>
  <si>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</si>
  <si>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</si>
  <si>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</si>
  <si>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</si>
  <si>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</si>
  <si>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</si>
  <si>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</si>
  <si>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</si>
  <si>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</si>
  <si>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</si>
  <si>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</si>
  <si>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</si>
  <si>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</si>
  <si>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</si>
  <si>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</si>
  <si>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</si>
  <si>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</si>
  <si>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</si>
  <si>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</si>
  <si>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</si>
  <si>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</si>
  <si>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</si>
  <si>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</si>
  <si>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</si>
  <si>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</si>
  <si>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</si>
  <si>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5.52</t>
  </si>
  <si>
    <t>▲ 5.99</t>
  </si>
  <si>
    <t>▲ 5.26</t>
  </si>
  <si>
    <t>▲ 1.81</t>
  </si>
  <si>
    <t>一般会計</t>
  </si>
  <si>
    <t>国民健康保険特別会計</t>
  </si>
  <si>
    <t>へき地診療所特別会計</t>
  </si>
  <si>
    <t>介護保険特別会計</t>
  </si>
  <si>
    <t>簡易水道事業特別会計</t>
  </si>
  <si>
    <t>特定環境保全公共下水道事業特別会計</t>
  </si>
  <si>
    <t>浄化槽整備事業特別会計</t>
  </si>
  <si>
    <t>後期高齢者医療特別会計</t>
  </si>
  <si>
    <t>その他会計（赤字）</t>
  </si>
  <si>
    <t>その他会計（黒字）</t>
  </si>
  <si>
    <t>H25末</t>
    <phoneticPr fontId="5"/>
  </si>
  <si>
    <t>H26末</t>
    <phoneticPr fontId="5"/>
  </si>
  <si>
    <t>H27末</t>
    <phoneticPr fontId="5"/>
  </si>
  <si>
    <t>H28末</t>
    <phoneticPr fontId="5"/>
  </si>
  <si>
    <t>H29末</t>
    <phoneticPr fontId="5"/>
  </si>
  <si>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</si>
  <si>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</si>
  <si>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</si>
  <si>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</si>
  <si>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</si>
  <si>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</si>
  <si>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15" eb="17">
      <t>ジギョウ</t>
    </rPh>
    <rPh sb="17" eb="19">
      <t>カイケイ</t>
    </rPh>
    <phoneticPr fontId="2"/>
  </si>
  <si>
    <t>肘折温泉郷振興</t>
    <rPh sb="0" eb="1">
      <t>ヒジ</t>
    </rPh>
    <rPh sb="1" eb="2">
      <t>オリ</t>
    </rPh>
    <rPh sb="2" eb="4">
      <t>オンセン</t>
    </rPh>
    <rPh sb="4" eb="5">
      <t>キョウ</t>
    </rPh>
    <rPh sb="5" eb="7">
      <t>シンコウ</t>
    </rPh>
    <phoneticPr fontId="2"/>
  </si>
  <si>
    <t>おおくら升玉水力発電</t>
    <rPh sb="4" eb="5">
      <t>マス</t>
    </rPh>
    <rPh sb="5" eb="6">
      <t>ダマ</t>
    </rPh>
    <rPh sb="6" eb="8">
      <t>スイリョク</t>
    </rPh>
    <rPh sb="8" eb="10">
      <t>ハツデン</t>
    </rPh>
    <phoneticPr fontId="2"/>
  </si>
  <si>
    <t>公共施設等整備振興基金</t>
    <rPh sb="0" eb="2">
      <t>コウキョウ</t>
    </rPh>
    <rPh sb="2" eb="4">
      <t>シセツ</t>
    </rPh>
    <rPh sb="4" eb="5">
      <t>トウ</t>
    </rPh>
    <rPh sb="5" eb="7">
      <t>セイビ</t>
    </rPh>
    <rPh sb="7" eb="9">
      <t>シンコウ</t>
    </rPh>
    <rPh sb="9" eb="11">
      <t>キキン</t>
    </rPh>
    <phoneticPr fontId="2"/>
  </si>
  <si>
    <t>地域福祉基金</t>
    <rPh sb="0" eb="2">
      <t>チイキ</t>
    </rPh>
    <rPh sb="2" eb="4">
      <t>フクシ</t>
    </rPh>
    <rPh sb="4" eb="6">
      <t>キキン</t>
    </rPh>
    <phoneticPr fontId="2"/>
  </si>
  <si>
    <t>ふるさと活性化事業基金</t>
    <rPh sb="4" eb="7">
      <t>カッセイカ</t>
    </rPh>
    <rPh sb="7" eb="9">
      <t>ジギョウ</t>
    </rPh>
    <rPh sb="9" eb="11">
      <t>キキン</t>
    </rPh>
    <phoneticPr fontId="2"/>
  </si>
  <si>
    <t>再生可能エネルギー導入促進事業基金</t>
    <rPh sb="0" eb="2">
      <t>サイセイ</t>
    </rPh>
    <rPh sb="2" eb="4">
      <t>カノウ</t>
    </rPh>
    <rPh sb="9" eb="11">
      <t>ドウニュウ</t>
    </rPh>
    <rPh sb="11" eb="13">
      <t>ソクシン</t>
    </rPh>
    <rPh sb="13" eb="15">
      <t>ジギョウ</t>
    </rPh>
    <rPh sb="15" eb="17">
      <t>キキン</t>
    </rPh>
    <phoneticPr fontId="2"/>
  </si>
  <si>
    <t>ふるさと創生振興基金</t>
    <rPh sb="4" eb="6">
      <t>ソウセイ</t>
    </rPh>
    <rPh sb="6" eb="8">
      <t>シンコウ</t>
    </rPh>
    <rPh sb="8" eb="10">
      <t>キキン</t>
    </rPh>
    <phoneticPr fontId="2"/>
  </si>
  <si>
    <t>-</t>
    <phoneticPr fontId="2"/>
  </si>
  <si>
    <t>-</t>
    <phoneticPr fontId="2"/>
  </si>
  <si>
    <t>-</t>
    <phoneticPr fontId="2"/>
  </si>
  <si>
    <t>-</t>
    <phoneticPr fontId="2"/>
  </si>
  <si>
    <t>-</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</si>
  <si>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</si>
  <si>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</si>
  <si>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</si>
  <si>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</si>
  <si>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</si>
  <si>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</si>
  <si>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では、平成30年度は平成26年度に比べ1.0ポイント高くなっている。令和5年度に償還のピークを迎えることから、今後も実質公債費比率は高くなっていくと見込んでいる。そのため、減債基金を定期的に積み立て、償還の財源とし公債負担の軽減を図っていく。</t>
    <rPh sb="0" eb="2">
      <t>ジッシツ</t>
    </rPh>
    <rPh sb="2" eb="5">
      <t>コウサイヒ</t>
    </rPh>
    <rPh sb="5" eb="7">
      <t>ヒリツ</t>
    </rPh>
    <rPh sb="10" eb="12">
      <t>ヘイセイ</t>
    </rPh>
    <rPh sb="14" eb="16">
      <t>ネンド</t>
    </rPh>
    <rPh sb="17" eb="19">
      <t>ヘイセイ</t>
    </rPh>
    <rPh sb="21" eb="23">
      <t>ネンド</t>
    </rPh>
    <rPh sb="24" eb="25">
      <t>クラ</t>
    </rPh>
    <rPh sb="33" eb="34">
      <t>タカ</t>
    </rPh>
    <rPh sb="41" eb="43">
      <t>レイワ</t>
    </rPh>
    <rPh sb="44" eb="46">
      <t>ネンド</t>
    </rPh>
    <rPh sb="47" eb="49">
      <t>ショウカン</t>
    </rPh>
    <rPh sb="54" eb="55">
      <t>ムカ</t>
    </rPh>
    <rPh sb="62" eb="64">
      <t>コンゴ</t>
    </rPh>
    <rPh sb="65" eb="67">
      <t>ジッシツ</t>
    </rPh>
    <rPh sb="67" eb="70">
      <t>コウサイヒ</t>
    </rPh>
    <rPh sb="70" eb="72">
      <t>ヒリツ</t>
    </rPh>
    <rPh sb="73" eb="74">
      <t>タカ</t>
    </rPh>
    <rPh sb="81" eb="83">
      <t>ミコ</t>
    </rPh>
    <rPh sb="93" eb="95">
      <t>ゲンサイ</t>
    </rPh>
    <rPh sb="95" eb="97">
      <t>キキン</t>
    </rPh>
    <rPh sb="98" eb="101">
      <t>テイキテキ</t>
    </rPh>
    <rPh sb="102" eb="103">
      <t>ツ</t>
    </rPh>
    <rPh sb="104" eb="105">
      <t>タ</t>
    </rPh>
    <rPh sb="107" eb="109">
      <t>ショウカン</t>
    </rPh>
    <rPh sb="110" eb="112">
      <t>ザイゲン</t>
    </rPh>
    <rPh sb="114" eb="116">
      <t>コウサイ</t>
    </rPh>
    <rPh sb="116" eb="118">
      <t>フタン</t>
    </rPh>
    <rPh sb="119" eb="121">
      <t>ケイゲン</t>
    </rPh>
    <rPh sb="122" eb="123">
      <t>ハカ</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</si>
  <si>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</si>
  <si>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</si>
  <si>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</si>
  <si>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平成30年度の将来負担比率はマイナスとなっており、類似団体と比較して充当可能基金が多いことが要因と考えられる。有形固定資産減価償却率は施設の老朽化により高い比率となっているため、今後施設の建て替え等を実施した場合は、将来負担比率に影響を及ぼすことが懸念される。</t>
    <rPh sb="0" eb="2">
      <t>ヘイセイ</t>
    </rPh>
    <rPh sb="4" eb="6">
      <t>ネンド</t>
    </rPh>
    <rPh sb="7" eb="9">
      <t>ショウライ</t>
    </rPh>
    <rPh sb="9" eb="11">
      <t>フタン</t>
    </rPh>
    <rPh sb="11" eb="13">
      <t>ヒリツ</t>
    </rPh>
    <rPh sb="25" eb="27">
      <t>ルイジ</t>
    </rPh>
    <rPh sb="27" eb="29">
      <t>ダンタイ</t>
    </rPh>
    <rPh sb="30" eb="32">
      <t>ヒカク</t>
    </rPh>
    <rPh sb="34" eb="36">
      <t>ジュウトウ</t>
    </rPh>
    <rPh sb="36" eb="38">
      <t>カノウ</t>
    </rPh>
    <rPh sb="38" eb="40">
      <t>キキン</t>
    </rPh>
    <rPh sb="41" eb="42">
      <t>オオ</t>
    </rPh>
    <rPh sb="46" eb="48">
      <t>ヨウイン</t>
    </rPh>
    <rPh sb="49" eb="50">
      <t>カンガ</t>
    </rPh>
    <rPh sb="55" eb="57">
      <t>ユウケイ</t>
    </rPh>
    <rPh sb="57" eb="59">
      <t>コテイ</t>
    </rPh>
    <rPh sb="59" eb="61">
      <t>シサン</t>
    </rPh>
    <rPh sb="61" eb="63">
      <t>ゲンカ</t>
    </rPh>
    <rPh sb="63" eb="65">
      <t>ショウキャク</t>
    </rPh>
    <rPh sb="65" eb="66">
      <t>リツ</t>
    </rPh>
    <rPh sb="67" eb="69">
      <t>シセツ</t>
    </rPh>
    <rPh sb="70" eb="73">
      <t>ロウキュウカ</t>
    </rPh>
    <rPh sb="76" eb="77">
      <t>タカ</t>
    </rPh>
    <rPh sb="78" eb="80">
      <t>ヒリツ</t>
    </rPh>
    <rPh sb="89" eb="91">
      <t>コンゴ</t>
    </rPh>
    <rPh sb="91" eb="93">
      <t>シセツ</t>
    </rPh>
    <rPh sb="94" eb="95">
      <t>タ</t>
    </rPh>
    <rPh sb="96" eb="97">
      <t>カ</t>
    </rPh>
    <rPh sb="98" eb="99">
      <t>トウ</t>
    </rPh>
    <rPh sb="100" eb="102">
      <t>ジッシ</t>
    </rPh>
    <rPh sb="104" eb="106">
      <t>バアイ</t>
    </rPh>
    <rPh sb="108" eb="110">
      <t>ショウライ</t>
    </rPh>
    <rPh sb="110" eb="112">
      <t>フタン</t>
    </rPh>
    <rPh sb="112" eb="114">
      <t>ヒリツ</t>
    </rPh>
    <rPh sb="115" eb="117">
      <t>エイキョウ</t>
    </rPh>
    <rPh sb="118" eb="119">
      <t>オヨ</t>
    </rPh>
    <rPh sb="124" eb="126">
      <t>ケネン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</si>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</sst>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8"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5" fillId="0" borderId="0" xfId="19" applyNumberFormat="1" applyAlignment="1">
      <alignment horizontal="right" vertical="center"/>
    </xf>
    <xf numFmtId="177" fontId="15" fillId="0" borderId="0" xfId="19" applyNumberFormat="1" applyAlignment="1">
      <alignment horizontal="right" vertical="center"/>
    </xf>
    <xf numFmtId="178" fontId="15" fillId="0" borderId="0" xfId="18" applyNumberFormat="1" applyAlignment="1">
      <alignment horizontal="center" vertical="center"/>
    </xf>
    <xf numFmtId="178" fontId="15" fillId="0" borderId="0" xfId="18" applyNumberFormat="1" applyAlignment="1">
      <alignment vertical="center"/>
    </xf>
    <xf numFmtId="178" fontId="1" fillId="0" borderId="0" xfId="16" applyNumberFormat="1" applyFont="1">
      <alignment vertical="center"/>
    </xf>
    <xf numFmtId="178" fontId="37"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3"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3" fillId="0" borderId="41" xfId="16" applyFont="1" applyBorder="1">
      <alignment vertical="center"/>
    </xf>
    <xf numFmtId="0" fontId="33"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5" fillId="6" borderId="0" xfId="6" applyFill="1" applyAlignment="1">
      <alignment vertical="center"/>
    </xf>
    <xf numFmtId="0" fontId="15" fillId="6" borderId="0" xfId="6" applyFill="1" applyAlignment="1" applyProtection="1">
      <alignment vertical="center"/>
      <protection hidden="1"/>
    </xf>
    <xf numFmtId="0" fontId="0" fillId="6" borderId="0" xfId="6" applyFont="1" applyFill="1" applyAlignme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187" fontId="1" fillId="6" borderId="188" xfId="17" applyNumberFormat="1" applyFont="1" applyFill="1" applyBorder="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333013</c:v>
                </c:pt>
                <c:pt idx="1">
                  <c:v>280458</c:v>
                </c:pt>
                <c:pt idx="2">
                  <c:v>291945</c:v>
                </c:pt>
                <c:pt idx="3">
                  <c:v>291173</c:v>
                </c:pt>
                <c:pt idx="4">
                  <c:v>271581</c:v>
                </c:pt>
              </c:numCache>
            </c:numRef>
          </c:val>
          <c:smooth val="0"/>
          <c:extLst xmlns:c16r2="http://schemas.microsoft.com/office/drawing/2015/06/chart">
            <c:ext xmlns:c16="http://schemas.microsoft.com/office/drawing/2014/chart" uri="{C3380CC4-5D6E-409C-BE32-E72D297353CC}">
              <c16:uniqueId val="{00000000-0057-4665-85F5-583FAFBCB16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148871</c:v>
                </c:pt>
                <c:pt idx="1">
                  <c:v>168330</c:v>
                </c:pt>
                <c:pt idx="2">
                  <c:v>228336</c:v>
                </c:pt>
                <c:pt idx="3">
                  <c:v>305999</c:v>
                </c:pt>
                <c:pt idx="4">
                  <c:v>161334</c:v>
                </c:pt>
              </c:numCache>
            </c:numRef>
          </c:val>
          <c:smooth val="0"/>
          <c:extLst xmlns:c16r2="http://schemas.microsoft.com/office/drawing/2015/06/chart">
            <c:ext xmlns:c16="http://schemas.microsoft.com/office/drawing/2014/chart" uri="{C3380CC4-5D6E-409C-BE32-E72D297353CC}">
              <c16:uniqueId val="{00000001-0057-4665-85F5-583FAFBCB161}"/>
            </c:ext>
          </c:extLst>
        </c:ser>
        <c:dLbls>
          <c:showLegendKey val="0"/>
          <c:showVal val="0"/>
          <c:showCatName val="0"/>
          <c:showSerName val="0"/>
          <c:showPercent val="0"/>
          <c:showBubbleSize val="0"/>
        </c:dLbls>
        <c:marker val="1"/>
        <c:smooth val="0"/>
        <c:axId val="231020032"/>
        <c:axId val="231021952"/>
      </c:lineChart>
      <c:catAx>
        <c:axId val="23102003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31021952"/>
        <c:crosses val="autoZero"/>
        <c:auto val="1"/>
        <c:lblAlgn val="ctr"/>
        <c:lblOffset val="100"/>
        <c:tickLblSkip val="1"/>
        <c:tickMarkSkip val="1"/>
        <c:noMultiLvlLbl val="0"/>
      </c:catAx>
      <c:valAx>
        <c:axId val="231021952"/>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3102003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3.73</c:v>
                </c:pt>
                <c:pt idx="1">
                  <c:v>3.44</c:v>
                </c:pt>
                <c:pt idx="2">
                  <c:v>2.78</c:v>
                </c:pt>
                <c:pt idx="3">
                  <c:v>4.9400000000000004</c:v>
                </c:pt>
                <c:pt idx="4">
                  <c:v>3.21</c:v>
                </c:pt>
              </c:numCache>
            </c:numRef>
          </c:val>
          <c:extLst xmlns:c16r2="http://schemas.microsoft.com/office/drawing/2015/06/chart">
            <c:ext xmlns:c16="http://schemas.microsoft.com/office/drawing/2014/chart" uri="{C3380CC4-5D6E-409C-BE32-E72D297353CC}">
              <c16:uniqueId val="{00000000-DE66-4AA9-A504-76C769C397B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49.4</c:v>
                </c:pt>
                <c:pt idx="1">
                  <c:v>43.22</c:v>
                </c:pt>
                <c:pt idx="2">
                  <c:v>40.04</c:v>
                </c:pt>
                <c:pt idx="3">
                  <c:v>35.840000000000003</c:v>
                </c:pt>
                <c:pt idx="4">
                  <c:v>36.39</c:v>
                </c:pt>
              </c:numCache>
            </c:numRef>
          </c:val>
          <c:extLst xmlns:c16r2="http://schemas.microsoft.com/office/drawing/2015/06/chart">
            <c:ext xmlns:c16="http://schemas.microsoft.com/office/drawing/2014/chart" uri="{C3380CC4-5D6E-409C-BE32-E72D297353CC}">
              <c16:uniqueId val="{00000001-DE66-4AA9-A504-76C769C397B0}"/>
            </c:ext>
          </c:extLst>
        </c:ser>
        <c:dLbls>
          <c:showLegendKey val="0"/>
          <c:showVal val="0"/>
          <c:showCatName val="0"/>
          <c:showSerName val="0"/>
          <c:showPercent val="0"/>
          <c:showBubbleSize val="0"/>
        </c:dLbls>
        <c:gapWidth val="250"/>
        <c:overlap val="100"/>
        <c:axId val="240507904"/>
        <c:axId val="24019392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-5.52</c:v>
                </c:pt>
                <c:pt idx="1">
                  <c:v>-5.99</c:v>
                </c:pt>
                <c:pt idx="2">
                  <c:v>-5.26</c:v>
                </c:pt>
                <c:pt idx="3">
                  <c:v>3.49</c:v>
                </c:pt>
                <c:pt idx="4">
                  <c:v>-1.81</c:v>
                </c:pt>
              </c:numCache>
            </c:numRef>
          </c:val>
          <c:smooth val="0"/>
          <c:extLst xmlns:c16r2="http://schemas.microsoft.com/office/drawing/2015/06/chart">
            <c:ext xmlns:c16="http://schemas.microsoft.com/office/drawing/2014/chart" uri="{C3380CC4-5D6E-409C-BE32-E72D297353CC}">
              <c16:uniqueId val="{00000002-DE66-4AA9-A504-76C769C397B0}"/>
            </c:ext>
          </c:extLst>
        </c:ser>
        <c:dLbls>
          <c:showLegendKey val="0"/>
          <c:showVal val="0"/>
          <c:showCatName val="0"/>
          <c:showSerName val="0"/>
          <c:showPercent val="0"/>
          <c:showBubbleSize val="0"/>
        </c:dLbls>
        <c:marker val="1"/>
        <c:smooth val="0"/>
        <c:axId val="240507904"/>
        <c:axId val="240193920"/>
      </c:lineChart>
      <c:catAx>
        <c:axId val="2405079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40193920"/>
        <c:crosses val="autoZero"/>
        <c:auto val="1"/>
        <c:lblAlgn val="ctr"/>
        <c:lblOffset val="100"/>
        <c:tickLblSkip val="1"/>
        <c:tickMarkSkip val="1"/>
        <c:noMultiLvlLbl val="0"/>
      </c:catAx>
      <c:valAx>
        <c:axId val="2401939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405079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0</c:v>
                </c:pt>
                <c:pt idx="1">
                  <c:v>0</c:v>
                </c:pt>
                <c:pt idx="2">
                  <c:v>0</c:v>
                </c:pt>
                <c:pt idx="3">
                  <c:v>0</c:v>
                </c:pt>
                <c:pt idx="4">
                  <c:v>0</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AC7E-45CF-B5A9-63E7553A30B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AC7E-45CF-B5A9-63E7553A30BA}"/>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AC7E-45CF-B5A9-63E7553A30BA}"/>
            </c:ext>
          </c:extLst>
        </c:ser>
        <c:ser>
          <c:idx val="3"/>
          <c:order val="3"/>
          <c:tx>
            <c:strRef>
              <c:f>データシート!$A$30</c:f>
              <c:strCache>
                <c:ptCount val="1"/>
                <c:pt idx="0">
                  <c:v>浄化槽整備事業特別会計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3-AC7E-45CF-B5A9-63E7553A30BA}"/>
            </c:ext>
          </c:extLst>
        </c:ser>
        <c:ser>
          <c:idx val="4"/>
          <c:order val="4"/>
          <c:tx>
            <c:strRef>
              <c:f>データシート!$A$31</c:f>
              <c:strCache>
                <c:ptCount val="1"/>
                <c:pt idx="0">
                  <c:v>特定環境保全公共下水道事業特別会計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0.03</c:v>
                </c:pt>
                <c:pt idx="2">
                  <c:v>#N/A</c:v>
                </c:pt>
                <c:pt idx="3">
                  <c:v>0.03</c:v>
                </c:pt>
                <c:pt idx="4">
                  <c:v>#N/A</c:v>
                </c:pt>
                <c:pt idx="5">
                  <c:v>0.03</c:v>
                </c:pt>
                <c:pt idx="6">
                  <c:v>#N/A</c:v>
                </c:pt>
                <c:pt idx="7">
                  <c:v>0.02</c:v>
                </c:pt>
                <c:pt idx="8">
                  <c:v>#N/A</c:v>
                </c:pt>
                <c:pt idx="9">
                  <c:v>0.02</c:v>
                </c:pt>
              </c:numCache>
            </c:numRef>
          </c:val>
          <c:extLst xmlns:c16r2="http://schemas.microsoft.com/office/drawing/2015/06/chart">
            <c:ext xmlns:c16="http://schemas.microsoft.com/office/drawing/2014/chart" uri="{C3380CC4-5D6E-409C-BE32-E72D297353CC}">
              <c16:uniqueId val="{00000004-AC7E-45CF-B5A9-63E7553A30BA}"/>
            </c:ext>
          </c:extLst>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0.05</c:v>
                </c:pt>
                <c:pt idx="2">
                  <c:v>#N/A</c:v>
                </c:pt>
                <c:pt idx="3">
                  <c:v>0.05</c:v>
                </c:pt>
                <c:pt idx="4">
                  <c:v>#N/A</c:v>
                </c:pt>
                <c:pt idx="5">
                  <c:v>0.05</c:v>
                </c:pt>
                <c:pt idx="6">
                  <c:v>#N/A</c:v>
                </c:pt>
                <c:pt idx="7">
                  <c:v>0.06</c:v>
                </c:pt>
                <c:pt idx="8">
                  <c:v>#N/A</c:v>
                </c:pt>
                <c:pt idx="9">
                  <c:v>0.04</c:v>
                </c:pt>
              </c:numCache>
            </c:numRef>
          </c:val>
          <c:extLst xmlns:c16r2="http://schemas.microsoft.com/office/drawing/2015/06/chart">
            <c:ext xmlns:c16="http://schemas.microsoft.com/office/drawing/2014/chart" uri="{C3380CC4-5D6E-409C-BE32-E72D297353CC}">
              <c16:uniqueId val="{00000005-AC7E-45CF-B5A9-63E7553A30BA}"/>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0.55000000000000004</c:v>
                </c:pt>
                <c:pt idx="2">
                  <c:v>#N/A</c:v>
                </c:pt>
                <c:pt idx="3">
                  <c:v>0.18</c:v>
                </c:pt>
                <c:pt idx="4">
                  <c:v>#N/A</c:v>
                </c:pt>
                <c:pt idx="5">
                  <c:v>0.46</c:v>
                </c:pt>
                <c:pt idx="6">
                  <c:v>#N/A</c:v>
                </c:pt>
                <c:pt idx="7">
                  <c:v>0.73</c:v>
                </c:pt>
                <c:pt idx="8">
                  <c:v>#N/A</c:v>
                </c:pt>
                <c:pt idx="9">
                  <c:v>0.27</c:v>
                </c:pt>
              </c:numCache>
            </c:numRef>
          </c:val>
          <c:extLst xmlns:c16r2="http://schemas.microsoft.com/office/drawing/2015/06/chart">
            <c:ext xmlns:c16="http://schemas.microsoft.com/office/drawing/2014/chart" uri="{C3380CC4-5D6E-409C-BE32-E72D297353CC}">
              <c16:uniqueId val="{00000006-AC7E-45CF-B5A9-63E7553A30BA}"/>
            </c:ext>
          </c:extLst>
        </c:ser>
        <c:ser>
          <c:idx val="7"/>
          <c:order val="7"/>
          <c:tx>
            <c:strRef>
              <c:f>データシート!$A$34</c:f>
              <c:strCache>
                <c:ptCount val="1"/>
                <c:pt idx="0">
                  <c:v>へき地診療所特別会計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0.14000000000000001</c:v>
                </c:pt>
                <c:pt idx="2">
                  <c:v>#N/A</c:v>
                </c:pt>
                <c:pt idx="3">
                  <c:v>0.26</c:v>
                </c:pt>
                <c:pt idx="4">
                  <c:v>#N/A</c:v>
                </c:pt>
                <c:pt idx="5">
                  <c:v>0.08</c:v>
                </c:pt>
                <c:pt idx="6">
                  <c:v>#N/A</c:v>
                </c:pt>
                <c:pt idx="7">
                  <c:v>0.26</c:v>
                </c:pt>
                <c:pt idx="8">
                  <c:v>#N/A</c:v>
                </c:pt>
                <c:pt idx="9">
                  <c:v>0.32</c:v>
                </c:pt>
              </c:numCache>
            </c:numRef>
          </c:val>
          <c:extLst xmlns:c16r2="http://schemas.microsoft.com/office/drawing/2015/06/chart">
            <c:ext xmlns:c16="http://schemas.microsoft.com/office/drawing/2014/chart" uri="{C3380CC4-5D6E-409C-BE32-E72D297353CC}">
              <c16:uniqueId val="{00000007-AC7E-45CF-B5A9-63E7553A30BA}"/>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1.41</c:v>
                </c:pt>
                <c:pt idx="2">
                  <c:v>#N/A</c:v>
                </c:pt>
                <c:pt idx="3">
                  <c:v>0.69</c:v>
                </c:pt>
                <c:pt idx="4">
                  <c:v>#N/A</c:v>
                </c:pt>
                <c:pt idx="5">
                  <c:v>0.76</c:v>
                </c:pt>
                <c:pt idx="6">
                  <c:v>#N/A</c:v>
                </c:pt>
                <c:pt idx="7">
                  <c:v>1.34</c:v>
                </c:pt>
                <c:pt idx="8">
                  <c:v>#N/A</c:v>
                </c:pt>
                <c:pt idx="9">
                  <c:v>0.88</c:v>
                </c:pt>
              </c:numCache>
            </c:numRef>
          </c:val>
          <c:extLst xmlns:c16r2="http://schemas.microsoft.com/office/drawing/2015/06/chart">
            <c:ext xmlns:c16="http://schemas.microsoft.com/office/drawing/2014/chart" uri="{C3380CC4-5D6E-409C-BE32-E72D297353CC}">
              <c16:uniqueId val="{00000008-AC7E-45CF-B5A9-63E7553A30B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3.58</c:v>
                </c:pt>
                <c:pt idx="2">
                  <c:v>#N/A</c:v>
                </c:pt>
                <c:pt idx="3">
                  <c:v>3.16</c:v>
                </c:pt>
                <c:pt idx="4">
                  <c:v>#N/A</c:v>
                </c:pt>
                <c:pt idx="5">
                  <c:v>2.68</c:v>
                </c:pt>
                <c:pt idx="6">
                  <c:v>#N/A</c:v>
                </c:pt>
                <c:pt idx="7">
                  <c:v>4.67</c:v>
                </c:pt>
                <c:pt idx="8">
                  <c:v>#N/A</c:v>
                </c:pt>
                <c:pt idx="9">
                  <c:v>2.88</c:v>
                </c:pt>
              </c:numCache>
            </c:numRef>
          </c:val>
          <c:extLst xmlns:c16r2="http://schemas.microsoft.com/office/drawing/2015/06/chart">
            <c:ext xmlns:c16="http://schemas.microsoft.com/office/drawing/2014/chart" uri="{C3380CC4-5D6E-409C-BE32-E72D297353CC}">
              <c16:uniqueId val="{00000009-AC7E-45CF-B5A9-63E7553A30BA}"/>
            </c:ext>
          </c:extLst>
        </c:ser>
        <c:dLbls>
          <c:showLegendKey val="0"/>
          <c:showVal val="0"/>
          <c:showCatName val="0"/>
          <c:showSerName val="0"/>
          <c:showPercent val="0"/>
          <c:showBubbleSize val="0"/>
        </c:dLbls>
        <c:gapWidth val="150"/>
        <c:overlap val="100"/>
        <c:axId val="224326400"/>
        <c:axId val="224327936"/>
      </c:barChart>
      <c:catAx>
        <c:axId val="2243264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4327936"/>
        <c:crosses val="autoZero"/>
        <c:auto val="1"/>
        <c:lblAlgn val="ctr"/>
        <c:lblOffset val="100"/>
        <c:tickLblSkip val="1"/>
        <c:tickMarkSkip val="1"/>
        <c:noMultiLvlLbl val="0"/>
      </c:catAx>
      <c:valAx>
        <c:axId val="2243279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432640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521</c:v>
                </c:pt>
                <c:pt idx="5">
                  <c:v>446</c:v>
                </c:pt>
                <c:pt idx="8">
                  <c:v>406</c:v>
                </c:pt>
                <c:pt idx="11">
                  <c:v>432</c:v>
                </c:pt>
                <c:pt idx="14">
                  <c:v>448</c:v>
                </c:pt>
              </c:numCache>
            </c:numRef>
          </c:val>
          <c:extLst xmlns:c16r2="http://schemas.microsoft.com/office/drawing/2015/06/chart">
            <c:ext xmlns:c16="http://schemas.microsoft.com/office/drawing/2014/chart" uri="{C3380CC4-5D6E-409C-BE32-E72D297353CC}">
              <c16:uniqueId val="{00000000-4EEC-4F96-AB10-7A24C3C4F12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4EEC-4F96-AB10-7A24C3C4F12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10</c:v>
                </c:pt>
                <c:pt idx="3">
                  <c:v>9</c:v>
                </c:pt>
                <c:pt idx="6">
                  <c:v>9</c:v>
                </c:pt>
                <c:pt idx="9">
                  <c:v>9</c:v>
                </c:pt>
                <c:pt idx="12">
                  <c:v>9</c:v>
                </c:pt>
              </c:numCache>
            </c:numRef>
          </c:val>
          <c:extLst xmlns:c16r2="http://schemas.microsoft.com/office/drawing/2015/06/chart">
            <c:ext xmlns:c16="http://schemas.microsoft.com/office/drawing/2014/chart" uri="{C3380CC4-5D6E-409C-BE32-E72D297353CC}">
              <c16:uniqueId val="{00000002-4EEC-4F96-AB10-7A24C3C4F12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161</c:v>
                </c:pt>
                <c:pt idx="3">
                  <c:v>76</c:v>
                </c:pt>
                <c:pt idx="6">
                  <c:v>17</c:v>
                </c:pt>
                <c:pt idx="9">
                  <c:v>27</c:v>
                </c:pt>
                <c:pt idx="12">
                  <c:v>23</c:v>
                </c:pt>
              </c:numCache>
            </c:numRef>
          </c:val>
          <c:extLst xmlns:c16r2="http://schemas.microsoft.com/office/drawing/2015/06/chart">
            <c:ext xmlns:c16="http://schemas.microsoft.com/office/drawing/2014/chart" uri="{C3380CC4-5D6E-409C-BE32-E72D297353CC}">
              <c16:uniqueId val="{00000003-4EEC-4F96-AB10-7A24C3C4F12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107</c:v>
                </c:pt>
                <c:pt idx="3">
                  <c:v>110</c:v>
                </c:pt>
                <c:pt idx="6">
                  <c:v>121</c:v>
                </c:pt>
                <c:pt idx="9">
                  <c:v>123</c:v>
                </c:pt>
                <c:pt idx="12">
                  <c:v>120</c:v>
                </c:pt>
              </c:numCache>
            </c:numRef>
          </c:val>
          <c:extLst xmlns:c16r2="http://schemas.microsoft.com/office/drawing/2015/06/chart">
            <c:ext xmlns:c16="http://schemas.microsoft.com/office/drawing/2014/chart" uri="{C3380CC4-5D6E-409C-BE32-E72D297353CC}">
              <c16:uniqueId val="{00000004-4EEC-4F96-AB10-7A24C3C4F12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EEC-4F96-AB10-7A24C3C4F12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4EEC-4F96-AB10-7A24C3C4F12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349</c:v>
                </c:pt>
                <c:pt idx="3">
                  <c:v>380</c:v>
                </c:pt>
                <c:pt idx="6">
                  <c:v>423</c:v>
                </c:pt>
                <c:pt idx="9">
                  <c:v>423</c:v>
                </c:pt>
                <c:pt idx="12">
                  <c:v>417</c:v>
                </c:pt>
              </c:numCache>
            </c:numRef>
          </c:val>
          <c:extLst xmlns:c16r2="http://schemas.microsoft.com/office/drawing/2015/06/chart">
            <c:ext xmlns:c16="http://schemas.microsoft.com/office/drawing/2014/chart" uri="{C3380CC4-5D6E-409C-BE32-E72D297353CC}">
              <c16:uniqueId val="{00000007-4EEC-4F96-AB10-7A24C3C4F129}"/>
            </c:ext>
          </c:extLst>
        </c:ser>
        <c:dLbls>
          <c:showLegendKey val="0"/>
          <c:showVal val="0"/>
          <c:showCatName val="0"/>
          <c:showSerName val="0"/>
          <c:showPercent val="0"/>
          <c:showBubbleSize val="0"/>
        </c:dLbls>
        <c:gapWidth val="100"/>
        <c:overlap val="100"/>
        <c:axId val="224429952"/>
        <c:axId val="22444032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106</c:v>
                </c:pt>
                <c:pt idx="2">
                  <c:v>#N/A</c:v>
                </c:pt>
                <c:pt idx="3">
                  <c:v>#N/A</c:v>
                </c:pt>
                <c:pt idx="4">
                  <c:v>129</c:v>
                </c:pt>
                <c:pt idx="5">
                  <c:v>#N/A</c:v>
                </c:pt>
                <c:pt idx="6">
                  <c:v>#N/A</c:v>
                </c:pt>
                <c:pt idx="7">
                  <c:v>164</c:v>
                </c:pt>
                <c:pt idx="8">
                  <c:v>#N/A</c:v>
                </c:pt>
                <c:pt idx="9">
                  <c:v>#N/A</c:v>
                </c:pt>
                <c:pt idx="10">
                  <c:v>150</c:v>
                </c:pt>
                <c:pt idx="11">
                  <c:v>#N/A</c:v>
                </c:pt>
                <c:pt idx="12">
                  <c:v>#N/A</c:v>
                </c:pt>
                <c:pt idx="13">
                  <c:v>121</c:v>
                </c:pt>
                <c:pt idx="14">
                  <c:v>#N/A</c:v>
                </c:pt>
              </c:numCache>
            </c:numRef>
          </c:val>
          <c:smooth val="0"/>
          <c:extLst xmlns:c16r2="http://schemas.microsoft.com/office/drawing/2015/06/chart">
            <c:ext xmlns:c16="http://schemas.microsoft.com/office/drawing/2014/chart" uri="{C3380CC4-5D6E-409C-BE32-E72D297353CC}">
              <c16:uniqueId val="{00000008-4EEC-4F96-AB10-7A24C3C4F129}"/>
            </c:ext>
          </c:extLst>
        </c:ser>
        <c:dLbls>
          <c:showLegendKey val="0"/>
          <c:showVal val="0"/>
          <c:showCatName val="0"/>
          <c:showSerName val="0"/>
          <c:showPercent val="0"/>
          <c:showBubbleSize val="0"/>
        </c:dLbls>
        <c:marker val="1"/>
        <c:smooth val="0"/>
        <c:axId val="224429952"/>
        <c:axId val="224440320"/>
      </c:lineChart>
      <c:catAx>
        <c:axId val="224429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4440320"/>
        <c:crosses val="autoZero"/>
        <c:auto val="1"/>
        <c:lblAlgn val="ctr"/>
        <c:lblOffset val="100"/>
        <c:tickLblSkip val="1"/>
        <c:tickMarkSkip val="1"/>
        <c:noMultiLvlLbl val="0"/>
      </c:catAx>
      <c:valAx>
        <c:axId val="2244403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44299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4120</c:v>
                </c:pt>
                <c:pt idx="5">
                  <c:v>4071</c:v>
                </c:pt>
                <c:pt idx="8">
                  <c:v>3977</c:v>
                </c:pt>
                <c:pt idx="11">
                  <c:v>4240</c:v>
                </c:pt>
                <c:pt idx="14">
                  <c:v>4491</c:v>
                </c:pt>
              </c:numCache>
            </c:numRef>
          </c:val>
          <c:extLst xmlns:c16r2="http://schemas.microsoft.com/office/drawing/2015/06/chart">
            <c:ext xmlns:c16="http://schemas.microsoft.com/office/drawing/2014/chart" uri="{C3380CC4-5D6E-409C-BE32-E72D297353CC}">
              <c16:uniqueId val="{00000000-B098-45B6-8DFC-3D1CD12FF1B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0</c:v>
                </c:pt>
                <c:pt idx="5">
                  <c:v>0</c:v>
                </c:pt>
                <c:pt idx="8">
                  <c:v>0</c:v>
                </c:pt>
                <c:pt idx="11">
                  <c:v>18</c:v>
                </c:pt>
                <c:pt idx="14">
                  <c:v>17</c:v>
                </c:pt>
              </c:numCache>
            </c:numRef>
          </c:val>
          <c:extLst xmlns:c16r2="http://schemas.microsoft.com/office/drawing/2015/06/chart">
            <c:ext xmlns:c16="http://schemas.microsoft.com/office/drawing/2014/chart" uri="{C3380CC4-5D6E-409C-BE32-E72D297353CC}">
              <c16:uniqueId val="{00000001-B098-45B6-8DFC-3D1CD12FF1B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3036</c:v>
                </c:pt>
                <c:pt idx="5">
                  <c:v>3314</c:v>
                </c:pt>
                <c:pt idx="8">
                  <c:v>3344</c:v>
                </c:pt>
                <c:pt idx="11">
                  <c:v>3229</c:v>
                </c:pt>
                <c:pt idx="14">
                  <c:v>3207</c:v>
                </c:pt>
              </c:numCache>
            </c:numRef>
          </c:val>
          <c:extLst xmlns:c16r2="http://schemas.microsoft.com/office/drawing/2015/06/chart">
            <c:ext xmlns:c16="http://schemas.microsoft.com/office/drawing/2014/chart" uri="{C3380CC4-5D6E-409C-BE32-E72D297353CC}">
              <c16:uniqueId val="{00000002-B098-45B6-8DFC-3D1CD12FF1B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B098-45B6-8DFC-3D1CD12FF1B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B098-45B6-8DFC-3D1CD12FF1B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098-45B6-8DFC-3D1CD12FF1B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160</c:v>
                </c:pt>
                <c:pt idx="3">
                  <c:v>114</c:v>
                </c:pt>
                <c:pt idx="6">
                  <c:v>223</c:v>
                </c:pt>
                <c:pt idx="9">
                  <c:v>202</c:v>
                </c:pt>
                <c:pt idx="12">
                  <c:v>206</c:v>
                </c:pt>
              </c:numCache>
            </c:numRef>
          </c:val>
          <c:extLst xmlns:c16r2="http://schemas.microsoft.com/office/drawing/2015/06/chart">
            <c:ext xmlns:c16="http://schemas.microsoft.com/office/drawing/2014/chart" uri="{C3380CC4-5D6E-409C-BE32-E72D297353CC}">
              <c16:uniqueId val="{00000006-B098-45B6-8DFC-3D1CD12FF1B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89</c:v>
                </c:pt>
                <c:pt idx="3">
                  <c:v>78</c:v>
                </c:pt>
                <c:pt idx="6">
                  <c:v>73</c:v>
                </c:pt>
                <c:pt idx="9">
                  <c:v>50</c:v>
                </c:pt>
                <c:pt idx="12">
                  <c:v>40</c:v>
                </c:pt>
              </c:numCache>
            </c:numRef>
          </c:val>
          <c:extLst xmlns:c16r2="http://schemas.microsoft.com/office/drawing/2015/06/chart">
            <c:ext xmlns:c16="http://schemas.microsoft.com/office/drawing/2014/chart" uri="{C3380CC4-5D6E-409C-BE32-E72D297353CC}">
              <c16:uniqueId val="{00000007-B098-45B6-8DFC-3D1CD12FF1B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1404</c:v>
                </c:pt>
                <c:pt idx="3">
                  <c:v>1347</c:v>
                </c:pt>
                <c:pt idx="6">
                  <c:v>1277</c:v>
                </c:pt>
                <c:pt idx="9">
                  <c:v>1268</c:v>
                </c:pt>
                <c:pt idx="12">
                  <c:v>1285</c:v>
                </c:pt>
              </c:numCache>
            </c:numRef>
          </c:val>
          <c:extLst xmlns:c16r2="http://schemas.microsoft.com/office/drawing/2015/06/chart">
            <c:ext xmlns:c16="http://schemas.microsoft.com/office/drawing/2014/chart" uri="{C3380CC4-5D6E-409C-BE32-E72D297353CC}">
              <c16:uniqueId val="{00000008-B098-45B6-8DFC-3D1CD12FF1B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50</c:v>
                </c:pt>
                <c:pt idx="3">
                  <c:v>41</c:v>
                </c:pt>
                <c:pt idx="6">
                  <c:v>32</c:v>
                </c:pt>
                <c:pt idx="9">
                  <c:v>15</c:v>
                </c:pt>
                <c:pt idx="12">
                  <c:v>7</c:v>
                </c:pt>
              </c:numCache>
            </c:numRef>
          </c:val>
          <c:extLst xmlns:c16r2="http://schemas.microsoft.com/office/drawing/2015/06/chart">
            <c:ext xmlns:c16="http://schemas.microsoft.com/office/drawing/2014/chart" uri="{C3380CC4-5D6E-409C-BE32-E72D297353CC}">
              <c16:uniqueId val="{00000009-B098-45B6-8DFC-3D1CD12FF1B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3925</c:v>
                </c:pt>
                <c:pt idx="3">
                  <c:v>4021</c:v>
                </c:pt>
                <c:pt idx="6">
                  <c:v>4038</c:v>
                </c:pt>
                <c:pt idx="9">
                  <c:v>4469</c:v>
                </c:pt>
                <c:pt idx="12">
                  <c:v>4519</c:v>
                </c:pt>
              </c:numCache>
            </c:numRef>
          </c:val>
          <c:extLst xmlns:c16r2="http://schemas.microsoft.com/office/drawing/2015/06/chart">
            <c:ext xmlns:c16="http://schemas.microsoft.com/office/drawing/2014/chart" uri="{C3380CC4-5D6E-409C-BE32-E72D297353CC}">
              <c16:uniqueId val="{0000000A-B098-45B6-8DFC-3D1CD12FF1BC}"/>
            </c:ext>
          </c:extLst>
        </c:ser>
        <c:dLbls>
          <c:showLegendKey val="0"/>
          <c:showVal val="0"/>
          <c:showCatName val="0"/>
          <c:showSerName val="0"/>
          <c:showPercent val="0"/>
          <c:showBubbleSize val="0"/>
        </c:dLbls>
        <c:gapWidth val="100"/>
        <c:overlap val="100"/>
        <c:axId val="231225984"/>
        <c:axId val="2312281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B098-45B6-8DFC-3D1CD12FF1BC}"/>
            </c:ext>
          </c:extLst>
        </c:ser>
        <c:dLbls>
          <c:showLegendKey val="0"/>
          <c:showVal val="0"/>
          <c:showCatName val="0"/>
          <c:showSerName val="0"/>
          <c:showPercent val="0"/>
          <c:showBubbleSize val="0"/>
        </c:dLbls>
        <c:marker val="1"/>
        <c:smooth val="0"/>
        <c:axId val="231225984"/>
        <c:axId val="231228160"/>
      </c:lineChart>
      <c:catAx>
        <c:axId val="2312259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31228160"/>
        <c:crosses val="autoZero"/>
        <c:auto val="1"/>
        <c:lblAlgn val="ctr"/>
        <c:lblOffset val="100"/>
        <c:tickLblSkip val="1"/>
        <c:tickMarkSkip val="1"/>
        <c:noMultiLvlLbl val="0"/>
      </c:catAx>
      <c:valAx>
        <c:axId val="2312281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12259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887</c:v>
                </c:pt>
                <c:pt idx="1">
                  <c:v>787</c:v>
                </c:pt>
                <c:pt idx="2">
                  <c:v>788</c:v>
                </c:pt>
              </c:numCache>
            </c:numRef>
          </c:val>
          <c:extLst xmlns:c16r2="http://schemas.microsoft.com/office/drawing/2015/06/chart">
            <c:ext xmlns:c16="http://schemas.microsoft.com/office/drawing/2014/chart" uri="{C3380CC4-5D6E-409C-BE32-E72D297353CC}">
              <c16:uniqueId val="{00000000-034E-41DD-B331-8D95E16D790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398</c:v>
                </c:pt>
                <c:pt idx="1">
                  <c:v>270</c:v>
                </c:pt>
                <c:pt idx="2">
                  <c:v>320</c:v>
                </c:pt>
              </c:numCache>
            </c:numRef>
          </c:val>
          <c:extLst xmlns:c16r2="http://schemas.microsoft.com/office/drawing/2015/06/chart">
            <c:ext xmlns:c16="http://schemas.microsoft.com/office/drawing/2014/chart" uri="{C3380CC4-5D6E-409C-BE32-E72D297353CC}">
              <c16:uniqueId val="{00000001-034E-41DD-B331-8D95E16D790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1942</c:v>
                </c:pt>
                <c:pt idx="1">
                  <c:v>2095</c:v>
                </c:pt>
                <c:pt idx="2">
                  <c:v>1973</c:v>
                </c:pt>
              </c:numCache>
            </c:numRef>
          </c:val>
          <c:extLst xmlns:c16r2="http://schemas.microsoft.com/office/drawing/2015/06/chart">
            <c:ext xmlns:c16="http://schemas.microsoft.com/office/drawing/2014/chart" uri="{C3380CC4-5D6E-409C-BE32-E72D297353CC}">
              <c16:uniqueId val="{00000002-034E-41DD-B331-8D95E16D7902}"/>
            </c:ext>
          </c:extLst>
        </c:ser>
        <c:dLbls>
          <c:showLegendKey val="0"/>
          <c:showVal val="0"/>
          <c:showCatName val="0"/>
          <c:showSerName val="0"/>
          <c:showPercent val="0"/>
          <c:showBubbleSize val="0"/>
        </c:dLbls>
        <c:gapWidth val="120"/>
        <c:overlap val="100"/>
        <c:axId val="241027328"/>
        <c:axId val="241033216"/>
      </c:barChart>
      <c:catAx>
        <c:axId val="2410273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41033216"/>
        <c:crosses val="autoZero"/>
        <c:auto val="1"/>
        <c:lblAlgn val="ctr"/>
        <c:lblOffset val="100"/>
        <c:tickLblSkip val="1"/>
        <c:tickMarkSkip val="1"/>
        <c:noMultiLvlLbl val="0"/>
      </c:catAx>
      <c:valAx>
        <c:axId val="24103321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410273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{B166C710-4DA3-4112-A2C1-5096F36C75E2}</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0CEB-4778-978D-CFF125986203}"/>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{4F9D28A1-A582-4F92-A846-B1549C5B5E70}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EB-4778-978D-CFF125986203}"/>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{AC0521D9-D449-41BC-AE45-FD95842E7C46}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EB-4778-978D-CFF125986203}"/>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{883DD6B7-A40D-4EC5-9ADB-A2239B05E483}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EB-4778-978D-CFF125986203}"/>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{BCDE640B-8794-4E31-988F-6B9CC90AFCA3}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EB-4778-978D-CFF125986203}"/>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{CA084BA5-17A0-4476-BB2E-52ECD44FEDA3}</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0CEB-4778-978D-CFF125986203}"/>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{B3768EFC-7D7A-4BA5-B6DD-2CDA2CF690BC}</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0CEB-4778-978D-CFF125986203}"/>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{4AB8859E-CE0A-4DBC-9643-25CDE0F3A963}</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0CEB-4778-978D-CFF125986203}"/>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{BAC7F227-7C4A-4F56-9A04-8450FAC242C3}</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0CEB-4778-978D-CFF1259862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74.3</c:v>
                </c:pt>
                <c:pt idx="16">
                  <c:v>61.1</c:v>
                </c:pt>
                <c:pt idx="24">
                  <c:v>64.5</c:v>
                </c:pt>
                <c:pt idx="32">
                  <c:v>61.8</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0CEB-4778-978D-CFF12598620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{B0D28B8D-850C-4C64-8304-C22B1B4A6F4C}</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0CEB-4778-978D-CFF125986203}"/>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{EDFB450B-7DAF-47D3-A9C4-B99656B2B341}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EB-4778-978D-CFF125986203}"/>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{C1364F67-2F87-4642-9664-FC9B507F0389}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EB-4778-978D-CFF125986203}"/>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{11FE79CF-35C9-4A7F-A994-0C3AE68606AB}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EB-4778-978D-CFF125986203}"/>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{467FFDA4-DE2A-4294-9A30-5F9503118D64}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EB-4778-978D-CFF125986203}"/>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{A94C418F-5AD5-476D-9AFA-A080273BC1EE}</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0CEB-4778-978D-CFF125986203}"/>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{6A1AD5D4-2EFB-451C-A159-71B352A15937}</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0CEB-4778-978D-CFF125986203}"/>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{C0BFF413-14E9-4D2F-B62D-27600AA2F474}</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0CEB-4778-978D-CFF125986203}"/>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{0A74E5BF-2305-450F-A1B4-D360E0907024}</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0CEB-4778-978D-CFF1259862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54.2</c:v>
                </c:pt>
                <c:pt idx="16">
                  <c:v>56.3</c:v>
                </c:pt>
                <c:pt idx="24">
                  <c:v>57.6</c:v>
                </c:pt>
                <c:pt idx="32">
                  <c:v>58.7</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0CEB-4778-978D-CFF125986203}"/>
            </c:ext>
          </c:extLst>
        </c:ser>
        <c:dLbls>
          <c:showLegendKey val="0"/>
          <c:showVal val="1"/>
          <c:showCatName val="0"/>
          <c:showSerName val="0"/>
          <c:showPercent val="0"/>
          <c:showBubbleSize val="0"/>
        </c:dLbls>
        <c:axId val="241567616"/>
        <c:axId val="241602560"/>
      </c:scatterChart>
      <c:valAx>
        <c:axId val="241567616"/>
        <c:scaling>
          <c:orientation val="minMax"/>
          <c:max val="59.1"/>
          <c:min val="53.9"/>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41602560"/>
        <c:crosses val="autoZero"/>
        <c:crossBetween val="midCat"/>
      </c:valAx>
      <c:valAx>
        <c:axId val="241602560"/>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4156761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{50FEC49B-CE64-465E-A995-8C51984A00F5}</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2B1B-4371-A132-7B7190539D5B}"/>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{06AFD01A-45BE-4751-B7A1-CBC68D1CFD74}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B1B-4371-A132-7B7190539D5B}"/>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{94735261-6028-4159-8E66-57510FF4F179}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B1B-4371-A132-7B7190539D5B}"/>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{3933BB77-EBFB-4176-A153-A62589896464}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B1B-4371-A132-7B7190539D5B}"/>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{34A25F0A-F7EB-4409-9435-A5BF3C501918}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B1B-4371-A132-7B7190539D5B}"/>
                </c:ext>
              </c:extLst>
            </c:dLbl>
            <c:dLbl>
              <c:idx val="8"/>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{6F012DDF-44AA-4225-B19D-B4CDD7A35BFF}</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2B1B-4371-A132-7B7190539D5B}"/>
                </c:ext>
              </c:extLst>
            </c:dLbl>
            <c:dLbl>
              <c:idx val="16"/>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{DB978B23-4ACD-46D3-A1D6-A046B440C319}</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2B1B-4371-A132-7B7190539D5B}"/>
                </c:ext>
              </c:extLst>
            </c:dLbl>
            <c:dLbl>
              <c:idx val="24"/>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{CE16AD95-1EA0-4F2B-AA3D-EAC2DA1D2464}</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2B1B-4371-A132-7B7190539D5B}"/>
                </c:ext>
              </c:extLst>
            </c:dLbl>
            <c:dLbl>
              <c:idx val="32"/>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{7DB2B823-B751-4D54-B89B-28575FF90988}</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2B1B-4371-A132-7B7190539D5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7.1</c:v>
                </c:pt>
                <c:pt idx="16">
                  <c:v>7.4</c:v>
                </c:pt>
                <c:pt idx="24">
                  <c:v>8.1999999999999993</c:v>
                </c:pt>
                <c:pt idx="32">
                  <c:v>8.1</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2B1B-4371-A132-7B7190539D5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{029A8286-001A-4B21-9EEE-1775C0EBC865}</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2B1B-4371-A132-7B7190539D5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{192029E7-9E31-45F6-980A-ACEE372D2EB5}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B1B-4371-A132-7B7190539D5B}"/>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{192F667E-7F11-442F-AD88-7DF208DADE71}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B1B-4371-A132-7B7190539D5B}"/>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{88F7F629-58AD-4A0F-B63E-1192EF34C35A}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B1B-4371-A132-7B7190539D5B}"/>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{FF00F978-39EA-4631-8A68-FD8C4E80EE83}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B1B-4371-A132-7B7190539D5B}"/>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{78D9CECD-6C13-4970-93EB-B4003AE03DE3}</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2B1B-4371-A132-7B7190539D5B}"/>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{AB1FF837-3AF0-4BB8-9880-DC7E342095C8}</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2B1B-4371-A132-7B7190539D5B}"/>
                </c:ext>
              </c:extLst>
            </c:dLbl>
            <c:dLbl>
              <c:idx val="24"/>
              <c:layout>
                <c:manualLayout>
                  <c:x val="-4.5160355153971293E-2"/>
                  <c:y val="-6.2416647087793951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{C2BA0B5F-FFE6-4D44-96C6-212FF53C28A2}</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2B1B-4371-A132-7B7190539D5B}"/>
                </c:ext>
              </c:extLst>
            </c:dLbl>
            <c:dLbl>
              <c:idx val="32"/>
              <c:layout>
                <c:manualLayout>
                  <c:x val="-1.8235628084250027E-2"/>
                  <c:y val="-6.2416647087793951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{D4E12570-6CF8-4DBA-A6AF-719172DED609}</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2B1B-4371-A132-7B7190539D5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8.1999999999999993</c:v>
                </c:pt>
                <c:pt idx="8">
                  <c:v>7.8</c:v>
                </c:pt>
                <c:pt idx="16">
                  <c:v>7.4</c:v>
                </c:pt>
                <c:pt idx="24">
                  <c:v>7.1</c:v>
                </c:pt>
                <c:pt idx="32">
                  <c:v>7.1</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2B1B-4371-A132-7B7190539D5B}"/>
            </c:ext>
          </c:extLst>
        </c:ser>
        <c:dLbls>
          <c:showLegendKey val="0"/>
          <c:showVal val="1"/>
          <c:showCatName val="0"/>
          <c:showSerName val="0"/>
          <c:showPercent val="0"/>
          <c:showBubbleSize val="0"/>
        </c:dLbls>
        <c:axId val="241686016"/>
        <c:axId val="241687936"/>
      </c:scatterChart>
      <c:valAx>
        <c:axId val="241686016"/>
        <c:scaling>
          <c:orientation val="minMax"/>
          <c:max val="8.2999999999999989"/>
          <c:min val="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41687936"/>
        <c:crosses val="autoZero"/>
        <c:crossBetween val="midCat"/>
      </c:valAx>
      <c:valAx>
        <c:axId val="241687936"/>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4168601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3,262
3,245
211.63
3,942,549
3,802,244
69,375
2,163,888
4,519,201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等や村内に大規模な産業がないこと等から課税客体が少なく、財政基盤が弱く、類似団体平均を下回っている。歳出削減や事業見直し、また定員管理の適正化を図り行政運営の効率化を進め、財政の健全化を図っていく。投資的経費についても、縮減を進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xmlns=""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125222</xdr:rowOff>
    </xdr:from>
    <xdr:to>
      <xdr:col>23</xdr:col>
      <xdr:colOff>133350</xdr:colOff>
      <xdr:row>44</xdr:row>
      <xdr:rowOff>97536</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flipV="1">
          <a:off x="4953000" y="6125972"/>
          <a:ext cx="0" cy="15153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69613</xdr:rowOff>
    </xdr:from>
    <xdr:ext cx="762000" cy="259045"/>
    <xdr:sp macro="" textlink="">
      <xdr:nvSpPr>
        <xdr:cNvPr id="62" name="財政力最小値テキスト">
          <a:extLst>
            <a:ext uri="{FF2B5EF4-FFF2-40B4-BE49-F238E27FC236}">
              <a16:creationId xmlns:a16="http://schemas.microsoft.com/office/drawing/2014/main" xmlns="" id="{00000000-0008-0000-0300-00003E000000}"/>
            </a:ext>
          </a:extLst>
        </xdr:cNvPr>
        <xdr:cNvSpPr txBox="1"/>
      </xdr:nvSpPr>
      <xdr:spPr>
        <a:xfrm>
          <a:off x="5041900" y="761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97536</xdr:rowOff>
    </xdr:from>
    <xdr:to>
      <xdr:col>24</xdr:col>
      <xdr:colOff>12700</xdr:colOff>
      <xdr:row>44</xdr:row>
      <xdr:rowOff>97536</xdr:rowOff>
    </xdr:to>
    <xdr:cxnSp macro="">
      <xdr:nvCxnSpPr>
        <xdr:cNvPr id="63" name="直線コネクタ 62">
          <a:extLst>
            <a:ext uri="{FF2B5EF4-FFF2-40B4-BE49-F238E27FC236}">
              <a16:creationId xmlns:a16="http://schemas.microsoft.com/office/drawing/2014/main" xmlns="" id="{00000000-0008-0000-0300-00003F000000}"/>
            </a:ext>
          </a:extLst>
        </xdr:cNvPr>
        <xdr:cNvCxnSpPr/>
      </xdr:nvCxnSpPr>
      <xdr:spPr>
        <a:xfrm>
          <a:off x="4864100" y="764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40149</xdr:rowOff>
    </xdr:from>
    <xdr:ext cx="762000" cy="259045"/>
    <xdr:sp macro="" textlink="">
      <xdr:nvSpPr>
        <xdr:cNvPr id="64" name="財政力最大値テキスト">
          <a:extLst>
            <a:ext uri="{FF2B5EF4-FFF2-40B4-BE49-F238E27FC236}">
              <a16:creationId xmlns:a16="http://schemas.microsoft.com/office/drawing/2014/main" xmlns="" id="{00000000-0008-0000-0300-000040000000}"/>
            </a:ext>
          </a:extLst>
        </xdr:cNvPr>
        <xdr:cNvSpPr txBox="1"/>
      </xdr:nvSpPr>
      <xdr:spPr>
        <a:xfrm>
          <a:off x="5041900"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125222</xdr:rowOff>
    </xdr:from>
    <xdr:to>
      <xdr:col>24</xdr:col>
      <xdr:colOff>12700</xdr:colOff>
      <xdr:row>35</xdr:row>
      <xdr:rowOff>125222</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a:off x="4864100" y="612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10668</xdr:rowOff>
    </xdr:from>
    <xdr:to>
      <xdr:col>23</xdr:col>
      <xdr:colOff>133350</xdr:colOff>
      <xdr:row>44</xdr:row>
      <xdr:rowOff>10668</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a:off x="4114800" y="75544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128541</xdr:rowOff>
    </xdr:from>
    <xdr:ext cx="762000" cy="259045"/>
    <xdr:sp macro="" textlink="">
      <xdr:nvSpPr>
        <xdr:cNvPr id="67" name="財政力平均値テキスト">
          <a:extLst>
            <a:ext uri="{FF2B5EF4-FFF2-40B4-BE49-F238E27FC236}">
              <a16:creationId xmlns:a16="http://schemas.microsoft.com/office/drawing/2014/main" xmlns="" id="{00000000-0008-0000-0300-000043000000}"/>
            </a:ext>
          </a:extLst>
        </xdr:cNvPr>
        <xdr:cNvSpPr txBox="1"/>
      </xdr:nvSpPr>
      <xdr:spPr>
        <a:xfrm>
          <a:off x="5041900" y="7329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112014</xdr:rowOff>
    </xdr:from>
    <xdr:to>
      <xdr:col>23</xdr:col>
      <xdr:colOff>184150</xdr:colOff>
      <xdr:row>44</xdr:row>
      <xdr:rowOff>42164</xdr:rowOff>
    </xdr:to>
    <xdr:sp macro="" textlink="">
      <xdr:nvSpPr>
        <xdr:cNvPr id="68" name="フローチャート: 判断 67">
          <a:extLst>
            <a:ext uri="{FF2B5EF4-FFF2-40B4-BE49-F238E27FC236}">
              <a16:creationId xmlns:a16="http://schemas.microsoft.com/office/drawing/2014/main" xmlns="" id="{00000000-0008-0000-0300-000044000000}"/>
            </a:ext>
          </a:extLst>
        </xdr:cNvPr>
        <xdr:cNvSpPr/>
      </xdr:nvSpPr>
      <xdr:spPr>
        <a:xfrm>
          <a:off x="4902200" y="748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10668</xdr:rowOff>
    </xdr:from>
    <xdr:to>
      <xdr:col>19</xdr:col>
      <xdr:colOff>133350</xdr:colOff>
      <xdr:row>44</xdr:row>
      <xdr:rowOff>20320</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flipV="1">
          <a:off x="3225800" y="755446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112014</xdr:rowOff>
    </xdr:from>
    <xdr:to>
      <xdr:col>19</xdr:col>
      <xdr:colOff>184150</xdr:colOff>
      <xdr:row>44</xdr:row>
      <xdr:rowOff>42164</xdr:rowOff>
    </xdr:to>
    <xdr:sp macro="" textlink="">
      <xdr:nvSpPr>
        <xdr:cNvPr id="70" name="フローチャート: 判断 69">
          <a:extLst>
            <a:ext uri="{FF2B5EF4-FFF2-40B4-BE49-F238E27FC236}">
              <a16:creationId xmlns:a16="http://schemas.microsoft.com/office/drawing/2014/main" xmlns="" id="{00000000-0008-0000-0300-000046000000}"/>
            </a:ext>
          </a:extLst>
        </xdr:cNvPr>
        <xdr:cNvSpPr/>
      </xdr:nvSpPr>
      <xdr:spPr>
        <a:xfrm>
          <a:off x="4064000" y="748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52341</xdr:rowOff>
    </xdr:from>
    <xdr:ext cx="736600" cy="259045"/>
    <xdr:sp macro="" textlink="">
      <xdr:nvSpPr>
        <xdr:cNvPr id="71" name="テキスト ボックス 70">
          <a:extLst>
            <a:ext uri="{FF2B5EF4-FFF2-40B4-BE49-F238E27FC236}">
              <a16:creationId xmlns:a16="http://schemas.microsoft.com/office/drawing/2014/main" xmlns="" id="{00000000-0008-0000-0300-000047000000}"/>
            </a:ext>
          </a:extLst>
        </xdr:cNvPr>
        <xdr:cNvSpPr txBox="1"/>
      </xdr:nvSpPr>
      <xdr:spPr>
        <a:xfrm>
          <a:off x="3733800" y="7253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20320</xdr:rowOff>
    </xdr:from>
    <xdr:to>
      <xdr:col>15</xdr:col>
      <xdr:colOff>82550</xdr:colOff>
      <xdr:row>44</xdr:row>
      <xdr:rowOff>20320</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a:off x="2336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112014</xdr:rowOff>
    </xdr:from>
    <xdr:to>
      <xdr:col>15</xdr:col>
      <xdr:colOff>133350</xdr:colOff>
      <xdr:row>44</xdr:row>
      <xdr:rowOff>42164</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3175000" y="748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52341</xdr:rowOff>
    </xdr:from>
    <xdr:ext cx="762000" cy="259045"/>
    <xdr:sp macro="" textlink="">
      <xdr:nvSpPr>
        <xdr:cNvPr id="74" name="テキスト ボックス 73">
          <a:extLst>
            <a:ext uri="{FF2B5EF4-FFF2-40B4-BE49-F238E27FC236}">
              <a16:creationId xmlns:a16="http://schemas.microsoft.com/office/drawing/2014/main" xmlns="" id="{00000000-0008-0000-0300-00004A000000}"/>
            </a:ext>
          </a:extLst>
        </xdr:cNvPr>
        <xdr:cNvSpPr txBox="1"/>
      </xdr:nvSpPr>
      <xdr:spPr>
        <a:xfrm>
          <a:off x="2844800" y="7253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20320</xdr:rowOff>
    </xdr:from>
    <xdr:to>
      <xdr:col>11</xdr:col>
      <xdr:colOff>31750</xdr:colOff>
      <xdr:row>44</xdr:row>
      <xdr:rowOff>29972</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flipV="1">
          <a:off x="1447800" y="756412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121666</xdr:rowOff>
    </xdr:from>
    <xdr:to>
      <xdr:col>11</xdr:col>
      <xdr:colOff>82550</xdr:colOff>
      <xdr:row>44</xdr:row>
      <xdr:rowOff>51816</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2286000" y="7494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61993</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1955800" y="726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131318</xdr:rowOff>
    </xdr:from>
    <xdr:to>
      <xdr:col>7</xdr:col>
      <xdr:colOff>31750</xdr:colOff>
      <xdr:row>44</xdr:row>
      <xdr:rowOff>61468</xdr:rowOff>
    </xdr:to>
    <xdr:sp macro="" textlink="">
      <xdr:nvSpPr>
        <xdr:cNvPr id="78" name="フローチャート: 判断 77">
          <a:extLst>
            <a:ext uri="{FF2B5EF4-FFF2-40B4-BE49-F238E27FC236}">
              <a16:creationId xmlns:a16="http://schemas.microsoft.com/office/drawing/2014/main" xmlns="" id="{00000000-0008-0000-0300-00004E000000}"/>
            </a:ext>
          </a:extLst>
        </xdr:cNvPr>
        <xdr:cNvSpPr/>
      </xdr:nvSpPr>
      <xdr:spPr>
        <a:xfrm>
          <a:off x="1397000" y="750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71645</xdr:rowOff>
    </xdr:from>
    <xdr:ext cx="762000" cy="259045"/>
    <xdr:sp macro="" textlink="">
      <xdr:nvSpPr>
        <xdr:cNvPr id="79" name="テキスト ボックス 78">
          <a:extLst>
            <a:ext uri="{FF2B5EF4-FFF2-40B4-BE49-F238E27FC236}">
              <a16:creationId xmlns:a16="http://schemas.microsoft.com/office/drawing/2014/main" xmlns="" id="{00000000-0008-0000-0300-00004F000000}"/>
            </a:ext>
          </a:extLst>
        </xdr:cNvPr>
        <xdr:cNvSpPr txBox="1"/>
      </xdr:nvSpPr>
      <xdr:spPr>
        <a:xfrm>
          <a:off x="1066800" y="727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131318</xdr:rowOff>
    </xdr:from>
    <xdr:to>
      <xdr:col>23</xdr:col>
      <xdr:colOff>184150</xdr:colOff>
      <xdr:row>44</xdr:row>
      <xdr:rowOff>61468</xdr:rowOff>
    </xdr:to>
    <xdr:sp macro="" textlink="">
      <xdr:nvSpPr>
        <xdr:cNvPr id="85" name="楕円 84">
          <a:extLst>
            <a:ext uri="{FF2B5EF4-FFF2-40B4-BE49-F238E27FC236}">
              <a16:creationId xmlns:a16="http://schemas.microsoft.com/office/drawing/2014/main" xmlns="" id="{00000000-0008-0000-0300-000055000000}"/>
            </a:ext>
          </a:extLst>
        </xdr:cNvPr>
        <xdr:cNvSpPr/>
      </xdr:nvSpPr>
      <xdr:spPr>
        <a:xfrm>
          <a:off x="49022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71391</xdr:rowOff>
    </xdr:from>
    <xdr:ext cx="762000" cy="259045"/>
    <xdr:sp macro="" textlink="">
      <xdr:nvSpPr>
        <xdr:cNvPr id="86" name="財政力該当値テキスト">
          <a:extLst>
            <a:ext uri="{FF2B5EF4-FFF2-40B4-BE49-F238E27FC236}">
              <a16:creationId xmlns:a16="http://schemas.microsoft.com/office/drawing/2014/main" xmlns="" id="{00000000-0008-0000-0300-000056000000}"/>
            </a:ext>
          </a:extLst>
        </xdr:cNvPr>
        <xdr:cNvSpPr txBox="1"/>
      </xdr:nvSpPr>
      <xdr:spPr>
        <a:xfrm>
          <a:off x="5041900" y="7443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131318</xdr:rowOff>
    </xdr:from>
    <xdr:to>
      <xdr:col>19</xdr:col>
      <xdr:colOff>184150</xdr:colOff>
      <xdr:row>44</xdr:row>
      <xdr:rowOff>61468</xdr:rowOff>
    </xdr:to>
    <xdr:sp macro="" textlink="">
      <xdr:nvSpPr>
        <xdr:cNvPr id="87" name="楕円 86">
          <a:extLst>
            <a:ext uri="{FF2B5EF4-FFF2-40B4-BE49-F238E27FC236}">
              <a16:creationId xmlns:a16="http://schemas.microsoft.com/office/drawing/2014/main" xmlns="" id="{00000000-0008-0000-0300-000057000000}"/>
            </a:ext>
          </a:extLst>
        </xdr:cNvPr>
        <xdr:cNvSpPr/>
      </xdr:nvSpPr>
      <xdr:spPr>
        <a:xfrm>
          <a:off x="4064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46245</xdr:rowOff>
    </xdr:from>
    <xdr:ext cx="7366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3733800" y="7590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140970</xdr:rowOff>
    </xdr:from>
    <xdr:to>
      <xdr:col>15</xdr:col>
      <xdr:colOff>133350</xdr:colOff>
      <xdr:row>44</xdr:row>
      <xdr:rowOff>71120</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3175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55897</xdr:rowOff>
    </xdr:from>
    <xdr:ext cx="762000" cy="259045"/>
    <xdr:sp macro="" textlink="">
      <xdr:nvSpPr>
        <xdr:cNvPr id="90" name="テキスト ボックス 89">
          <a:extLst>
            <a:ext uri="{FF2B5EF4-FFF2-40B4-BE49-F238E27FC236}">
              <a16:creationId xmlns:a16="http://schemas.microsoft.com/office/drawing/2014/main" xmlns="" id="{00000000-0008-0000-0300-00005A000000}"/>
            </a:ext>
          </a:extLst>
        </xdr:cNvPr>
        <xdr:cNvSpPr txBox="1"/>
      </xdr:nvSpPr>
      <xdr:spPr>
        <a:xfrm>
          <a:off x="2844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140970</xdr:rowOff>
    </xdr:from>
    <xdr:to>
      <xdr:col>11</xdr:col>
      <xdr:colOff>82550</xdr:colOff>
      <xdr:row>44</xdr:row>
      <xdr:rowOff>71120</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2286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55897</xdr:rowOff>
    </xdr:from>
    <xdr:ext cx="7620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1955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150622</xdr:rowOff>
    </xdr:from>
    <xdr:to>
      <xdr:col>7</xdr:col>
      <xdr:colOff>31750</xdr:colOff>
      <xdr:row>44</xdr:row>
      <xdr:rowOff>80772</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1397000" y="752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65549</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1066800" y="760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xmlns=""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xmlns=""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xmlns=""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xmlns=""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ポイント上回っている。その要因は、へき地診療所特別会計が普通会計に属しており、医師等の人件費が大きく影響しているためである。平成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年度の経常収支比率が平成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年度と比較し</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ポイント減となったのは、平成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年度に基金積み立てを行ったふるさと納税収入</a:t>
          </a:r>
          <a:r>
            <a:rPr kumimoji="1" lang="en-US" altLang="ja-JP" sz="1300">
              <a:latin typeface="ＭＳ Ｐゴシック" panose="020B0600070205080204" pitchFamily="50" charset="-128"/>
              <a:ea typeface="ＭＳ Ｐゴシック" panose="020B0600070205080204" pitchFamily="50" charset="-128"/>
            </a:rPr>
            <a:t>155</a:t>
          </a:r>
          <a:r>
            <a:rPr kumimoji="1" lang="ja-JP" altLang="en-US" sz="1300">
              <a:latin typeface="ＭＳ Ｐゴシック" panose="020B0600070205080204" pitchFamily="50" charset="-128"/>
              <a:ea typeface="ＭＳ Ｐゴシック" panose="020B0600070205080204" pitchFamily="50" charset="-128"/>
            </a:rPr>
            <a:t>百万円を平成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年度に取り崩し、特定財源が大幅に増加したことによるものである。今後については、投資的経費の抑制など公債費の適正管理を図り、更なる経常的支出の削減により経常収支比率の改善に努める。</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xmlns=""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xmlns=""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xmlns=""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xmlns=""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116417</xdr:rowOff>
    </xdr:from>
    <xdr:to>
      <xdr:col>23</xdr:col>
      <xdr:colOff>133350</xdr:colOff>
      <xdr:row>65</xdr:row>
      <xdr:rowOff>163513</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flipV="1">
          <a:off x="4953000" y="10231967"/>
          <a:ext cx="0" cy="10757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135590</xdr:rowOff>
    </xdr:from>
    <xdr:ext cx="762000" cy="259045"/>
    <xdr:sp macro="" textlink="">
      <xdr:nvSpPr>
        <xdr:cNvPr id="125" name="財政構造の弾力性最小値テキスト">
          <a:extLst>
            <a:ext uri="{FF2B5EF4-FFF2-40B4-BE49-F238E27FC236}">
              <a16:creationId xmlns:a16="http://schemas.microsoft.com/office/drawing/2014/main" xmlns="" id="{00000000-0008-0000-0300-00007D000000}"/>
            </a:ext>
          </a:extLst>
        </xdr:cNvPr>
        <xdr:cNvSpPr txBox="1"/>
      </xdr:nvSpPr>
      <xdr:spPr>
        <a:xfrm>
          <a:off x="5041900" y="11279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163513</xdr:rowOff>
    </xdr:from>
    <xdr:to>
      <xdr:col>24</xdr:col>
      <xdr:colOff>12700</xdr:colOff>
      <xdr:row>65</xdr:row>
      <xdr:rowOff>163513</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a:off x="4864100" y="11307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31344</xdr:rowOff>
    </xdr:from>
    <xdr:ext cx="762000" cy="259045"/>
    <xdr:sp macro="" textlink="">
      <xdr:nvSpPr>
        <xdr:cNvPr id="127" name="財政構造の弾力性最大値テキスト">
          <a:extLst>
            <a:ext uri="{FF2B5EF4-FFF2-40B4-BE49-F238E27FC236}">
              <a16:creationId xmlns:a16="http://schemas.microsoft.com/office/drawing/2014/main" xmlns="" id="{00000000-0008-0000-0300-00007F000000}"/>
            </a:ext>
          </a:extLst>
        </xdr:cNvPr>
        <xdr:cNvSpPr txBox="1"/>
      </xdr:nvSpPr>
      <xdr:spPr>
        <a:xfrm>
          <a:off x="5041900" y="997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116417</xdr:rowOff>
    </xdr:from>
    <xdr:to>
      <xdr:col>24</xdr:col>
      <xdr:colOff>12700</xdr:colOff>
      <xdr:row>59</xdr:row>
      <xdr:rowOff>116417</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4864100" y="1023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118321</xdr:rowOff>
    </xdr:from>
    <xdr:to>
      <xdr:col>23</xdr:col>
      <xdr:colOff>133350</xdr:colOff>
      <xdr:row>64</xdr:row>
      <xdr:rowOff>5186</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flipV="1">
          <a:off x="4114800" y="10919671"/>
          <a:ext cx="838200" cy="58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57908</xdr:rowOff>
    </xdr:from>
    <xdr:ext cx="762000" cy="259045"/>
    <xdr:sp macro="" textlink="">
      <xdr:nvSpPr>
        <xdr:cNvPr id="130" name="財政構造の弾力性平均値テキスト">
          <a:extLst>
            <a:ext uri="{FF2B5EF4-FFF2-40B4-BE49-F238E27FC236}">
              <a16:creationId xmlns:a16="http://schemas.microsoft.com/office/drawing/2014/main" xmlns="" id="{00000000-0008-0000-0300-000082000000}"/>
            </a:ext>
          </a:extLst>
        </xdr:cNvPr>
        <xdr:cNvSpPr txBox="1"/>
      </xdr:nvSpPr>
      <xdr:spPr>
        <a:xfrm>
          <a:off x="5041900" y="106878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41381</xdr:rowOff>
    </xdr:from>
    <xdr:to>
      <xdr:col>23</xdr:col>
      <xdr:colOff>184150</xdr:colOff>
      <xdr:row>63</xdr:row>
      <xdr:rowOff>142981</xdr:rowOff>
    </xdr:to>
    <xdr:sp macro="" textlink="">
      <xdr:nvSpPr>
        <xdr:cNvPr id="131" name="フローチャート: 判断 130">
          <a:extLst>
            <a:ext uri="{FF2B5EF4-FFF2-40B4-BE49-F238E27FC236}">
              <a16:creationId xmlns:a16="http://schemas.microsoft.com/office/drawing/2014/main" xmlns="" id="{00000000-0008-0000-0300-000083000000}"/>
            </a:ext>
          </a:extLst>
        </xdr:cNvPr>
        <xdr:cNvSpPr/>
      </xdr:nvSpPr>
      <xdr:spPr>
        <a:xfrm>
          <a:off x="4902200" y="108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156528</xdr:rowOff>
    </xdr:from>
    <xdr:to>
      <xdr:col>19</xdr:col>
      <xdr:colOff>133350</xdr:colOff>
      <xdr:row>64</xdr:row>
      <xdr:rowOff>5186</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a:off x="3225800" y="10957878"/>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3" name="フローチャート: 判断 132">
          <a:extLst>
            <a:ext uri="{FF2B5EF4-FFF2-40B4-BE49-F238E27FC236}">
              <a16:creationId xmlns:a16="http://schemas.microsoft.com/office/drawing/2014/main" xmlns="" id="{00000000-0008-0000-0300-000085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4" name="テキスト ボックス 133">
          <a:extLst>
            <a:ext uri="{FF2B5EF4-FFF2-40B4-BE49-F238E27FC236}">
              <a16:creationId xmlns:a16="http://schemas.microsoft.com/office/drawing/2014/main" xmlns="" id="{00000000-0008-0000-0300-000086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90170</xdr:rowOff>
    </xdr:from>
    <xdr:to>
      <xdr:col>15</xdr:col>
      <xdr:colOff>82550</xdr:colOff>
      <xdr:row>63</xdr:row>
      <xdr:rowOff>156528</xdr:rowOff>
    </xdr:to>
    <xdr:cxnSp macro="">
      <xdr:nvCxnSpPr>
        <xdr:cNvPr id="135" name="直線コネクタ 134">
          <a:extLst>
            <a:ext uri="{FF2B5EF4-FFF2-40B4-BE49-F238E27FC236}">
              <a16:creationId xmlns:a16="http://schemas.microsoft.com/office/drawing/2014/main" xmlns="" id="{00000000-0008-0000-0300-000087000000}"/>
            </a:ext>
          </a:extLst>
        </xdr:cNvPr>
        <xdr:cNvCxnSpPr/>
      </xdr:nvCxnSpPr>
      <xdr:spPr>
        <a:xfrm>
          <a:off x="2336800" y="10891520"/>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138430</xdr:rowOff>
    </xdr:from>
    <xdr:to>
      <xdr:col>15</xdr:col>
      <xdr:colOff>133350</xdr:colOff>
      <xdr:row>63</xdr:row>
      <xdr:rowOff>68580</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3175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78757</xdr:rowOff>
    </xdr:from>
    <xdr:ext cx="762000" cy="259045"/>
    <xdr:sp macro="" textlink="">
      <xdr:nvSpPr>
        <xdr:cNvPr id="137" name="テキスト ボックス 136">
          <a:extLst>
            <a:ext uri="{FF2B5EF4-FFF2-40B4-BE49-F238E27FC236}">
              <a16:creationId xmlns:a16="http://schemas.microsoft.com/office/drawing/2014/main" xmlns="" id="{00000000-0008-0000-0300-000089000000}"/>
            </a:ext>
          </a:extLst>
        </xdr:cNvPr>
        <xdr:cNvSpPr txBox="1"/>
      </xdr:nvSpPr>
      <xdr:spPr>
        <a:xfrm>
          <a:off x="2844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90170</xdr:rowOff>
    </xdr:from>
    <xdr:to>
      <xdr:col>11</xdr:col>
      <xdr:colOff>31750</xdr:colOff>
      <xdr:row>63</xdr:row>
      <xdr:rowOff>154517</xdr:rowOff>
    </xdr:to>
    <xdr:cxnSp macro="">
      <xdr:nvCxnSpPr>
        <xdr:cNvPr id="138" name="直線コネクタ 137">
          <a:extLst>
            <a:ext uri="{FF2B5EF4-FFF2-40B4-BE49-F238E27FC236}">
              <a16:creationId xmlns:a16="http://schemas.microsoft.com/office/drawing/2014/main" xmlns="" id="{00000000-0008-0000-0300-00008A000000}"/>
            </a:ext>
          </a:extLst>
        </xdr:cNvPr>
        <xdr:cNvCxnSpPr/>
      </xdr:nvCxnSpPr>
      <xdr:spPr>
        <a:xfrm flipV="1">
          <a:off x="1447800" y="1089152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102235</xdr:rowOff>
    </xdr:from>
    <xdr:to>
      <xdr:col>11</xdr:col>
      <xdr:colOff>82550</xdr:colOff>
      <xdr:row>63</xdr:row>
      <xdr:rowOff>32385</xdr:rowOff>
    </xdr:to>
    <xdr:sp macro="" textlink="">
      <xdr:nvSpPr>
        <xdr:cNvPr id="139" name="フローチャート: 判断 138">
          <a:extLst>
            <a:ext uri="{FF2B5EF4-FFF2-40B4-BE49-F238E27FC236}">
              <a16:creationId xmlns:a16="http://schemas.microsoft.com/office/drawing/2014/main" xmlns="" id="{00000000-0008-0000-0300-00008B000000}"/>
            </a:ext>
          </a:extLst>
        </xdr:cNvPr>
        <xdr:cNvSpPr/>
      </xdr:nvSpPr>
      <xdr:spPr>
        <a:xfrm>
          <a:off x="2286000" y="10732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42562</xdr:rowOff>
    </xdr:from>
    <xdr:ext cx="762000" cy="259045"/>
    <xdr:sp macro="" textlink="">
      <xdr:nvSpPr>
        <xdr:cNvPr id="140" name="テキスト ボックス 139">
          <a:extLst>
            <a:ext uri="{FF2B5EF4-FFF2-40B4-BE49-F238E27FC236}">
              <a16:creationId xmlns:a16="http://schemas.microsoft.com/office/drawing/2014/main" xmlns="" id="{00000000-0008-0000-0300-00008C000000}"/>
            </a:ext>
          </a:extLst>
        </xdr:cNvPr>
        <xdr:cNvSpPr txBox="1"/>
      </xdr:nvSpPr>
      <xdr:spPr>
        <a:xfrm>
          <a:off x="1955800" y="10501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152506</xdr:rowOff>
    </xdr:from>
    <xdr:to>
      <xdr:col>7</xdr:col>
      <xdr:colOff>31750</xdr:colOff>
      <xdr:row>63</xdr:row>
      <xdr:rowOff>82656</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1397000" y="10782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92833</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1066800" y="10551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67521</xdr:rowOff>
    </xdr:from>
    <xdr:to>
      <xdr:col>23</xdr:col>
      <xdr:colOff>184150</xdr:colOff>
      <xdr:row>63</xdr:row>
      <xdr:rowOff>169121</xdr:rowOff>
    </xdr:to>
    <xdr:sp macro="" textlink="">
      <xdr:nvSpPr>
        <xdr:cNvPr id="148" name="楕円 147">
          <a:extLst>
            <a:ext uri="{FF2B5EF4-FFF2-40B4-BE49-F238E27FC236}">
              <a16:creationId xmlns:a16="http://schemas.microsoft.com/office/drawing/2014/main" xmlns="" id="{00000000-0008-0000-0300-000094000000}"/>
            </a:ext>
          </a:extLst>
        </xdr:cNvPr>
        <xdr:cNvSpPr/>
      </xdr:nvSpPr>
      <xdr:spPr>
        <a:xfrm>
          <a:off x="4902200" y="108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39598</xdr:rowOff>
    </xdr:from>
    <xdr:ext cx="762000" cy="259045"/>
    <xdr:sp macro="" textlink="">
      <xdr:nvSpPr>
        <xdr:cNvPr id="149" name="財政構造の弾力性該当値テキスト">
          <a:extLst>
            <a:ext uri="{FF2B5EF4-FFF2-40B4-BE49-F238E27FC236}">
              <a16:creationId xmlns:a16="http://schemas.microsoft.com/office/drawing/2014/main" xmlns="" id="{00000000-0008-0000-0300-000095000000}"/>
            </a:ext>
          </a:extLst>
        </xdr:cNvPr>
        <xdr:cNvSpPr txBox="1"/>
      </xdr:nvSpPr>
      <xdr:spPr>
        <a:xfrm>
          <a:off x="5041900" y="10840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125836</xdr:rowOff>
    </xdr:from>
    <xdr:to>
      <xdr:col>19</xdr:col>
      <xdr:colOff>184150</xdr:colOff>
      <xdr:row>64</xdr:row>
      <xdr:rowOff>55986</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4064000" y="1092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40763</xdr:rowOff>
    </xdr:from>
    <xdr:ext cx="7366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3733800" y="11013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105728</xdr:rowOff>
    </xdr:from>
    <xdr:to>
      <xdr:col>15</xdr:col>
      <xdr:colOff>133350</xdr:colOff>
      <xdr:row>64</xdr:row>
      <xdr:rowOff>35878</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3175000" y="1090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20655</xdr:rowOff>
    </xdr:from>
    <xdr:ext cx="7620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2844800" y="10993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39370</xdr:rowOff>
    </xdr:from>
    <xdr:to>
      <xdr:col>11</xdr:col>
      <xdr:colOff>82550</xdr:colOff>
      <xdr:row>63</xdr:row>
      <xdr:rowOff>140970</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2286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125747</xdr:rowOff>
    </xdr:from>
    <xdr:ext cx="7620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1955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103717</xdr:rowOff>
    </xdr:from>
    <xdr:to>
      <xdr:col>7</xdr:col>
      <xdr:colOff>31750</xdr:colOff>
      <xdr:row>64</xdr:row>
      <xdr:rowOff>33867</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1397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18644</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1066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xmlns=""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[469,636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xmlns=""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xmlns=""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xmlns=""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a:t>
          </a:r>
          <a:r>
            <a:rPr kumimoji="1" lang="en-US" altLang="ja-JP" sz="1300">
              <a:latin typeface="ＭＳ Ｐゴシック" panose="020B0600070205080204" pitchFamily="50" charset="-128"/>
              <a:ea typeface="ＭＳ Ｐゴシック" panose="020B0600070205080204" pitchFamily="50" charset="-128"/>
            </a:rPr>
            <a:t>469,636</a:t>
          </a:r>
          <a:r>
            <a:rPr kumimoji="1" lang="ja-JP" altLang="en-US" sz="1300">
              <a:latin typeface="ＭＳ Ｐゴシック" panose="020B0600070205080204" pitchFamily="50" charset="-128"/>
              <a:ea typeface="ＭＳ Ｐゴシック" panose="020B0600070205080204" pitchFamily="50" charset="-128"/>
            </a:rPr>
            <a:t>円となっており、平成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年度以降、類似団体平均を上回っている状況が続いている。その要因としては、へき地診療所特別会計が普通会計に属していることや、地形的な理由から保育所を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所設置していることなどにより、人件費が多額となっていることである。今後は、施設の統廃合、コストの低減を図るよう努める。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xmlns=""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xmlns=""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xmlns=""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81766</xdr:rowOff>
    </xdr:from>
    <xdr:to>
      <xdr:col>23</xdr:col>
      <xdr:colOff>133350</xdr:colOff>
      <xdr:row>90</xdr:row>
      <xdr:rowOff>16597</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flipV="1">
          <a:off x="4953000" y="13969216"/>
          <a:ext cx="0" cy="14778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160124</xdr:rowOff>
    </xdr:from>
    <xdr:ext cx="762000" cy="259045"/>
    <xdr:sp macro="" textlink="">
      <xdr:nvSpPr>
        <xdr:cNvPr id="189" name="人件費・物件費等の状況最小値テキスト">
          <a:extLst>
            <a:ext uri="{FF2B5EF4-FFF2-40B4-BE49-F238E27FC236}">
              <a16:creationId xmlns:a16="http://schemas.microsoft.com/office/drawing/2014/main" xmlns="" id="{00000000-0008-0000-0300-0000BD000000}"/>
            </a:ext>
          </a:extLst>
        </xdr:cNvPr>
        <xdr:cNvSpPr txBox="1"/>
      </xdr:nvSpPr>
      <xdr:spPr>
        <a:xfrm>
          <a:off x="5041900" y="15419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1,482,866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16597</xdr:rowOff>
    </xdr:from>
    <xdr:to>
      <xdr:col>24</xdr:col>
      <xdr:colOff>12700</xdr:colOff>
      <xdr:row>90</xdr:row>
      <xdr:rowOff>16597</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a:off x="4864100" y="1544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168143</xdr:rowOff>
    </xdr:from>
    <xdr:ext cx="762000" cy="259045"/>
    <xdr:sp macro="" textlink="">
      <xdr:nvSpPr>
        <xdr:cNvPr id="191" name="人件費・物件費等の状況最大値テキスト">
          <a:extLst>
            <a:ext uri="{FF2B5EF4-FFF2-40B4-BE49-F238E27FC236}">
              <a16:creationId xmlns:a16="http://schemas.microsoft.com/office/drawing/2014/main" xmlns="" id="{00000000-0008-0000-0300-0000BF000000}"/>
            </a:ext>
          </a:extLst>
        </xdr:cNvPr>
        <xdr:cNvSpPr txBox="1"/>
      </xdr:nvSpPr>
      <xdr:spPr>
        <a:xfrm>
          <a:off x="5041900" y="13712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81766</xdr:rowOff>
    </xdr:from>
    <xdr:to>
      <xdr:col>24</xdr:col>
      <xdr:colOff>12700</xdr:colOff>
      <xdr:row>81</xdr:row>
      <xdr:rowOff>81766</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a:off x="4864100" y="1396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52499</xdr:rowOff>
    </xdr:from>
    <xdr:to>
      <xdr:col>23</xdr:col>
      <xdr:colOff>133350</xdr:colOff>
      <xdr:row>83</xdr:row>
      <xdr:rowOff>54598</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flipV="1">
          <a:off x="4114800" y="14282849"/>
          <a:ext cx="838200" cy="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131424</xdr:rowOff>
    </xdr:from>
    <xdr:ext cx="762000" cy="259045"/>
    <xdr:sp macro="" textlink="">
      <xdr:nvSpPr>
        <xdr:cNvPr id="194" name="人件費・物件費等の状況平均値テキスト">
          <a:extLst>
            <a:ext uri="{FF2B5EF4-FFF2-40B4-BE49-F238E27FC236}">
              <a16:creationId xmlns:a16="http://schemas.microsoft.com/office/drawing/2014/main" xmlns="" id="{00000000-0008-0000-0300-0000C2000000}"/>
            </a:ext>
          </a:extLst>
        </xdr:cNvPr>
        <xdr:cNvSpPr txBox="1"/>
      </xdr:nvSpPr>
      <xdr:spPr>
        <a:xfrm>
          <a:off x="5041900" y="140188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114897</xdr:rowOff>
    </xdr:from>
    <xdr:to>
      <xdr:col>23</xdr:col>
      <xdr:colOff>184150</xdr:colOff>
      <xdr:row>83</xdr:row>
      <xdr:rowOff>45047</xdr:rowOff>
    </xdr:to>
    <xdr:sp macro="" textlink="">
      <xdr:nvSpPr>
        <xdr:cNvPr id="195" name="フローチャート: 判断 194">
          <a:extLst>
            <a:ext uri="{FF2B5EF4-FFF2-40B4-BE49-F238E27FC236}">
              <a16:creationId xmlns:a16="http://schemas.microsoft.com/office/drawing/2014/main" xmlns="" id="{00000000-0008-0000-0300-0000C3000000}"/>
            </a:ext>
          </a:extLst>
        </xdr:cNvPr>
        <xdr:cNvSpPr/>
      </xdr:nvSpPr>
      <xdr:spPr>
        <a:xfrm>
          <a:off x="4902200" y="14173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159955</xdr:rowOff>
    </xdr:from>
    <xdr:to>
      <xdr:col>19</xdr:col>
      <xdr:colOff>133350</xdr:colOff>
      <xdr:row>83</xdr:row>
      <xdr:rowOff>54598</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a:off x="3225800" y="14218855"/>
          <a:ext cx="889000" cy="6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108367</xdr:rowOff>
    </xdr:from>
    <xdr:to>
      <xdr:col>19</xdr:col>
      <xdr:colOff>184150</xdr:colOff>
      <xdr:row>83</xdr:row>
      <xdr:rowOff>38517</xdr:rowOff>
    </xdr:to>
    <xdr:sp macro="" textlink="">
      <xdr:nvSpPr>
        <xdr:cNvPr id="197" name="フローチャート: 判断 196">
          <a:extLst>
            <a:ext uri="{FF2B5EF4-FFF2-40B4-BE49-F238E27FC236}">
              <a16:creationId xmlns:a16="http://schemas.microsoft.com/office/drawing/2014/main" xmlns="" id="{00000000-0008-0000-0300-0000C5000000}"/>
            </a:ext>
          </a:extLst>
        </xdr:cNvPr>
        <xdr:cNvSpPr/>
      </xdr:nvSpPr>
      <xdr:spPr>
        <a:xfrm>
          <a:off x="4064000" y="1416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48694</xdr:rowOff>
    </xdr:from>
    <xdr:ext cx="736600" cy="259045"/>
    <xdr:sp macro="" textlink="">
      <xdr:nvSpPr>
        <xdr:cNvPr id="198" name="テキスト ボックス 197">
          <a:extLst>
            <a:ext uri="{FF2B5EF4-FFF2-40B4-BE49-F238E27FC236}">
              <a16:creationId xmlns:a16="http://schemas.microsoft.com/office/drawing/2014/main" xmlns="" id="{00000000-0008-0000-0300-0000C6000000}"/>
            </a:ext>
          </a:extLst>
        </xdr:cNvPr>
        <xdr:cNvSpPr txBox="1"/>
      </xdr:nvSpPr>
      <xdr:spPr>
        <a:xfrm>
          <a:off x="3733800" y="13936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159955</xdr:rowOff>
    </xdr:from>
    <xdr:to>
      <xdr:col>15</xdr:col>
      <xdr:colOff>82550</xdr:colOff>
      <xdr:row>82</xdr:row>
      <xdr:rowOff>170404</xdr:rowOff>
    </xdr:to>
    <xdr:cxnSp macro="">
      <xdr:nvCxnSpPr>
        <xdr:cNvPr id="199" name="直線コネクタ 198">
          <a:extLst>
            <a:ext uri="{FF2B5EF4-FFF2-40B4-BE49-F238E27FC236}">
              <a16:creationId xmlns:a16="http://schemas.microsoft.com/office/drawing/2014/main" xmlns="" id="{00000000-0008-0000-0300-0000C7000000}"/>
            </a:ext>
          </a:extLst>
        </xdr:cNvPr>
        <xdr:cNvCxnSpPr/>
      </xdr:nvCxnSpPr>
      <xdr:spPr>
        <a:xfrm flipV="1">
          <a:off x="2336800" y="14218855"/>
          <a:ext cx="889000" cy="1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101640</xdr:rowOff>
    </xdr:from>
    <xdr:to>
      <xdr:col>15</xdr:col>
      <xdr:colOff>133350</xdr:colOff>
      <xdr:row>83</xdr:row>
      <xdr:rowOff>31790</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3175000" y="141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41967</xdr:rowOff>
    </xdr:from>
    <xdr:ext cx="762000" cy="259045"/>
    <xdr:sp macro="" textlink="">
      <xdr:nvSpPr>
        <xdr:cNvPr id="201" name="テキスト ボックス 200">
          <a:extLst>
            <a:ext uri="{FF2B5EF4-FFF2-40B4-BE49-F238E27FC236}">
              <a16:creationId xmlns:a16="http://schemas.microsoft.com/office/drawing/2014/main" xmlns="" id="{00000000-0008-0000-0300-0000C9000000}"/>
            </a:ext>
          </a:extLst>
        </xdr:cNvPr>
        <xdr:cNvSpPr txBox="1"/>
      </xdr:nvSpPr>
      <xdr:spPr>
        <a:xfrm>
          <a:off x="2844800" y="1392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133251</xdr:rowOff>
    </xdr:from>
    <xdr:to>
      <xdr:col>11</xdr:col>
      <xdr:colOff>31750</xdr:colOff>
      <xdr:row>82</xdr:row>
      <xdr:rowOff>170404</xdr:rowOff>
    </xdr:to>
    <xdr:cxnSp macro="">
      <xdr:nvCxnSpPr>
        <xdr:cNvPr id="202" name="直線コネクタ 201">
          <a:extLst>
            <a:ext uri="{FF2B5EF4-FFF2-40B4-BE49-F238E27FC236}">
              <a16:creationId xmlns:a16="http://schemas.microsoft.com/office/drawing/2014/main" xmlns="" id="{00000000-0008-0000-0300-0000CA000000}"/>
            </a:ext>
          </a:extLst>
        </xdr:cNvPr>
        <xdr:cNvCxnSpPr/>
      </xdr:nvCxnSpPr>
      <xdr:spPr>
        <a:xfrm>
          <a:off x="1447800" y="14192151"/>
          <a:ext cx="889000" cy="3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78246</xdr:rowOff>
    </xdr:from>
    <xdr:to>
      <xdr:col>11</xdr:col>
      <xdr:colOff>82550</xdr:colOff>
      <xdr:row>83</xdr:row>
      <xdr:rowOff>8396</xdr:rowOff>
    </xdr:to>
    <xdr:sp macro="" textlink="">
      <xdr:nvSpPr>
        <xdr:cNvPr id="203" name="フローチャート: 判断 202">
          <a:extLst>
            <a:ext uri="{FF2B5EF4-FFF2-40B4-BE49-F238E27FC236}">
              <a16:creationId xmlns:a16="http://schemas.microsoft.com/office/drawing/2014/main" xmlns="" id="{00000000-0008-0000-0300-0000CB000000}"/>
            </a:ext>
          </a:extLst>
        </xdr:cNvPr>
        <xdr:cNvSpPr/>
      </xdr:nvSpPr>
      <xdr:spPr>
        <a:xfrm>
          <a:off x="2286000" y="1413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18573</xdr:rowOff>
    </xdr:from>
    <xdr:ext cx="762000" cy="259045"/>
    <xdr:sp macro="" textlink="">
      <xdr:nvSpPr>
        <xdr:cNvPr id="204" name="テキスト ボックス 203">
          <a:extLst>
            <a:ext uri="{FF2B5EF4-FFF2-40B4-BE49-F238E27FC236}">
              <a16:creationId xmlns:a16="http://schemas.microsoft.com/office/drawing/2014/main" xmlns="" id="{00000000-0008-0000-0300-0000CC000000}"/>
            </a:ext>
          </a:extLst>
        </xdr:cNvPr>
        <xdr:cNvSpPr txBox="1"/>
      </xdr:nvSpPr>
      <xdr:spPr>
        <a:xfrm>
          <a:off x="1955800" y="13906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71158</xdr:rowOff>
    </xdr:from>
    <xdr:to>
      <xdr:col>7</xdr:col>
      <xdr:colOff>31750</xdr:colOff>
      <xdr:row>83</xdr:row>
      <xdr:rowOff>1308</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1397000" y="14130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11485</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1066800" y="13898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1699</xdr:rowOff>
    </xdr:from>
    <xdr:to>
      <xdr:col>23</xdr:col>
      <xdr:colOff>184150</xdr:colOff>
      <xdr:row>83</xdr:row>
      <xdr:rowOff>103299</xdr:rowOff>
    </xdr:to>
    <xdr:sp macro="" textlink="">
      <xdr:nvSpPr>
        <xdr:cNvPr id="212" name="楕円 211">
          <a:extLst>
            <a:ext uri="{FF2B5EF4-FFF2-40B4-BE49-F238E27FC236}">
              <a16:creationId xmlns:a16="http://schemas.microsoft.com/office/drawing/2014/main" xmlns="" id="{00000000-0008-0000-0300-0000D4000000}"/>
            </a:ext>
          </a:extLst>
        </xdr:cNvPr>
        <xdr:cNvSpPr/>
      </xdr:nvSpPr>
      <xdr:spPr>
        <a:xfrm>
          <a:off x="4902200" y="1423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145226</xdr:rowOff>
    </xdr:from>
    <xdr:ext cx="762000" cy="259045"/>
    <xdr:sp macro="" textlink="">
      <xdr:nvSpPr>
        <xdr:cNvPr id="213" name="人件費・物件費等の状況該当値テキスト">
          <a:extLst>
            <a:ext uri="{FF2B5EF4-FFF2-40B4-BE49-F238E27FC236}">
              <a16:creationId xmlns:a16="http://schemas.microsoft.com/office/drawing/2014/main" xmlns="" id="{00000000-0008-0000-0300-0000D5000000}"/>
            </a:ext>
          </a:extLst>
        </xdr:cNvPr>
        <xdr:cNvSpPr txBox="1"/>
      </xdr:nvSpPr>
      <xdr:spPr>
        <a:xfrm>
          <a:off x="5041900" y="14204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3798</xdr:rowOff>
    </xdr:from>
    <xdr:to>
      <xdr:col>19</xdr:col>
      <xdr:colOff>184150</xdr:colOff>
      <xdr:row>83</xdr:row>
      <xdr:rowOff>105398</xdr:rowOff>
    </xdr:to>
    <xdr:sp macro="" textlink="">
      <xdr:nvSpPr>
        <xdr:cNvPr id="214" name="楕円 213">
          <a:extLst>
            <a:ext uri="{FF2B5EF4-FFF2-40B4-BE49-F238E27FC236}">
              <a16:creationId xmlns:a16="http://schemas.microsoft.com/office/drawing/2014/main" xmlns="" id="{00000000-0008-0000-0300-0000D6000000}"/>
            </a:ext>
          </a:extLst>
        </xdr:cNvPr>
        <xdr:cNvSpPr/>
      </xdr:nvSpPr>
      <xdr:spPr>
        <a:xfrm>
          <a:off x="4064000" y="1423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90175</xdr:rowOff>
    </xdr:from>
    <xdr:ext cx="7366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3733800" y="14320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109155</xdr:rowOff>
    </xdr:from>
    <xdr:to>
      <xdr:col>15</xdr:col>
      <xdr:colOff>133350</xdr:colOff>
      <xdr:row>83</xdr:row>
      <xdr:rowOff>39305</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3175000" y="1416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24082</xdr:rowOff>
    </xdr:from>
    <xdr:ext cx="762000" cy="259045"/>
    <xdr:sp macro="" textlink="">
      <xdr:nvSpPr>
        <xdr:cNvPr id="217" name="テキスト ボックス 216">
          <a:extLst>
            <a:ext uri="{FF2B5EF4-FFF2-40B4-BE49-F238E27FC236}">
              <a16:creationId xmlns:a16="http://schemas.microsoft.com/office/drawing/2014/main" xmlns="" id="{00000000-0008-0000-0300-0000D9000000}"/>
            </a:ext>
          </a:extLst>
        </xdr:cNvPr>
        <xdr:cNvSpPr txBox="1"/>
      </xdr:nvSpPr>
      <xdr:spPr>
        <a:xfrm>
          <a:off x="2844800" y="14254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119604</xdr:rowOff>
    </xdr:from>
    <xdr:to>
      <xdr:col>11</xdr:col>
      <xdr:colOff>82550</xdr:colOff>
      <xdr:row>83</xdr:row>
      <xdr:rowOff>49754</xdr:rowOff>
    </xdr:to>
    <xdr:sp macro="" textlink="">
      <xdr:nvSpPr>
        <xdr:cNvPr id="218" name="楕円 217">
          <a:extLst>
            <a:ext uri="{FF2B5EF4-FFF2-40B4-BE49-F238E27FC236}">
              <a16:creationId xmlns:a16="http://schemas.microsoft.com/office/drawing/2014/main" xmlns="" id="{00000000-0008-0000-0300-0000DA000000}"/>
            </a:ext>
          </a:extLst>
        </xdr:cNvPr>
        <xdr:cNvSpPr/>
      </xdr:nvSpPr>
      <xdr:spPr>
        <a:xfrm>
          <a:off x="2286000" y="1417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34531</xdr:rowOff>
    </xdr:from>
    <xdr:ext cx="762000" cy="259045"/>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1955800" y="14264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82451</xdr:rowOff>
    </xdr:from>
    <xdr:to>
      <xdr:col>7</xdr:col>
      <xdr:colOff>31750</xdr:colOff>
      <xdr:row>83</xdr:row>
      <xdr:rowOff>12601</xdr:rowOff>
    </xdr:to>
    <xdr:sp macro="" textlink="">
      <xdr:nvSpPr>
        <xdr:cNvPr id="220" name="楕円 219">
          <a:extLst>
            <a:ext uri="{FF2B5EF4-FFF2-40B4-BE49-F238E27FC236}">
              <a16:creationId xmlns:a16="http://schemas.microsoft.com/office/drawing/2014/main" xmlns="" id="{00000000-0008-0000-0300-0000DC000000}"/>
            </a:ext>
          </a:extLst>
        </xdr:cNvPr>
        <xdr:cNvSpPr/>
      </xdr:nvSpPr>
      <xdr:spPr>
        <a:xfrm>
          <a:off x="1397000" y="141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168828</xdr:rowOff>
    </xdr:from>
    <xdr:ext cx="762000" cy="259045"/>
    <xdr:sp macro="" textlink="">
      <xdr:nvSpPr>
        <xdr:cNvPr id="221" name="テキスト ボックス 220">
          <a:extLst>
            <a:ext uri="{FF2B5EF4-FFF2-40B4-BE49-F238E27FC236}">
              <a16:creationId xmlns:a16="http://schemas.microsoft.com/office/drawing/2014/main" xmlns="" id="{00000000-0008-0000-0300-0000DD000000}"/>
            </a:ext>
          </a:extLst>
        </xdr:cNvPr>
        <xdr:cNvSpPr txBox="1"/>
      </xdr:nvSpPr>
      <xdr:spPr>
        <a:xfrm>
          <a:off x="1066800" y="14227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xmlns=""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xmlns=""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xmlns=""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年度以降、類似団体平均を上回っており、平成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年度では</a:t>
          </a:r>
          <a:r>
            <a:rPr kumimoji="1" lang="en-US" altLang="ja-JP" sz="1300">
              <a:latin typeface="ＭＳ Ｐゴシック" panose="020B0600070205080204" pitchFamily="50" charset="-128"/>
              <a:ea typeface="ＭＳ Ｐゴシック" panose="020B0600070205080204" pitchFamily="50" charset="-128"/>
            </a:rPr>
            <a:t>98.7</a:t>
          </a:r>
          <a:r>
            <a:rPr kumimoji="1" lang="ja-JP" altLang="en-US" sz="1300">
              <a:latin typeface="ＭＳ Ｐゴシック" panose="020B0600070205080204" pitchFamily="50" charset="-128"/>
              <a:ea typeface="ＭＳ Ｐゴシック" panose="020B0600070205080204" pitchFamily="50" charset="-128"/>
            </a:rPr>
            <a:t>で平成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年度と比較し</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ポイント改善した。今後、国及び県の勧告並びに他の自治体の状況を考慮し、持続可能な財政運営のため給与の適正化に努める。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xmlns=""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xmlns=""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7" name="直線コネクタ 236">
          <a:extLst>
            <a:ext uri="{FF2B5EF4-FFF2-40B4-BE49-F238E27FC236}">
              <a16:creationId xmlns:a16="http://schemas.microsoft.com/office/drawing/2014/main" xmlns="" id="{00000000-0008-0000-0300-0000ED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xmlns=""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9207</xdr:rowOff>
    </xdr:from>
    <xdr:to>
      <xdr:col>81</xdr:col>
      <xdr:colOff>44450</xdr:colOff>
      <xdr:row>89</xdr:row>
      <xdr:rowOff>57786</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flipV="1">
          <a:off x="17018000" y="14068107"/>
          <a:ext cx="0" cy="12487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29863</xdr:rowOff>
    </xdr:from>
    <xdr:ext cx="762000" cy="259045"/>
    <xdr:sp macro="" textlink="">
      <xdr:nvSpPr>
        <xdr:cNvPr id="247" name="給与水準   （国との比較）最小値テキスト">
          <a:extLst>
            <a:ext uri="{FF2B5EF4-FFF2-40B4-BE49-F238E27FC236}">
              <a16:creationId xmlns:a16="http://schemas.microsoft.com/office/drawing/2014/main" xmlns="" id="{00000000-0008-0000-0300-0000F7000000}"/>
            </a:ext>
          </a:extLst>
        </xdr:cNvPr>
        <xdr:cNvSpPr txBox="1"/>
      </xdr:nvSpPr>
      <xdr:spPr>
        <a:xfrm>
          <a:off x="17106900" y="15288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57786</xdr:rowOff>
    </xdr:from>
    <xdr:to>
      <xdr:col>81</xdr:col>
      <xdr:colOff>133350</xdr:colOff>
      <xdr:row>89</xdr:row>
      <xdr:rowOff>57786</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6929100" y="1531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95584</xdr:rowOff>
    </xdr:from>
    <xdr:ext cx="762000" cy="259045"/>
    <xdr:sp macro="" textlink="">
      <xdr:nvSpPr>
        <xdr:cNvPr id="249" name="給与水準   （国との比較）最大値テキスト">
          <a:extLst>
            <a:ext uri="{FF2B5EF4-FFF2-40B4-BE49-F238E27FC236}">
              <a16:creationId xmlns:a16="http://schemas.microsoft.com/office/drawing/2014/main" xmlns="" id="{00000000-0008-0000-0300-0000F9000000}"/>
            </a:ext>
          </a:extLst>
        </xdr:cNvPr>
        <xdr:cNvSpPr txBox="1"/>
      </xdr:nvSpPr>
      <xdr:spPr>
        <a:xfrm>
          <a:off x="17106900" y="13811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9207</xdr:rowOff>
    </xdr:from>
    <xdr:to>
      <xdr:col>81</xdr:col>
      <xdr:colOff>133350</xdr:colOff>
      <xdr:row>82</xdr:row>
      <xdr:rowOff>9207</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6929100" y="14068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42227</xdr:rowOff>
    </xdr:from>
    <xdr:to>
      <xdr:col>81</xdr:col>
      <xdr:colOff>44450</xdr:colOff>
      <xdr:row>88</xdr:row>
      <xdr:rowOff>96520</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flipV="1">
          <a:off x="16179800" y="15129827"/>
          <a:ext cx="8382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163847</xdr:rowOff>
    </xdr:from>
    <xdr:ext cx="762000" cy="259045"/>
    <xdr:sp macro="" textlink="">
      <xdr:nvSpPr>
        <xdr:cNvPr id="252" name="給与水準   （国との比較）平均値テキスト">
          <a:extLst>
            <a:ext uri="{FF2B5EF4-FFF2-40B4-BE49-F238E27FC236}">
              <a16:creationId xmlns:a16="http://schemas.microsoft.com/office/drawing/2014/main" xmlns="" id="{00000000-0008-0000-0300-0000FC000000}"/>
            </a:ext>
          </a:extLst>
        </xdr:cNvPr>
        <xdr:cNvSpPr txBox="1"/>
      </xdr:nvSpPr>
      <xdr:spPr>
        <a:xfrm>
          <a:off x="17106900" y="14737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147320</xdr:rowOff>
    </xdr:from>
    <xdr:to>
      <xdr:col>81</xdr:col>
      <xdr:colOff>95250</xdr:colOff>
      <xdr:row>87</xdr:row>
      <xdr:rowOff>77470</xdr:rowOff>
    </xdr:to>
    <xdr:sp macro="" textlink="">
      <xdr:nvSpPr>
        <xdr:cNvPr id="253" name="フローチャート: 判断 252">
          <a:extLst>
            <a:ext uri="{FF2B5EF4-FFF2-40B4-BE49-F238E27FC236}">
              <a16:creationId xmlns:a16="http://schemas.microsoft.com/office/drawing/2014/main" xmlns="" id="{00000000-0008-0000-0300-0000FD000000}"/>
            </a:ext>
          </a:extLst>
        </xdr:cNvPr>
        <xdr:cNvSpPr/>
      </xdr:nvSpPr>
      <xdr:spPr>
        <a:xfrm>
          <a:off x="169672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72389</xdr:rowOff>
    </xdr:from>
    <xdr:to>
      <xdr:col>77</xdr:col>
      <xdr:colOff>44450</xdr:colOff>
      <xdr:row>88</xdr:row>
      <xdr:rowOff>96520</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a:off x="15290800" y="15159989"/>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147320</xdr:rowOff>
    </xdr:from>
    <xdr:to>
      <xdr:col>77</xdr:col>
      <xdr:colOff>95250</xdr:colOff>
      <xdr:row>87</xdr:row>
      <xdr:rowOff>77470</xdr:rowOff>
    </xdr:to>
    <xdr:sp macro="" textlink="">
      <xdr:nvSpPr>
        <xdr:cNvPr id="255" name="フローチャート: 判断 254">
          <a:extLst>
            <a:ext uri="{FF2B5EF4-FFF2-40B4-BE49-F238E27FC236}">
              <a16:creationId xmlns:a16="http://schemas.microsoft.com/office/drawing/2014/main" xmlns="" id="{00000000-0008-0000-0300-0000FF000000}"/>
            </a:ext>
          </a:extLst>
        </xdr:cNvPr>
        <xdr:cNvSpPr/>
      </xdr:nvSpPr>
      <xdr:spPr>
        <a:xfrm>
          <a:off x="16129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87647</xdr:rowOff>
    </xdr:from>
    <xdr:ext cx="736600" cy="259045"/>
    <xdr:sp macro="" textlink="">
      <xdr:nvSpPr>
        <xdr:cNvPr id="256" name="テキスト ボックス 255">
          <a:extLst>
            <a:ext uri="{FF2B5EF4-FFF2-40B4-BE49-F238E27FC236}">
              <a16:creationId xmlns:a16="http://schemas.microsoft.com/office/drawing/2014/main" xmlns="" id="{00000000-0008-0000-0300-000000010000}"/>
            </a:ext>
          </a:extLst>
        </xdr:cNvPr>
        <xdr:cNvSpPr txBox="1"/>
      </xdr:nvSpPr>
      <xdr:spPr>
        <a:xfrm>
          <a:off x="15798800" y="1466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72389</xdr:rowOff>
    </xdr:from>
    <xdr:to>
      <xdr:col>72</xdr:col>
      <xdr:colOff>203200</xdr:colOff>
      <xdr:row>88</xdr:row>
      <xdr:rowOff>78423</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flipV="1">
          <a:off x="14401800" y="15159989"/>
          <a:ext cx="889000" cy="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123189</xdr:rowOff>
    </xdr:from>
    <xdr:to>
      <xdr:col>73</xdr:col>
      <xdr:colOff>44450</xdr:colOff>
      <xdr:row>87</xdr:row>
      <xdr:rowOff>53339</xdr:rowOff>
    </xdr:to>
    <xdr:sp macro="" textlink="">
      <xdr:nvSpPr>
        <xdr:cNvPr id="258" name="フローチャート: 判断 257">
          <a:extLst>
            <a:ext uri="{FF2B5EF4-FFF2-40B4-BE49-F238E27FC236}">
              <a16:creationId xmlns:a16="http://schemas.microsoft.com/office/drawing/2014/main" xmlns="" id="{00000000-0008-0000-0300-000002010000}"/>
            </a:ext>
          </a:extLst>
        </xdr:cNvPr>
        <xdr:cNvSpPr/>
      </xdr:nvSpPr>
      <xdr:spPr>
        <a:xfrm>
          <a:off x="15240000" y="14867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63516</xdr:rowOff>
    </xdr:from>
    <xdr:ext cx="762000" cy="259045"/>
    <xdr:sp macro="" textlink="">
      <xdr:nvSpPr>
        <xdr:cNvPr id="259" name="テキスト ボックス 258">
          <a:extLst>
            <a:ext uri="{FF2B5EF4-FFF2-40B4-BE49-F238E27FC236}">
              <a16:creationId xmlns:a16="http://schemas.microsoft.com/office/drawing/2014/main" xmlns="" id="{00000000-0008-0000-0300-000003010000}"/>
            </a:ext>
          </a:extLst>
        </xdr:cNvPr>
        <xdr:cNvSpPr txBox="1"/>
      </xdr:nvSpPr>
      <xdr:spPr>
        <a:xfrm>
          <a:off x="14909800" y="14636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123189</xdr:rowOff>
    </xdr:from>
    <xdr:to>
      <xdr:col>68</xdr:col>
      <xdr:colOff>152400</xdr:colOff>
      <xdr:row>88</xdr:row>
      <xdr:rowOff>78423</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a:off x="13512800" y="15039339"/>
          <a:ext cx="889000" cy="126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135255</xdr:rowOff>
    </xdr:from>
    <xdr:to>
      <xdr:col>68</xdr:col>
      <xdr:colOff>203200</xdr:colOff>
      <xdr:row>87</xdr:row>
      <xdr:rowOff>65405</xdr:rowOff>
    </xdr:to>
    <xdr:sp macro="" textlink="">
      <xdr:nvSpPr>
        <xdr:cNvPr id="261" name="フローチャート: 判断 260">
          <a:extLst>
            <a:ext uri="{FF2B5EF4-FFF2-40B4-BE49-F238E27FC236}">
              <a16:creationId xmlns:a16="http://schemas.microsoft.com/office/drawing/2014/main" xmlns="" id="{00000000-0008-0000-0300-000005010000}"/>
            </a:ext>
          </a:extLst>
        </xdr:cNvPr>
        <xdr:cNvSpPr/>
      </xdr:nvSpPr>
      <xdr:spPr>
        <a:xfrm>
          <a:off x="14351000" y="1487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75582</xdr:rowOff>
    </xdr:from>
    <xdr:ext cx="762000" cy="259045"/>
    <xdr:sp macro="" textlink="">
      <xdr:nvSpPr>
        <xdr:cNvPr id="262" name="テキスト ボックス 261">
          <a:extLst>
            <a:ext uri="{FF2B5EF4-FFF2-40B4-BE49-F238E27FC236}">
              <a16:creationId xmlns:a16="http://schemas.microsoft.com/office/drawing/2014/main" xmlns="" id="{00000000-0008-0000-0300-000006010000}"/>
            </a:ext>
          </a:extLst>
        </xdr:cNvPr>
        <xdr:cNvSpPr txBox="1"/>
      </xdr:nvSpPr>
      <xdr:spPr>
        <a:xfrm>
          <a:off x="14020800" y="14648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111125</xdr:rowOff>
    </xdr:from>
    <xdr:to>
      <xdr:col>64</xdr:col>
      <xdr:colOff>152400</xdr:colOff>
      <xdr:row>87</xdr:row>
      <xdr:rowOff>41275</xdr:rowOff>
    </xdr:to>
    <xdr:sp macro="" textlink="">
      <xdr:nvSpPr>
        <xdr:cNvPr id="263" name="フローチャート: 判断 262">
          <a:extLst>
            <a:ext uri="{FF2B5EF4-FFF2-40B4-BE49-F238E27FC236}">
              <a16:creationId xmlns:a16="http://schemas.microsoft.com/office/drawing/2014/main" xmlns="" id="{00000000-0008-0000-0300-000007010000}"/>
            </a:ext>
          </a:extLst>
        </xdr:cNvPr>
        <xdr:cNvSpPr/>
      </xdr:nvSpPr>
      <xdr:spPr>
        <a:xfrm>
          <a:off x="13462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51452</xdr:rowOff>
    </xdr:from>
    <xdr:ext cx="762000" cy="259045"/>
    <xdr:sp macro="" textlink="">
      <xdr:nvSpPr>
        <xdr:cNvPr id="264" name="テキスト ボックス 263">
          <a:extLst>
            <a:ext uri="{FF2B5EF4-FFF2-40B4-BE49-F238E27FC236}">
              <a16:creationId xmlns:a16="http://schemas.microsoft.com/office/drawing/2014/main" xmlns="" id="{00000000-0008-0000-0300-000008010000}"/>
            </a:ext>
          </a:extLst>
        </xdr:cNvPr>
        <xdr:cNvSpPr txBox="1"/>
      </xdr:nvSpPr>
      <xdr:spPr>
        <a:xfrm>
          <a:off x="13131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xmlns=""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xmlns=""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162877</xdr:rowOff>
    </xdr:from>
    <xdr:to>
      <xdr:col>81</xdr:col>
      <xdr:colOff>95250</xdr:colOff>
      <xdr:row>88</xdr:row>
      <xdr:rowOff>93027</xdr:rowOff>
    </xdr:to>
    <xdr:sp macro="" textlink="">
      <xdr:nvSpPr>
        <xdr:cNvPr id="270" name="楕円 269">
          <a:extLst>
            <a:ext uri="{FF2B5EF4-FFF2-40B4-BE49-F238E27FC236}">
              <a16:creationId xmlns:a16="http://schemas.microsoft.com/office/drawing/2014/main" xmlns="" id="{00000000-0008-0000-0300-00000E010000}"/>
            </a:ext>
          </a:extLst>
        </xdr:cNvPr>
        <xdr:cNvSpPr/>
      </xdr:nvSpPr>
      <xdr:spPr>
        <a:xfrm>
          <a:off x="16967200" y="1507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134954</xdr:rowOff>
    </xdr:from>
    <xdr:ext cx="762000" cy="259045"/>
    <xdr:sp macro="" textlink="">
      <xdr:nvSpPr>
        <xdr:cNvPr id="271" name="給与水準   （国との比較）該当値テキスト">
          <a:extLst>
            <a:ext uri="{FF2B5EF4-FFF2-40B4-BE49-F238E27FC236}">
              <a16:creationId xmlns:a16="http://schemas.microsoft.com/office/drawing/2014/main" xmlns="" id="{00000000-0008-0000-0300-00000F010000}"/>
            </a:ext>
          </a:extLst>
        </xdr:cNvPr>
        <xdr:cNvSpPr txBox="1"/>
      </xdr:nvSpPr>
      <xdr:spPr>
        <a:xfrm>
          <a:off x="17106900" y="1505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45720</xdr:rowOff>
    </xdr:from>
    <xdr:to>
      <xdr:col>77</xdr:col>
      <xdr:colOff>95250</xdr:colOff>
      <xdr:row>88</xdr:row>
      <xdr:rowOff>147320</xdr:rowOff>
    </xdr:to>
    <xdr:sp macro="" textlink="">
      <xdr:nvSpPr>
        <xdr:cNvPr id="272" name="楕円 271">
          <a:extLst>
            <a:ext uri="{FF2B5EF4-FFF2-40B4-BE49-F238E27FC236}">
              <a16:creationId xmlns:a16="http://schemas.microsoft.com/office/drawing/2014/main" xmlns="" id="{00000000-0008-0000-0300-000010010000}"/>
            </a:ext>
          </a:extLst>
        </xdr:cNvPr>
        <xdr:cNvSpPr/>
      </xdr:nvSpPr>
      <xdr:spPr>
        <a:xfrm>
          <a:off x="16129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132097</xdr:rowOff>
    </xdr:from>
    <xdr:ext cx="7366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5798800" y="1521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21589</xdr:rowOff>
    </xdr:from>
    <xdr:to>
      <xdr:col>73</xdr:col>
      <xdr:colOff>44450</xdr:colOff>
      <xdr:row>88</xdr:row>
      <xdr:rowOff>123189</xdr:rowOff>
    </xdr:to>
    <xdr:sp macro="" textlink="">
      <xdr:nvSpPr>
        <xdr:cNvPr id="274" name="楕円 273">
          <a:extLst>
            <a:ext uri="{FF2B5EF4-FFF2-40B4-BE49-F238E27FC236}">
              <a16:creationId xmlns:a16="http://schemas.microsoft.com/office/drawing/2014/main" xmlns="" id="{00000000-0008-0000-0300-000012010000}"/>
            </a:ext>
          </a:extLst>
        </xdr:cNvPr>
        <xdr:cNvSpPr/>
      </xdr:nvSpPr>
      <xdr:spPr>
        <a:xfrm>
          <a:off x="152400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107966</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4909800" y="15195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27623</xdr:rowOff>
    </xdr:from>
    <xdr:to>
      <xdr:col>68</xdr:col>
      <xdr:colOff>203200</xdr:colOff>
      <xdr:row>88</xdr:row>
      <xdr:rowOff>129223</xdr:rowOff>
    </xdr:to>
    <xdr:sp macro="" textlink="">
      <xdr:nvSpPr>
        <xdr:cNvPr id="276" name="楕円 275">
          <a:extLst>
            <a:ext uri="{FF2B5EF4-FFF2-40B4-BE49-F238E27FC236}">
              <a16:creationId xmlns:a16="http://schemas.microsoft.com/office/drawing/2014/main" xmlns="" id="{00000000-0008-0000-0300-000014010000}"/>
            </a:ext>
          </a:extLst>
        </xdr:cNvPr>
        <xdr:cNvSpPr/>
      </xdr:nvSpPr>
      <xdr:spPr>
        <a:xfrm>
          <a:off x="14351000" y="1511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114000</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4020800" y="15201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72389</xdr:rowOff>
    </xdr:from>
    <xdr:to>
      <xdr:col>64</xdr:col>
      <xdr:colOff>152400</xdr:colOff>
      <xdr:row>88</xdr:row>
      <xdr:rowOff>2539</xdr:rowOff>
    </xdr:to>
    <xdr:sp macro="" textlink="">
      <xdr:nvSpPr>
        <xdr:cNvPr id="278" name="楕円 277">
          <a:extLst>
            <a:ext uri="{FF2B5EF4-FFF2-40B4-BE49-F238E27FC236}">
              <a16:creationId xmlns:a16="http://schemas.microsoft.com/office/drawing/2014/main" xmlns="" id="{00000000-0008-0000-0300-000016010000}"/>
            </a:ext>
          </a:extLst>
        </xdr:cNvPr>
        <xdr:cNvSpPr/>
      </xdr:nvSpPr>
      <xdr:spPr>
        <a:xfrm>
          <a:off x="13462000" y="149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158766</xdr:rowOff>
    </xdr:from>
    <xdr:ext cx="762000" cy="259045"/>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3131800" y="1507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xmlns=""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xmlns=""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xmlns=""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xmlns=""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xmlns=""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xmlns=""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xmlns=""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xmlns=""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xmlns=""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24.83</a:t>
          </a:r>
          <a:r>
            <a:rPr kumimoji="1" lang="ja-JP" altLang="en-US" sz="1300">
              <a:latin typeface="ＭＳ Ｐゴシック" panose="020B0600070205080204" pitchFamily="50" charset="-128"/>
              <a:ea typeface="ＭＳ Ｐゴシック" panose="020B0600070205080204" pitchFamily="50" charset="-128"/>
            </a:rPr>
            <a:t>人と類似団体平均の</a:t>
          </a:r>
          <a:r>
            <a:rPr kumimoji="1" lang="en-US" altLang="ja-JP" sz="1300">
              <a:latin typeface="ＭＳ Ｐゴシック" panose="020B0600070205080204" pitchFamily="50" charset="-128"/>
              <a:ea typeface="ＭＳ Ｐゴシック" panose="020B0600070205080204" pitchFamily="50" charset="-128"/>
            </a:rPr>
            <a:t>21.84</a:t>
          </a:r>
          <a:r>
            <a:rPr kumimoji="1" lang="ja-JP" altLang="en-US" sz="1300">
              <a:latin typeface="ＭＳ Ｐゴシック" panose="020B0600070205080204" pitchFamily="50" charset="-128"/>
              <a:ea typeface="ＭＳ Ｐゴシック" panose="020B0600070205080204" pitchFamily="50" charset="-128"/>
            </a:rPr>
            <a:t>人を上回っている。要因としては、へき地診療所の設置や本村の地形的要因等により保育所等の施設数が多いことである。今後は、定員適正化計画に基づく退職者の不補充や更なる行政組織の統廃合を視野に入れ、適正な人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xmlns=""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xmlns=""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xmlns=""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xmlns=""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xmlns=""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xmlns=""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xmlns=""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xmlns=""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xmlns=""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xmlns=""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xmlns=""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xmlns=""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xmlns=""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140570</xdr:rowOff>
    </xdr:from>
    <xdr:to>
      <xdr:col>81</xdr:col>
      <xdr:colOff>44450</xdr:colOff>
      <xdr:row>66</xdr:row>
      <xdr:rowOff>131500</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flipV="1">
          <a:off x="17018000" y="9913220"/>
          <a:ext cx="0" cy="1533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103577</xdr:rowOff>
    </xdr:from>
    <xdr:ext cx="762000" cy="259045"/>
    <xdr:sp macro="" textlink="">
      <xdr:nvSpPr>
        <xdr:cNvPr id="312" name="定員管理の状況最小値テキスト">
          <a:extLst>
            <a:ext uri="{FF2B5EF4-FFF2-40B4-BE49-F238E27FC236}">
              <a16:creationId xmlns:a16="http://schemas.microsoft.com/office/drawing/2014/main" xmlns="" id="{00000000-0008-0000-0300-000038010000}"/>
            </a:ext>
          </a:extLst>
        </xdr:cNvPr>
        <xdr:cNvSpPr txBox="1"/>
      </xdr:nvSpPr>
      <xdr:spPr>
        <a:xfrm>
          <a:off x="17106900" y="114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131500</xdr:rowOff>
    </xdr:from>
    <xdr:to>
      <xdr:col>81</xdr:col>
      <xdr:colOff>133350</xdr:colOff>
      <xdr:row>66</xdr:row>
      <xdr:rowOff>131500</xdr:rowOff>
    </xdr:to>
    <xdr:cxnSp macro="">
      <xdr:nvCxnSpPr>
        <xdr:cNvPr id="313" name="直線コネクタ 312">
          <a:extLst>
            <a:ext uri="{FF2B5EF4-FFF2-40B4-BE49-F238E27FC236}">
              <a16:creationId xmlns:a16="http://schemas.microsoft.com/office/drawing/2014/main" xmlns="" id="{00000000-0008-0000-0300-000039010000}"/>
            </a:ext>
          </a:extLst>
        </xdr:cNvPr>
        <xdr:cNvCxnSpPr/>
      </xdr:nvCxnSpPr>
      <xdr:spPr>
        <a:xfrm>
          <a:off x="16929100" y="1144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55497</xdr:rowOff>
    </xdr:from>
    <xdr:ext cx="762000" cy="259045"/>
    <xdr:sp macro="" textlink="">
      <xdr:nvSpPr>
        <xdr:cNvPr id="314" name="定員管理の状況最大値テキスト">
          <a:extLst>
            <a:ext uri="{FF2B5EF4-FFF2-40B4-BE49-F238E27FC236}">
              <a16:creationId xmlns:a16="http://schemas.microsoft.com/office/drawing/2014/main" xmlns="" id="{00000000-0008-0000-0300-00003A010000}"/>
            </a:ext>
          </a:extLst>
        </xdr:cNvPr>
        <xdr:cNvSpPr txBox="1"/>
      </xdr:nvSpPr>
      <xdr:spPr>
        <a:xfrm>
          <a:off x="17106900" y="96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140570</xdr:rowOff>
    </xdr:from>
    <xdr:to>
      <xdr:col>81</xdr:col>
      <xdr:colOff>133350</xdr:colOff>
      <xdr:row>57</xdr:row>
      <xdr:rowOff>140570</xdr:rowOff>
    </xdr:to>
    <xdr:cxnSp macro="">
      <xdr:nvCxnSpPr>
        <xdr:cNvPr id="315" name="直線コネクタ 314">
          <a:extLst>
            <a:ext uri="{FF2B5EF4-FFF2-40B4-BE49-F238E27FC236}">
              <a16:creationId xmlns:a16="http://schemas.microsoft.com/office/drawing/2014/main" xmlns="" id="{00000000-0008-0000-0300-00003B010000}"/>
            </a:ext>
          </a:extLst>
        </xdr:cNvPr>
        <xdr:cNvCxnSpPr/>
      </xdr:nvCxnSpPr>
      <xdr:spPr>
        <a:xfrm>
          <a:off x="16929100" y="9913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115370</xdr:rowOff>
    </xdr:from>
    <xdr:to>
      <xdr:col>81</xdr:col>
      <xdr:colOff>44450</xdr:colOff>
      <xdr:row>60</xdr:row>
      <xdr:rowOff>157425</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6179800" y="10402370"/>
          <a:ext cx="838200" cy="4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20083</xdr:rowOff>
    </xdr:from>
    <xdr:ext cx="762000" cy="259045"/>
    <xdr:sp macro="" textlink="">
      <xdr:nvSpPr>
        <xdr:cNvPr id="317" name="定員管理の状況平均値テキスト">
          <a:extLst>
            <a:ext uri="{FF2B5EF4-FFF2-40B4-BE49-F238E27FC236}">
              <a16:creationId xmlns:a16="http://schemas.microsoft.com/office/drawing/2014/main" xmlns="" id="{00000000-0008-0000-0300-00003D010000}"/>
            </a:ext>
          </a:extLst>
        </xdr:cNvPr>
        <xdr:cNvSpPr txBox="1"/>
      </xdr:nvSpPr>
      <xdr:spPr>
        <a:xfrm>
          <a:off x="17106900" y="1013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3556</xdr:rowOff>
    </xdr:from>
    <xdr:to>
      <xdr:col>81</xdr:col>
      <xdr:colOff>95250</xdr:colOff>
      <xdr:row>60</xdr:row>
      <xdr:rowOff>105156</xdr:rowOff>
    </xdr:to>
    <xdr:sp macro="" textlink="">
      <xdr:nvSpPr>
        <xdr:cNvPr id="318" name="フローチャート: 判断 317">
          <a:extLst>
            <a:ext uri="{FF2B5EF4-FFF2-40B4-BE49-F238E27FC236}">
              <a16:creationId xmlns:a16="http://schemas.microsoft.com/office/drawing/2014/main" xmlns="" id="{00000000-0008-0000-0300-00003E010000}"/>
            </a:ext>
          </a:extLst>
        </xdr:cNvPr>
        <xdr:cNvSpPr/>
      </xdr:nvSpPr>
      <xdr:spPr>
        <a:xfrm>
          <a:off x="16967200" y="1029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113991</xdr:rowOff>
    </xdr:from>
    <xdr:to>
      <xdr:col>77</xdr:col>
      <xdr:colOff>44450</xdr:colOff>
      <xdr:row>60</xdr:row>
      <xdr:rowOff>115370</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5290800" y="10400991"/>
          <a:ext cx="889000" cy="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2866</xdr:rowOff>
    </xdr:from>
    <xdr:to>
      <xdr:col>77</xdr:col>
      <xdr:colOff>95250</xdr:colOff>
      <xdr:row>60</xdr:row>
      <xdr:rowOff>104466</xdr:rowOff>
    </xdr:to>
    <xdr:sp macro="" textlink="">
      <xdr:nvSpPr>
        <xdr:cNvPr id="320" name="フローチャート: 判断 319">
          <a:extLst>
            <a:ext uri="{FF2B5EF4-FFF2-40B4-BE49-F238E27FC236}">
              <a16:creationId xmlns:a16="http://schemas.microsoft.com/office/drawing/2014/main" xmlns="" id="{00000000-0008-0000-0300-000040010000}"/>
            </a:ext>
          </a:extLst>
        </xdr:cNvPr>
        <xdr:cNvSpPr/>
      </xdr:nvSpPr>
      <xdr:spPr>
        <a:xfrm>
          <a:off x="16129000" y="1028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114643</xdr:rowOff>
    </xdr:from>
    <xdr:ext cx="736600" cy="259045"/>
    <xdr:sp macro="" textlink="">
      <xdr:nvSpPr>
        <xdr:cNvPr id="321" name="テキスト ボックス 320">
          <a:extLst>
            <a:ext uri="{FF2B5EF4-FFF2-40B4-BE49-F238E27FC236}">
              <a16:creationId xmlns:a16="http://schemas.microsoft.com/office/drawing/2014/main" xmlns="" id="{00000000-0008-0000-0300-000041010000}"/>
            </a:ext>
          </a:extLst>
        </xdr:cNvPr>
        <xdr:cNvSpPr txBox="1"/>
      </xdr:nvSpPr>
      <xdr:spPr>
        <a:xfrm>
          <a:off x="15798800" y="10058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77797</xdr:rowOff>
    </xdr:from>
    <xdr:to>
      <xdr:col>72</xdr:col>
      <xdr:colOff>203200</xdr:colOff>
      <xdr:row>60</xdr:row>
      <xdr:rowOff>113991</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4401800" y="10364797"/>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453</xdr:rowOff>
    </xdr:from>
    <xdr:to>
      <xdr:col>73</xdr:col>
      <xdr:colOff>44450</xdr:colOff>
      <xdr:row>60</xdr:row>
      <xdr:rowOff>102053</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5240000" y="10287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112230</xdr:rowOff>
    </xdr:from>
    <xdr:ext cx="762000" cy="259045"/>
    <xdr:sp macro="" textlink="">
      <xdr:nvSpPr>
        <xdr:cNvPr id="324" name="テキスト ボックス 323">
          <a:extLst>
            <a:ext uri="{FF2B5EF4-FFF2-40B4-BE49-F238E27FC236}">
              <a16:creationId xmlns:a16="http://schemas.microsoft.com/office/drawing/2014/main" xmlns="" id="{00000000-0008-0000-0300-000044010000}"/>
            </a:ext>
          </a:extLst>
        </xdr:cNvPr>
        <xdr:cNvSpPr txBox="1"/>
      </xdr:nvSpPr>
      <xdr:spPr>
        <a:xfrm>
          <a:off x="14909800" y="10056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67800</xdr:rowOff>
    </xdr:from>
    <xdr:to>
      <xdr:col>68</xdr:col>
      <xdr:colOff>152400</xdr:colOff>
      <xdr:row>60</xdr:row>
      <xdr:rowOff>77797</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3512800" y="10354800"/>
          <a:ext cx="889000" cy="9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153289</xdr:rowOff>
    </xdr:from>
    <xdr:to>
      <xdr:col>68</xdr:col>
      <xdr:colOff>203200</xdr:colOff>
      <xdr:row>60</xdr:row>
      <xdr:rowOff>83439</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4351000" y="1026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93616</xdr:rowOff>
    </xdr:from>
    <xdr:ext cx="7620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4020800" y="10037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149497</xdr:rowOff>
    </xdr:from>
    <xdr:to>
      <xdr:col>64</xdr:col>
      <xdr:colOff>152400</xdr:colOff>
      <xdr:row>60</xdr:row>
      <xdr:rowOff>79647</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3462000" y="10265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89824</xdr:rowOff>
    </xdr:from>
    <xdr:ext cx="762000" cy="259045"/>
    <xdr:sp macro="" textlink="">
      <xdr:nvSpPr>
        <xdr:cNvPr id="329" name="テキスト ボックス 328">
          <a:extLst>
            <a:ext uri="{FF2B5EF4-FFF2-40B4-BE49-F238E27FC236}">
              <a16:creationId xmlns:a16="http://schemas.microsoft.com/office/drawing/2014/main" xmlns="" id="{00000000-0008-0000-0300-000049010000}"/>
            </a:ext>
          </a:extLst>
        </xdr:cNvPr>
        <xdr:cNvSpPr txBox="1"/>
      </xdr:nvSpPr>
      <xdr:spPr>
        <a:xfrm>
          <a:off x="13131800" y="10033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xmlns=""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106625</xdr:rowOff>
    </xdr:from>
    <xdr:to>
      <xdr:col>81</xdr:col>
      <xdr:colOff>95250</xdr:colOff>
      <xdr:row>61</xdr:row>
      <xdr:rowOff>36775</xdr:rowOff>
    </xdr:to>
    <xdr:sp macro="" textlink="">
      <xdr:nvSpPr>
        <xdr:cNvPr id="335" name="楕円 334">
          <a:extLst>
            <a:ext uri="{FF2B5EF4-FFF2-40B4-BE49-F238E27FC236}">
              <a16:creationId xmlns:a16="http://schemas.microsoft.com/office/drawing/2014/main" xmlns="" id="{00000000-0008-0000-0300-00004F010000}"/>
            </a:ext>
          </a:extLst>
        </xdr:cNvPr>
        <xdr:cNvSpPr/>
      </xdr:nvSpPr>
      <xdr:spPr>
        <a:xfrm>
          <a:off x="16967200" y="1039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78702</xdr:rowOff>
    </xdr:from>
    <xdr:ext cx="762000" cy="259045"/>
    <xdr:sp macro="" textlink="">
      <xdr:nvSpPr>
        <xdr:cNvPr id="336" name="定員管理の状況該当値テキスト">
          <a:extLst>
            <a:ext uri="{FF2B5EF4-FFF2-40B4-BE49-F238E27FC236}">
              <a16:creationId xmlns:a16="http://schemas.microsoft.com/office/drawing/2014/main" xmlns="" id="{00000000-0008-0000-0300-000050010000}"/>
            </a:ext>
          </a:extLst>
        </xdr:cNvPr>
        <xdr:cNvSpPr txBox="1"/>
      </xdr:nvSpPr>
      <xdr:spPr>
        <a:xfrm>
          <a:off x="17106900" y="1036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64570</xdr:rowOff>
    </xdr:from>
    <xdr:to>
      <xdr:col>77</xdr:col>
      <xdr:colOff>95250</xdr:colOff>
      <xdr:row>60</xdr:row>
      <xdr:rowOff>166170</xdr:rowOff>
    </xdr:to>
    <xdr:sp macro="" textlink="">
      <xdr:nvSpPr>
        <xdr:cNvPr id="337" name="楕円 336">
          <a:extLst>
            <a:ext uri="{FF2B5EF4-FFF2-40B4-BE49-F238E27FC236}">
              <a16:creationId xmlns:a16="http://schemas.microsoft.com/office/drawing/2014/main" xmlns="" id="{00000000-0008-0000-0300-000051010000}"/>
            </a:ext>
          </a:extLst>
        </xdr:cNvPr>
        <xdr:cNvSpPr/>
      </xdr:nvSpPr>
      <xdr:spPr>
        <a:xfrm>
          <a:off x="16129000" y="1035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150947</xdr:rowOff>
    </xdr:from>
    <xdr:ext cx="7366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5798800" y="10437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63191</xdr:rowOff>
    </xdr:from>
    <xdr:to>
      <xdr:col>73</xdr:col>
      <xdr:colOff>44450</xdr:colOff>
      <xdr:row>60</xdr:row>
      <xdr:rowOff>164791</xdr:rowOff>
    </xdr:to>
    <xdr:sp macro="" textlink="">
      <xdr:nvSpPr>
        <xdr:cNvPr id="339" name="楕円 338">
          <a:extLst>
            <a:ext uri="{FF2B5EF4-FFF2-40B4-BE49-F238E27FC236}">
              <a16:creationId xmlns:a16="http://schemas.microsoft.com/office/drawing/2014/main" xmlns="" id="{00000000-0008-0000-0300-000053010000}"/>
            </a:ext>
          </a:extLst>
        </xdr:cNvPr>
        <xdr:cNvSpPr/>
      </xdr:nvSpPr>
      <xdr:spPr>
        <a:xfrm>
          <a:off x="15240000" y="1035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149568</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4909800" y="10436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26997</xdr:rowOff>
    </xdr:from>
    <xdr:to>
      <xdr:col>68</xdr:col>
      <xdr:colOff>203200</xdr:colOff>
      <xdr:row>60</xdr:row>
      <xdr:rowOff>128597</xdr:rowOff>
    </xdr:to>
    <xdr:sp macro="" textlink="">
      <xdr:nvSpPr>
        <xdr:cNvPr id="341" name="楕円 340">
          <a:extLst>
            <a:ext uri="{FF2B5EF4-FFF2-40B4-BE49-F238E27FC236}">
              <a16:creationId xmlns:a16="http://schemas.microsoft.com/office/drawing/2014/main" xmlns="" id="{00000000-0008-0000-0300-000055010000}"/>
            </a:ext>
          </a:extLst>
        </xdr:cNvPr>
        <xdr:cNvSpPr/>
      </xdr:nvSpPr>
      <xdr:spPr>
        <a:xfrm>
          <a:off x="14351000" y="1031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113374</xdr:rowOff>
    </xdr:from>
    <xdr:ext cx="762000" cy="259045"/>
    <xdr:sp macro="" textlink="">
      <xdr:nvSpPr>
        <xdr:cNvPr id="342" name="テキスト ボックス 341">
          <a:extLst>
            <a:ext uri="{FF2B5EF4-FFF2-40B4-BE49-F238E27FC236}">
              <a16:creationId xmlns:a16="http://schemas.microsoft.com/office/drawing/2014/main" xmlns="" id="{00000000-0008-0000-0300-000056010000}"/>
            </a:ext>
          </a:extLst>
        </xdr:cNvPr>
        <xdr:cNvSpPr txBox="1"/>
      </xdr:nvSpPr>
      <xdr:spPr>
        <a:xfrm>
          <a:off x="14020800" y="10400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17000</xdr:rowOff>
    </xdr:from>
    <xdr:to>
      <xdr:col>64</xdr:col>
      <xdr:colOff>152400</xdr:colOff>
      <xdr:row>60</xdr:row>
      <xdr:rowOff>118600</xdr:rowOff>
    </xdr:to>
    <xdr:sp macro="" textlink="">
      <xdr:nvSpPr>
        <xdr:cNvPr id="343" name="楕円 342">
          <a:extLst>
            <a:ext uri="{FF2B5EF4-FFF2-40B4-BE49-F238E27FC236}">
              <a16:creationId xmlns:a16="http://schemas.microsoft.com/office/drawing/2014/main" xmlns="" id="{00000000-0008-0000-0300-000057010000}"/>
            </a:ext>
          </a:extLst>
        </xdr:cNvPr>
        <xdr:cNvSpPr/>
      </xdr:nvSpPr>
      <xdr:spPr>
        <a:xfrm>
          <a:off x="13462000" y="103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103377</xdr:rowOff>
    </xdr:from>
    <xdr:ext cx="762000" cy="259045"/>
    <xdr:sp macro="" textlink="">
      <xdr:nvSpPr>
        <xdr:cNvPr id="344" name="テキスト ボックス 343">
          <a:extLst>
            <a:ext uri="{FF2B5EF4-FFF2-40B4-BE49-F238E27FC236}">
              <a16:creationId xmlns:a16="http://schemas.microsoft.com/office/drawing/2014/main" xmlns="" id="{00000000-0008-0000-0300-000058010000}"/>
            </a:ext>
          </a:extLst>
        </xdr:cNvPr>
        <xdr:cNvSpPr txBox="1"/>
      </xdr:nvSpPr>
      <xdr:spPr>
        <a:xfrm>
          <a:off x="13131800" y="1039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xmlns=""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xmlns=""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xmlns=""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xmlns=""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xmlns=""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xmlns=""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年度の実質公債費比率は平成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年度から</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ポイント減の</a:t>
          </a:r>
          <a:r>
            <a:rPr kumimoji="1" lang="en-US" altLang="ja-JP" sz="1200">
              <a:latin typeface="ＭＳ Ｐゴシック" panose="020B0600070205080204" pitchFamily="50" charset="-128"/>
              <a:ea typeface="ＭＳ Ｐゴシック" panose="020B0600070205080204" pitchFamily="50" charset="-128"/>
            </a:rPr>
            <a:t>8.1</a:t>
          </a:r>
          <a:r>
            <a:rPr kumimoji="1" lang="ja-JP" altLang="en-US" sz="1200">
              <a:latin typeface="ＭＳ Ｐゴシック" panose="020B0600070205080204" pitchFamily="50" charset="-128"/>
              <a:ea typeface="ＭＳ Ｐゴシック" panose="020B0600070205080204" pitchFamily="50" charset="-128"/>
            </a:rPr>
            <a:t>％となった。平成</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年度過疎対策事業債（村道大坪福田工業団地線道路改良事業等）の償還が終了したものの、平成</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年度過疎対策事業債（子育て支援住宅建設事業等）の元金償還開始により、前年度並みの比率となった。また、公債管理適正化及び平準化を図るため、平成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年度に</a:t>
          </a:r>
          <a:r>
            <a:rPr kumimoji="1" lang="en-US" altLang="ja-JP" sz="1200">
              <a:latin typeface="ＭＳ Ｐゴシック" panose="020B0600070205080204" pitchFamily="50" charset="-128"/>
              <a:ea typeface="ＭＳ Ｐゴシック" panose="020B0600070205080204" pitchFamily="50" charset="-128"/>
            </a:rPr>
            <a:t>129</a:t>
          </a:r>
          <a:r>
            <a:rPr kumimoji="1" lang="ja-JP" altLang="en-US" sz="1200">
              <a:latin typeface="ＭＳ Ｐゴシック" panose="020B0600070205080204" pitchFamily="50" charset="-128"/>
              <a:ea typeface="ＭＳ Ｐゴシック" panose="020B0600070205080204" pitchFamily="50" charset="-128"/>
            </a:rPr>
            <a:t>百万円の繰上償還を行ったことも、実質公債費比率の上昇率を抑制する要因となっている。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今後も、辺地対策事業債や過疎対策事業債など交付税措置の有利な地方債を活用しながらも、極力投資的経費を抑制し、実質公債費比率の好転を目指す。</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xmlns=""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xmlns=""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xmlns=""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xmlns=""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xmlns=""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xmlns=""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xmlns=""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xmlns=""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xmlns=""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xmlns=""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xmlns=""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168402</xdr:rowOff>
    </xdr:from>
    <xdr:to>
      <xdr:col>81</xdr:col>
      <xdr:colOff>44450</xdr:colOff>
      <xdr:row>44</xdr:row>
      <xdr:rowOff>5842</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flipV="1">
          <a:off x="17018000" y="6512052"/>
          <a:ext cx="0" cy="10375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149369</xdr:rowOff>
    </xdr:from>
    <xdr:ext cx="762000" cy="259045"/>
    <xdr:sp macro="" textlink="">
      <xdr:nvSpPr>
        <xdr:cNvPr id="371" name="公債費負担の状況最小値テキスト">
          <a:extLst>
            <a:ext uri="{FF2B5EF4-FFF2-40B4-BE49-F238E27FC236}">
              <a16:creationId xmlns:a16="http://schemas.microsoft.com/office/drawing/2014/main" xmlns="" id="{00000000-0008-0000-0300-000073010000}"/>
            </a:ext>
          </a:extLst>
        </xdr:cNvPr>
        <xdr:cNvSpPr txBox="1"/>
      </xdr:nvSpPr>
      <xdr:spPr>
        <a:xfrm>
          <a:off x="17106900" y="7521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5842</xdr:rowOff>
    </xdr:from>
    <xdr:to>
      <xdr:col>81</xdr:col>
      <xdr:colOff>133350</xdr:colOff>
      <xdr:row>44</xdr:row>
      <xdr:rowOff>5842</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6929100" y="754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83329</xdr:rowOff>
    </xdr:from>
    <xdr:ext cx="762000" cy="259045"/>
    <xdr:sp macro="" textlink="">
      <xdr:nvSpPr>
        <xdr:cNvPr id="373" name="公債費負担の状況最大値テキスト">
          <a:extLst>
            <a:ext uri="{FF2B5EF4-FFF2-40B4-BE49-F238E27FC236}">
              <a16:creationId xmlns:a16="http://schemas.microsoft.com/office/drawing/2014/main" xmlns="" id="{00000000-0008-0000-0300-000075010000}"/>
            </a:ext>
          </a:extLst>
        </xdr:cNvPr>
        <xdr:cNvSpPr txBox="1"/>
      </xdr:nvSpPr>
      <xdr:spPr>
        <a:xfrm>
          <a:off x="17106900" y="625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168402</xdr:rowOff>
    </xdr:from>
    <xdr:to>
      <xdr:col>81</xdr:col>
      <xdr:colOff>133350</xdr:colOff>
      <xdr:row>37</xdr:row>
      <xdr:rowOff>168402</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6929100" y="651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105156</xdr:rowOff>
    </xdr:from>
    <xdr:to>
      <xdr:col>81</xdr:col>
      <xdr:colOff>44450</xdr:colOff>
      <xdr:row>41</xdr:row>
      <xdr:rowOff>109982</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flipV="1">
          <a:off x="16179800" y="7134606"/>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22623</xdr:rowOff>
    </xdr:from>
    <xdr:ext cx="762000" cy="259045"/>
    <xdr:sp macro="" textlink="">
      <xdr:nvSpPr>
        <xdr:cNvPr id="376" name="公債費負担の状況平均値テキスト">
          <a:extLst>
            <a:ext uri="{FF2B5EF4-FFF2-40B4-BE49-F238E27FC236}">
              <a16:creationId xmlns:a16="http://schemas.microsoft.com/office/drawing/2014/main" xmlns="" id="{00000000-0008-0000-0300-000078010000}"/>
            </a:ext>
          </a:extLst>
        </xdr:cNvPr>
        <xdr:cNvSpPr txBox="1"/>
      </xdr:nvSpPr>
      <xdr:spPr>
        <a:xfrm>
          <a:off x="17106900" y="6880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6096</xdr:rowOff>
    </xdr:from>
    <xdr:to>
      <xdr:col>81</xdr:col>
      <xdr:colOff>95250</xdr:colOff>
      <xdr:row>41</xdr:row>
      <xdr:rowOff>107696</xdr:rowOff>
    </xdr:to>
    <xdr:sp macro="" textlink="">
      <xdr:nvSpPr>
        <xdr:cNvPr id="377" name="フローチャート: 判断 376">
          <a:extLst>
            <a:ext uri="{FF2B5EF4-FFF2-40B4-BE49-F238E27FC236}">
              <a16:creationId xmlns:a16="http://schemas.microsoft.com/office/drawing/2014/main" xmlns="" id="{00000000-0008-0000-0300-000079010000}"/>
            </a:ext>
          </a:extLst>
        </xdr:cNvPr>
        <xdr:cNvSpPr/>
      </xdr:nvSpPr>
      <xdr:spPr>
        <a:xfrm>
          <a:off x="16967200" y="703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71374</xdr:rowOff>
    </xdr:from>
    <xdr:to>
      <xdr:col>77</xdr:col>
      <xdr:colOff>44450</xdr:colOff>
      <xdr:row>41</xdr:row>
      <xdr:rowOff>109982</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5290800" y="710082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6096</xdr:rowOff>
    </xdr:from>
    <xdr:to>
      <xdr:col>77</xdr:col>
      <xdr:colOff>95250</xdr:colOff>
      <xdr:row>41</xdr:row>
      <xdr:rowOff>107696</xdr:rowOff>
    </xdr:to>
    <xdr:sp macro="" textlink="">
      <xdr:nvSpPr>
        <xdr:cNvPr id="379" name="フローチャート: 判断 378">
          <a:extLst>
            <a:ext uri="{FF2B5EF4-FFF2-40B4-BE49-F238E27FC236}">
              <a16:creationId xmlns:a16="http://schemas.microsoft.com/office/drawing/2014/main" xmlns="" id="{00000000-0008-0000-0300-00007B010000}"/>
            </a:ext>
          </a:extLst>
        </xdr:cNvPr>
        <xdr:cNvSpPr/>
      </xdr:nvSpPr>
      <xdr:spPr>
        <a:xfrm>
          <a:off x="16129000" y="703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117873</xdr:rowOff>
    </xdr:from>
    <xdr:ext cx="736600" cy="259045"/>
    <xdr:sp macro="" textlink="">
      <xdr:nvSpPr>
        <xdr:cNvPr id="380" name="テキスト ボックス 379">
          <a:extLst>
            <a:ext uri="{FF2B5EF4-FFF2-40B4-BE49-F238E27FC236}">
              <a16:creationId xmlns:a16="http://schemas.microsoft.com/office/drawing/2014/main" xmlns="" id="{00000000-0008-0000-0300-00007C010000}"/>
            </a:ext>
          </a:extLst>
        </xdr:cNvPr>
        <xdr:cNvSpPr txBox="1"/>
      </xdr:nvSpPr>
      <xdr:spPr>
        <a:xfrm>
          <a:off x="15798800" y="6804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56896</xdr:rowOff>
    </xdr:from>
    <xdr:to>
      <xdr:col>72</xdr:col>
      <xdr:colOff>203200</xdr:colOff>
      <xdr:row>41</xdr:row>
      <xdr:rowOff>71374</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a:off x="14401800" y="708634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20574</xdr:rowOff>
    </xdr:from>
    <xdr:to>
      <xdr:col>73</xdr:col>
      <xdr:colOff>44450</xdr:colOff>
      <xdr:row>41</xdr:row>
      <xdr:rowOff>122174</xdr:rowOff>
    </xdr:to>
    <xdr:sp macro="" textlink="">
      <xdr:nvSpPr>
        <xdr:cNvPr id="382" name="フローチャート: 判断 381">
          <a:extLst>
            <a:ext uri="{FF2B5EF4-FFF2-40B4-BE49-F238E27FC236}">
              <a16:creationId xmlns:a16="http://schemas.microsoft.com/office/drawing/2014/main" xmlns="" id="{00000000-0008-0000-0300-00007E010000}"/>
            </a:ext>
          </a:extLst>
        </xdr:cNvPr>
        <xdr:cNvSpPr/>
      </xdr:nvSpPr>
      <xdr:spPr>
        <a:xfrm>
          <a:off x="15240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132351</xdr:rowOff>
    </xdr:from>
    <xdr:ext cx="762000" cy="259045"/>
    <xdr:sp macro="" textlink="">
      <xdr:nvSpPr>
        <xdr:cNvPr id="383" name="テキスト ボックス 382">
          <a:extLst>
            <a:ext uri="{FF2B5EF4-FFF2-40B4-BE49-F238E27FC236}">
              <a16:creationId xmlns:a16="http://schemas.microsoft.com/office/drawing/2014/main" xmlns="" id="{00000000-0008-0000-0300-00007F010000}"/>
            </a:ext>
          </a:extLst>
        </xdr:cNvPr>
        <xdr:cNvSpPr txBox="1"/>
      </xdr:nvSpPr>
      <xdr:spPr>
        <a:xfrm>
          <a:off x="14909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56896</xdr:rowOff>
    </xdr:from>
    <xdr:to>
      <xdr:col>68</xdr:col>
      <xdr:colOff>152400</xdr:colOff>
      <xdr:row>41</xdr:row>
      <xdr:rowOff>56896</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a:off x="13512800" y="70863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39878</xdr:rowOff>
    </xdr:from>
    <xdr:to>
      <xdr:col>68</xdr:col>
      <xdr:colOff>203200</xdr:colOff>
      <xdr:row>41</xdr:row>
      <xdr:rowOff>141478</xdr:rowOff>
    </xdr:to>
    <xdr:sp macro="" textlink="">
      <xdr:nvSpPr>
        <xdr:cNvPr id="385" name="フローチャート: 判断 384">
          <a:extLst>
            <a:ext uri="{FF2B5EF4-FFF2-40B4-BE49-F238E27FC236}">
              <a16:creationId xmlns:a16="http://schemas.microsoft.com/office/drawing/2014/main" xmlns="" id="{00000000-0008-0000-0300-000081010000}"/>
            </a:ext>
          </a:extLst>
        </xdr:cNvPr>
        <xdr:cNvSpPr/>
      </xdr:nvSpPr>
      <xdr:spPr>
        <a:xfrm>
          <a:off x="14351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126255</xdr:rowOff>
    </xdr:from>
    <xdr:ext cx="762000" cy="259045"/>
    <xdr:sp macro="" textlink="">
      <xdr:nvSpPr>
        <xdr:cNvPr id="386" name="テキスト ボックス 385">
          <a:extLst>
            <a:ext uri="{FF2B5EF4-FFF2-40B4-BE49-F238E27FC236}">
              <a16:creationId xmlns:a16="http://schemas.microsoft.com/office/drawing/2014/main" xmlns="" id="{00000000-0008-0000-0300-000082010000}"/>
            </a:ext>
          </a:extLst>
        </xdr:cNvPr>
        <xdr:cNvSpPr txBox="1"/>
      </xdr:nvSpPr>
      <xdr:spPr>
        <a:xfrm>
          <a:off x="14020800" y="715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59182</xdr:rowOff>
    </xdr:from>
    <xdr:to>
      <xdr:col>64</xdr:col>
      <xdr:colOff>152400</xdr:colOff>
      <xdr:row>41</xdr:row>
      <xdr:rowOff>160782</xdr:rowOff>
    </xdr:to>
    <xdr:sp macro="" textlink="">
      <xdr:nvSpPr>
        <xdr:cNvPr id="387" name="フローチャート: 判断 386">
          <a:extLst>
            <a:ext uri="{FF2B5EF4-FFF2-40B4-BE49-F238E27FC236}">
              <a16:creationId xmlns:a16="http://schemas.microsoft.com/office/drawing/2014/main" xmlns="" id="{00000000-0008-0000-0300-000083010000}"/>
            </a:ext>
          </a:extLst>
        </xdr:cNvPr>
        <xdr:cNvSpPr/>
      </xdr:nvSpPr>
      <xdr:spPr>
        <a:xfrm>
          <a:off x="13462000" y="708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145559</xdr:rowOff>
    </xdr:from>
    <xdr:ext cx="762000" cy="259045"/>
    <xdr:sp macro="" textlink="">
      <xdr:nvSpPr>
        <xdr:cNvPr id="388" name="テキスト ボックス 387">
          <a:extLst>
            <a:ext uri="{FF2B5EF4-FFF2-40B4-BE49-F238E27FC236}">
              <a16:creationId xmlns:a16="http://schemas.microsoft.com/office/drawing/2014/main" xmlns="" id="{00000000-0008-0000-0300-000084010000}"/>
            </a:ext>
          </a:extLst>
        </xdr:cNvPr>
        <xdr:cNvSpPr txBox="1"/>
      </xdr:nvSpPr>
      <xdr:spPr>
        <a:xfrm>
          <a:off x="13131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xmlns=""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xmlns=""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54356</xdr:rowOff>
    </xdr:from>
    <xdr:to>
      <xdr:col>81</xdr:col>
      <xdr:colOff>95250</xdr:colOff>
      <xdr:row>41</xdr:row>
      <xdr:rowOff>155956</xdr:rowOff>
    </xdr:to>
    <xdr:sp macro="" textlink="">
      <xdr:nvSpPr>
        <xdr:cNvPr id="394" name="楕円 393">
          <a:extLst>
            <a:ext uri="{FF2B5EF4-FFF2-40B4-BE49-F238E27FC236}">
              <a16:creationId xmlns:a16="http://schemas.microsoft.com/office/drawing/2014/main" xmlns="" id="{00000000-0008-0000-0300-00008A010000}"/>
            </a:ext>
          </a:extLst>
        </xdr:cNvPr>
        <xdr:cNvSpPr/>
      </xdr:nvSpPr>
      <xdr:spPr>
        <a:xfrm>
          <a:off x="16967200" y="70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26433</xdr:rowOff>
    </xdr:from>
    <xdr:ext cx="762000" cy="259045"/>
    <xdr:sp macro="" textlink="">
      <xdr:nvSpPr>
        <xdr:cNvPr id="395" name="公債費負担の状況該当値テキスト">
          <a:extLst>
            <a:ext uri="{FF2B5EF4-FFF2-40B4-BE49-F238E27FC236}">
              <a16:creationId xmlns:a16="http://schemas.microsoft.com/office/drawing/2014/main" xmlns="" id="{00000000-0008-0000-0300-00008B010000}"/>
            </a:ext>
          </a:extLst>
        </xdr:cNvPr>
        <xdr:cNvSpPr txBox="1"/>
      </xdr:nvSpPr>
      <xdr:spPr>
        <a:xfrm>
          <a:off x="17106900" y="705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59182</xdr:rowOff>
    </xdr:from>
    <xdr:to>
      <xdr:col>77</xdr:col>
      <xdr:colOff>95250</xdr:colOff>
      <xdr:row>41</xdr:row>
      <xdr:rowOff>160782</xdr:rowOff>
    </xdr:to>
    <xdr:sp macro="" textlink="">
      <xdr:nvSpPr>
        <xdr:cNvPr id="396" name="楕円 395">
          <a:extLst>
            <a:ext uri="{FF2B5EF4-FFF2-40B4-BE49-F238E27FC236}">
              <a16:creationId xmlns:a16="http://schemas.microsoft.com/office/drawing/2014/main" xmlns="" id="{00000000-0008-0000-0300-00008C010000}"/>
            </a:ext>
          </a:extLst>
        </xdr:cNvPr>
        <xdr:cNvSpPr/>
      </xdr:nvSpPr>
      <xdr:spPr>
        <a:xfrm>
          <a:off x="16129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145559</xdr:rowOff>
    </xdr:from>
    <xdr:ext cx="7366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5798800" y="7175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20574</xdr:rowOff>
    </xdr:from>
    <xdr:to>
      <xdr:col>73</xdr:col>
      <xdr:colOff>44450</xdr:colOff>
      <xdr:row>41</xdr:row>
      <xdr:rowOff>122174</xdr:rowOff>
    </xdr:to>
    <xdr:sp macro="" textlink="">
      <xdr:nvSpPr>
        <xdr:cNvPr id="398" name="楕円 397">
          <a:extLst>
            <a:ext uri="{FF2B5EF4-FFF2-40B4-BE49-F238E27FC236}">
              <a16:creationId xmlns:a16="http://schemas.microsoft.com/office/drawing/2014/main" xmlns="" id="{00000000-0008-0000-0300-00008E010000}"/>
            </a:ext>
          </a:extLst>
        </xdr:cNvPr>
        <xdr:cNvSpPr/>
      </xdr:nvSpPr>
      <xdr:spPr>
        <a:xfrm>
          <a:off x="15240000" y="70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106951</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4909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6096</xdr:rowOff>
    </xdr:from>
    <xdr:to>
      <xdr:col>68</xdr:col>
      <xdr:colOff>203200</xdr:colOff>
      <xdr:row>41</xdr:row>
      <xdr:rowOff>107696</xdr:rowOff>
    </xdr:to>
    <xdr:sp macro="" textlink="">
      <xdr:nvSpPr>
        <xdr:cNvPr id="400" name="楕円 399">
          <a:extLst>
            <a:ext uri="{FF2B5EF4-FFF2-40B4-BE49-F238E27FC236}">
              <a16:creationId xmlns:a16="http://schemas.microsoft.com/office/drawing/2014/main" xmlns="" id="{00000000-0008-0000-0300-000090010000}"/>
            </a:ext>
          </a:extLst>
        </xdr:cNvPr>
        <xdr:cNvSpPr/>
      </xdr:nvSpPr>
      <xdr:spPr>
        <a:xfrm>
          <a:off x="14351000" y="70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117873</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4020800" y="680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6096</xdr:rowOff>
    </xdr:from>
    <xdr:to>
      <xdr:col>64</xdr:col>
      <xdr:colOff>152400</xdr:colOff>
      <xdr:row>41</xdr:row>
      <xdr:rowOff>107696</xdr:rowOff>
    </xdr:to>
    <xdr:sp macro="" textlink="">
      <xdr:nvSpPr>
        <xdr:cNvPr id="402" name="楕円 401">
          <a:extLst>
            <a:ext uri="{FF2B5EF4-FFF2-40B4-BE49-F238E27FC236}">
              <a16:creationId xmlns:a16="http://schemas.microsoft.com/office/drawing/2014/main" xmlns="" id="{00000000-0008-0000-0300-000092010000}"/>
            </a:ext>
          </a:extLst>
        </xdr:cNvPr>
        <xdr:cNvSpPr/>
      </xdr:nvSpPr>
      <xdr:spPr>
        <a:xfrm>
          <a:off x="13462000" y="70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117873</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3131800" y="680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xmlns=""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xmlns=""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xmlns=""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xmlns=""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xmlns=""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xmlns=""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xmlns=""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xmlns=""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xmlns=""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将来負担比率はなく、健全な財政状況であると言える。今後も健全な財政運営に努める。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xmlns=""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xmlns=""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xmlns=""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xmlns=""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xmlns=""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xmlns=""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xmlns=""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xmlns=""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xmlns=""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xmlns=""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xmlns=""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xmlns=""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48623</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flipV="1">
          <a:off x="17018000" y="2313214"/>
          <a:ext cx="0" cy="16787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20700</xdr:rowOff>
    </xdr:from>
    <xdr:ext cx="762000" cy="259045"/>
    <xdr:sp macro="" textlink="">
      <xdr:nvSpPr>
        <xdr:cNvPr id="435" name="将来負担の状況最小値テキスト">
          <a:extLst>
            <a:ext uri="{FF2B5EF4-FFF2-40B4-BE49-F238E27FC236}">
              <a16:creationId xmlns:a16="http://schemas.microsoft.com/office/drawing/2014/main" xmlns="" id="{00000000-0008-0000-0300-0000B3010000}"/>
            </a:ext>
          </a:extLst>
        </xdr:cNvPr>
        <xdr:cNvSpPr txBox="1"/>
      </xdr:nvSpPr>
      <xdr:spPr>
        <a:xfrm>
          <a:off x="17106900" y="396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48623</xdr:rowOff>
    </xdr:from>
    <xdr:to>
      <xdr:col>81</xdr:col>
      <xdr:colOff>133350</xdr:colOff>
      <xdr:row>23</xdr:row>
      <xdr:rowOff>48623</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a:off x="16929100" y="399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7" name="将来負担の状況最大値テキスト">
          <a:extLst>
            <a:ext uri="{FF2B5EF4-FFF2-40B4-BE49-F238E27FC236}">
              <a16:creationId xmlns:a16="http://schemas.microsoft.com/office/drawing/2014/main" xmlns="" id="{00000000-0008-0000-0300-0000B5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xmlns=""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39" name="将来負担の状況平均値テキスト">
          <a:extLst>
            <a:ext uri="{FF2B5EF4-FFF2-40B4-BE49-F238E27FC236}">
              <a16:creationId xmlns:a16="http://schemas.microsoft.com/office/drawing/2014/main" xmlns="" id="{00000000-0008-0000-0300-0000B7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0" name="フローチャート: 判断 439">
          <a:extLst>
            <a:ext uri="{FF2B5EF4-FFF2-40B4-BE49-F238E27FC236}">
              <a16:creationId xmlns:a16="http://schemas.microsoft.com/office/drawing/2014/main" xmlns="" id="{00000000-0008-0000-0300-0000B8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xmlns=""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xmlns=""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3" name="フローチャート: 判断 442">
          <a:extLst>
            <a:ext uri="{FF2B5EF4-FFF2-40B4-BE49-F238E27FC236}">
              <a16:creationId xmlns:a16="http://schemas.microsoft.com/office/drawing/2014/main" xmlns="" id="{00000000-0008-0000-0300-0000BB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4" name="テキスト ボックス 443">
          <a:extLst>
            <a:ext uri="{FF2B5EF4-FFF2-40B4-BE49-F238E27FC236}">
              <a16:creationId xmlns:a16="http://schemas.microsoft.com/office/drawing/2014/main" xmlns="" id="{00000000-0008-0000-0300-0000BC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5" name="フローチャート: 判断 444">
          <a:extLst>
            <a:ext uri="{FF2B5EF4-FFF2-40B4-BE49-F238E27FC236}">
              <a16:creationId xmlns:a16="http://schemas.microsoft.com/office/drawing/2014/main" xmlns="" id="{00000000-0008-0000-0300-0000B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46" name="テキスト ボックス 445">
          <a:extLst>
            <a:ext uri="{FF2B5EF4-FFF2-40B4-BE49-F238E27FC236}">
              <a16:creationId xmlns:a16="http://schemas.microsoft.com/office/drawing/2014/main" xmlns="" id="{00000000-0008-0000-0300-0000B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47" name="フローチャート: 判断 446">
          <a:extLst>
            <a:ext uri="{FF2B5EF4-FFF2-40B4-BE49-F238E27FC236}">
              <a16:creationId xmlns:a16="http://schemas.microsoft.com/office/drawing/2014/main" xmlns="" id="{00000000-0008-0000-0300-0000BF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xmlns="" id="{00000000-0008-0000-0300-0000C0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xmlns=""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xmlns=""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xmlns=""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xmlns=""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xmlns=""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3,262
3,245
211.63
3,942,549
3,802,244
69,375
2,163,888
4,519,201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年度において</a:t>
          </a:r>
          <a:r>
            <a:rPr kumimoji="1" lang="en-US" altLang="ja-JP" sz="1300">
              <a:latin typeface="ＭＳ Ｐゴシック" panose="020B0600070205080204" pitchFamily="50" charset="-128"/>
              <a:ea typeface="ＭＳ Ｐゴシック" panose="020B0600070205080204" pitchFamily="50" charset="-128"/>
            </a:rPr>
            <a:t>26.6</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ポイント上回っている。類似団体平均を上回っている要因としては、へき地診療所特別会計が普通会計に含まれており、医師や看護師等にかかる人件費や地形的な理由により村内に保育所を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所設置していること等から施設関係職員が多くなっているためである。今後は定員適正化に努めていく。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74422</xdr:rowOff>
    </xdr:from>
    <xdr:to>
      <xdr:col>24</xdr:col>
      <xdr:colOff>25400</xdr:colOff>
      <xdr:row>41</xdr:row>
      <xdr:rowOff>33274</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826000" y="5732272"/>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5351</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914900" y="703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33274</xdr:rowOff>
    </xdr:from>
    <xdr:to>
      <xdr:col>24</xdr:col>
      <xdr:colOff>114300</xdr:colOff>
      <xdr:row>41</xdr:row>
      <xdr:rowOff>33274</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737100" y="706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160799</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914900" y="547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74422</xdr:rowOff>
    </xdr:from>
    <xdr:to>
      <xdr:col>24</xdr:col>
      <xdr:colOff>114300</xdr:colOff>
      <xdr:row>33</xdr:row>
      <xdr:rowOff>74422</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573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143002</xdr:rowOff>
    </xdr:from>
    <xdr:to>
      <xdr:col>24</xdr:col>
      <xdr:colOff>25400</xdr:colOff>
      <xdr:row>37</xdr:row>
      <xdr:rowOff>143002</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a:off x="3987800" y="64866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170451</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914900" y="617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775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143002</xdr:rowOff>
    </xdr:from>
    <xdr:to>
      <xdr:col>19</xdr:col>
      <xdr:colOff>187325</xdr:colOff>
      <xdr:row>37</xdr:row>
      <xdr:rowOff>170434</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flipV="1">
          <a:off x="3098800" y="64866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129286</xdr:rowOff>
    </xdr:from>
    <xdr:to>
      <xdr:col>15</xdr:col>
      <xdr:colOff>98425</xdr:colOff>
      <xdr:row>37</xdr:row>
      <xdr:rowOff>170434</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a:off x="2209800" y="647293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3048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717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124714</xdr:rowOff>
    </xdr:from>
    <xdr:to>
      <xdr:col>11</xdr:col>
      <xdr:colOff>9525</xdr:colOff>
      <xdr:row>37</xdr:row>
      <xdr:rowOff>129286</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a:off x="1320800" y="64683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103632</xdr:rowOff>
    </xdr:from>
    <xdr:to>
      <xdr:col>11</xdr:col>
      <xdr:colOff>60325</xdr:colOff>
      <xdr:row>37</xdr:row>
      <xdr:rowOff>33782</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2159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43959</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828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131064</xdr:rowOff>
    </xdr:from>
    <xdr:to>
      <xdr:col>6</xdr:col>
      <xdr:colOff>171450</xdr:colOff>
      <xdr:row>37</xdr:row>
      <xdr:rowOff>61214</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270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71391</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939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92202</xdr:rowOff>
    </xdr:from>
    <xdr:to>
      <xdr:col>24</xdr:col>
      <xdr:colOff>76200</xdr:colOff>
      <xdr:row>38</xdr:row>
      <xdr:rowOff>22352</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7752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64279</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9149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92202</xdr:rowOff>
    </xdr:from>
    <xdr:to>
      <xdr:col>20</xdr:col>
      <xdr:colOff>38100</xdr:colOff>
      <xdr:row>38</xdr:row>
      <xdr:rowOff>22352</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937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7129</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606800" y="6522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119634</xdr:rowOff>
    </xdr:from>
    <xdr:to>
      <xdr:col>15</xdr:col>
      <xdr:colOff>149225</xdr:colOff>
      <xdr:row>38</xdr:row>
      <xdr:rowOff>49785</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048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34561</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717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78486</xdr:rowOff>
    </xdr:from>
    <xdr:to>
      <xdr:col>11</xdr:col>
      <xdr:colOff>60325</xdr:colOff>
      <xdr:row>38</xdr:row>
      <xdr:rowOff>8636</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2159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164863</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828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73914</xdr:rowOff>
    </xdr:from>
    <xdr:to>
      <xdr:col>6</xdr:col>
      <xdr:colOff>171450</xdr:colOff>
      <xdr:row>38</xdr:row>
      <xdr:rowOff>4064</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270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160291</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939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年度で</a:t>
          </a:r>
          <a:r>
            <a:rPr kumimoji="1" lang="en-US" altLang="ja-JP" sz="1300">
              <a:latin typeface="ＭＳ Ｐゴシック" panose="020B0600070205080204" pitchFamily="50" charset="-128"/>
              <a:ea typeface="ＭＳ Ｐゴシック" panose="020B0600070205080204" pitchFamily="50" charset="-128"/>
            </a:rPr>
            <a:t>14.8</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ポイント下回っている状況ではあるが、年々比率が上昇している。主な要因は、民間事業者が運行していた路線バスが平成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年度で廃止され、その代替路線として、平成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年度から新たに村営バスとして運転業務を委託したためである。今後は、コスト意識を高め、経常経費等の削減に努めていく。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xmlns="" id="{00000000-0008-0000-0400-000074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5842</xdr:rowOff>
    </xdr:from>
    <xdr:to>
      <xdr:col>82</xdr:col>
      <xdr:colOff>107950</xdr:colOff>
      <xdr:row>20</xdr:row>
      <xdr:rowOff>62992</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flipV="1">
          <a:off x="16510000" y="2577592"/>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35069</xdr:rowOff>
    </xdr:from>
    <xdr:ext cx="762000" cy="259045"/>
    <xdr:sp macro="" textlink="">
      <xdr:nvSpPr>
        <xdr:cNvPr id="118" name="物件費最小値テキスト">
          <a:extLst>
            <a:ext uri="{FF2B5EF4-FFF2-40B4-BE49-F238E27FC236}">
              <a16:creationId xmlns:a16="http://schemas.microsoft.com/office/drawing/2014/main" xmlns="" id="{00000000-0008-0000-0400-000076000000}"/>
            </a:ext>
          </a:extLst>
        </xdr:cNvPr>
        <xdr:cNvSpPr txBox="1"/>
      </xdr:nvSpPr>
      <xdr:spPr>
        <a:xfrm>
          <a:off x="16598900" y="346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62992</xdr:rowOff>
    </xdr:from>
    <xdr:to>
      <xdr:col>82</xdr:col>
      <xdr:colOff>196850</xdr:colOff>
      <xdr:row>20</xdr:row>
      <xdr:rowOff>62992</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6421100" y="3491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92219</xdr:rowOff>
    </xdr:from>
    <xdr:ext cx="762000" cy="259045"/>
    <xdr:sp macro="" textlink="">
      <xdr:nvSpPr>
        <xdr:cNvPr id="120" name="物件費最大値テキスト">
          <a:extLst>
            <a:ext uri="{FF2B5EF4-FFF2-40B4-BE49-F238E27FC236}">
              <a16:creationId xmlns:a16="http://schemas.microsoft.com/office/drawing/2014/main" xmlns="" id="{00000000-0008-0000-0400-000078000000}"/>
            </a:ext>
          </a:extLst>
        </xdr:cNvPr>
        <xdr:cNvSpPr txBox="1"/>
      </xdr:nvSpPr>
      <xdr:spPr>
        <a:xfrm>
          <a:off x="16598900" y="232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5842</xdr:rowOff>
    </xdr:from>
    <xdr:to>
      <xdr:col>82</xdr:col>
      <xdr:colOff>196850</xdr:colOff>
      <xdr:row>15</xdr:row>
      <xdr:rowOff>5842</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6421100" y="2577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56134</xdr:rowOff>
    </xdr:from>
    <xdr:to>
      <xdr:col>82</xdr:col>
      <xdr:colOff>107950</xdr:colOff>
      <xdr:row>17</xdr:row>
      <xdr:rowOff>60706</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a:off x="15671800" y="29707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18559</xdr:rowOff>
    </xdr:from>
    <xdr:ext cx="762000" cy="259045"/>
    <xdr:sp macro="" textlink="">
      <xdr:nvSpPr>
        <xdr:cNvPr id="123" name="物件費平均値テキスト">
          <a:extLst>
            <a:ext uri="{FF2B5EF4-FFF2-40B4-BE49-F238E27FC236}">
              <a16:creationId xmlns:a16="http://schemas.microsoft.com/office/drawing/2014/main" xmlns="" id="{00000000-0008-0000-0400-00007B000000}"/>
            </a:ext>
          </a:extLst>
        </xdr:cNvPr>
        <xdr:cNvSpPr txBox="1"/>
      </xdr:nvSpPr>
      <xdr:spPr>
        <a:xfrm>
          <a:off x="16598900" y="2933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46482</xdr:rowOff>
    </xdr:from>
    <xdr:to>
      <xdr:col>82</xdr:col>
      <xdr:colOff>158750</xdr:colOff>
      <xdr:row>17</xdr:row>
      <xdr:rowOff>148082</xdr:rowOff>
    </xdr:to>
    <xdr:sp macro="" textlink="">
      <xdr:nvSpPr>
        <xdr:cNvPr id="124" name="フローチャート: 判断 123">
          <a:extLst>
            <a:ext uri="{FF2B5EF4-FFF2-40B4-BE49-F238E27FC236}">
              <a16:creationId xmlns:a16="http://schemas.microsoft.com/office/drawing/2014/main" xmlns="" id="{00000000-0008-0000-0400-00007C000000}"/>
            </a:ext>
          </a:extLst>
        </xdr:cNvPr>
        <xdr:cNvSpPr/>
      </xdr:nvSpPr>
      <xdr:spPr>
        <a:xfrm>
          <a:off x="16459200" y="296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168148</xdr:rowOff>
    </xdr:from>
    <xdr:to>
      <xdr:col>78</xdr:col>
      <xdr:colOff>69850</xdr:colOff>
      <xdr:row>17</xdr:row>
      <xdr:rowOff>56134</xdr:rowOff>
    </xdr:to>
    <xdr:cxnSp macro="">
      <xdr:nvCxnSpPr>
        <xdr:cNvPr id="125" name="直線コネクタ 124">
          <a:extLst>
            <a:ext uri="{FF2B5EF4-FFF2-40B4-BE49-F238E27FC236}">
              <a16:creationId xmlns:a16="http://schemas.microsoft.com/office/drawing/2014/main" xmlns="" id="{00000000-0008-0000-0400-00007D000000}"/>
            </a:ext>
          </a:extLst>
        </xdr:cNvPr>
        <xdr:cNvCxnSpPr/>
      </xdr:nvCxnSpPr>
      <xdr:spPr>
        <a:xfrm>
          <a:off x="14782800" y="291134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19050</xdr:rowOff>
    </xdr:from>
    <xdr:to>
      <xdr:col>78</xdr:col>
      <xdr:colOff>120650</xdr:colOff>
      <xdr:row>17</xdr:row>
      <xdr:rowOff>120650</xdr:rowOff>
    </xdr:to>
    <xdr:sp macro="" textlink="">
      <xdr:nvSpPr>
        <xdr:cNvPr id="126" name="フローチャート: 判断 125">
          <a:extLst>
            <a:ext uri="{FF2B5EF4-FFF2-40B4-BE49-F238E27FC236}">
              <a16:creationId xmlns:a16="http://schemas.microsoft.com/office/drawing/2014/main" xmlns="" id="{00000000-0008-0000-0400-00007E000000}"/>
            </a:ext>
          </a:extLst>
        </xdr:cNvPr>
        <xdr:cNvSpPr/>
      </xdr:nvSpPr>
      <xdr:spPr>
        <a:xfrm>
          <a:off x="15621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27" name="テキスト ボックス 126">
          <a:extLst>
            <a:ext uri="{FF2B5EF4-FFF2-40B4-BE49-F238E27FC236}">
              <a16:creationId xmlns:a16="http://schemas.microsoft.com/office/drawing/2014/main" xmlns="" id="{00000000-0008-0000-0400-00007F000000}"/>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90424</xdr:rowOff>
    </xdr:from>
    <xdr:to>
      <xdr:col>73</xdr:col>
      <xdr:colOff>180975</xdr:colOff>
      <xdr:row>16</xdr:row>
      <xdr:rowOff>168148</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3893800" y="283362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0" name="テキスト ボックス 129">
          <a:extLst>
            <a:ext uri="{FF2B5EF4-FFF2-40B4-BE49-F238E27FC236}">
              <a16:creationId xmlns:a16="http://schemas.microsoft.com/office/drawing/2014/main" xmlns="" id="{00000000-0008-0000-0400-000082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67564</xdr:rowOff>
    </xdr:from>
    <xdr:to>
      <xdr:col>69</xdr:col>
      <xdr:colOff>92075</xdr:colOff>
      <xdr:row>16</xdr:row>
      <xdr:rowOff>90424</xdr:rowOff>
    </xdr:to>
    <xdr:cxnSp macro="">
      <xdr:nvCxnSpPr>
        <xdr:cNvPr id="131" name="直線コネクタ 130">
          <a:extLst>
            <a:ext uri="{FF2B5EF4-FFF2-40B4-BE49-F238E27FC236}">
              <a16:creationId xmlns:a16="http://schemas.microsoft.com/office/drawing/2014/main" xmlns="" id="{00000000-0008-0000-0400-000083000000}"/>
            </a:ext>
          </a:extLst>
        </xdr:cNvPr>
        <xdr:cNvCxnSpPr/>
      </xdr:nvCxnSpPr>
      <xdr:spPr>
        <a:xfrm>
          <a:off x="13004800" y="28107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2" name="フローチャート: 判断 131">
          <a:extLst>
            <a:ext uri="{FF2B5EF4-FFF2-40B4-BE49-F238E27FC236}">
              <a16:creationId xmlns:a16="http://schemas.microsoft.com/office/drawing/2014/main" xmlns="" id="{00000000-0008-0000-0400-000084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3" name="テキスト ボックス 132">
          <a:extLst>
            <a:ext uri="{FF2B5EF4-FFF2-40B4-BE49-F238E27FC236}">
              <a16:creationId xmlns:a16="http://schemas.microsoft.com/office/drawing/2014/main" xmlns="" id="{00000000-0008-0000-0400-000085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4" name="フローチャート: 判断 133">
          <a:extLst>
            <a:ext uri="{FF2B5EF4-FFF2-40B4-BE49-F238E27FC236}">
              <a16:creationId xmlns:a16="http://schemas.microsoft.com/office/drawing/2014/main" xmlns="" id="{00000000-0008-0000-0400-000086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5" name="テキスト ボックス 134">
          <a:extLst>
            <a:ext uri="{FF2B5EF4-FFF2-40B4-BE49-F238E27FC236}">
              <a16:creationId xmlns:a16="http://schemas.microsoft.com/office/drawing/2014/main" xmlns="" id="{00000000-0008-0000-0400-000087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xmlns="" id="{00000000-0008-0000-0400-000088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xmlns="" id="{00000000-0008-0000-0400-00008B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9906</xdr:rowOff>
    </xdr:from>
    <xdr:to>
      <xdr:col>82</xdr:col>
      <xdr:colOff>158750</xdr:colOff>
      <xdr:row>17</xdr:row>
      <xdr:rowOff>111506</xdr:rowOff>
    </xdr:to>
    <xdr:sp macro="" textlink="">
      <xdr:nvSpPr>
        <xdr:cNvPr id="141" name="楕円 140">
          <a:extLst>
            <a:ext uri="{FF2B5EF4-FFF2-40B4-BE49-F238E27FC236}">
              <a16:creationId xmlns:a16="http://schemas.microsoft.com/office/drawing/2014/main" xmlns="" id="{00000000-0008-0000-0400-00008D000000}"/>
            </a:ext>
          </a:extLst>
        </xdr:cNvPr>
        <xdr:cNvSpPr/>
      </xdr:nvSpPr>
      <xdr:spPr>
        <a:xfrm>
          <a:off x="16459200" y="29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26433</xdr:rowOff>
    </xdr:from>
    <xdr:ext cx="762000" cy="259045"/>
    <xdr:sp macro="" textlink="">
      <xdr:nvSpPr>
        <xdr:cNvPr id="142" name="物件費該当値テキスト">
          <a:extLst>
            <a:ext uri="{FF2B5EF4-FFF2-40B4-BE49-F238E27FC236}">
              <a16:creationId xmlns:a16="http://schemas.microsoft.com/office/drawing/2014/main" xmlns="" id="{00000000-0008-0000-0400-00008E000000}"/>
            </a:ext>
          </a:extLst>
        </xdr:cNvPr>
        <xdr:cNvSpPr txBox="1"/>
      </xdr:nvSpPr>
      <xdr:spPr>
        <a:xfrm>
          <a:off x="16598900" y="2769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5334</xdr:rowOff>
    </xdr:from>
    <xdr:to>
      <xdr:col>78</xdr:col>
      <xdr:colOff>120650</xdr:colOff>
      <xdr:row>17</xdr:row>
      <xdr:rowOff>106934</xdr:rowOff>
    </xdr:to>
    <xdr:sp macro="" textlink="">
      <xdr:nvSpPr>
        <xdr:cNvPr id="143" name="楕円 142">
          <a:extLst>
            <a:ext uri="{FF2B5EF4-FFF2-40B4-BE49-F238E27FC236}">
              <a16:creationId xmlns:a16="http://schemas.microsoft.com/office/drawing/2014/main" xmlns="" id="{00000000-0008-0000-0400-00008F000000}"/>
            </a:ext>
          </a:extLst>
        </xdr:cNvPr>
        <xdr:cNvSpPr/>
      </xdr:nvSpPr>
      <xdr:spPr>
        <a:xfrm>
          <a:off x="156210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117111</xdr:rowOff>
    </xdr:from>
    <xdr:ext cx="7366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290800" y="2688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117348</xdr:rowOff>
    </xdr:from>
    <xdr:to>
      <xdr:col>74</xdr:col>
      <xdr:colOff>31750</xdr:colOff>
      <xdr:row>17</xdr:row>
      <xdr:rowOff>47498</xdr:rowOff>
    </xdr:to>
    <xdr:sp macro="" textlink="">
      <xdr:nvSpPr>
        <xdr:cNvPr id="145" name="楕円 144">
          <a:extLst>
            <a:ext uri="{FF2B5EF4-FFF2-40B4-BE49-F238E27FC236}">
              <a16:creationId xmlns:a16="http://schemas.microsoft.com/office/drawing/2014/main" xmlns="" id="{00000000-0008-0000-0400-000091000000}"/>
            </a:ext>
          </a:extLst>
        </xdr:cNvPr>
        <xdr:cNvSpPr/>
      </xdr:nvSpPr>
      <xdr:spPr>
        <a:xfrm>
          <a:off x="147320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57675</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4401800" y="26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39624</xdr:rowOff>
    </xdr:from>
    <xdr:to>
      <xdr:col>69</xdr:col>
      <xdr:colOff>142875</xdr:colOff>
      <xdr:row>16</xdr:row>
      <xdr:rowOff>141224</xdr:rowOff>
    </xdr:to>
    <xdr:sp macro="" textlink="">
      <xdr:nvSpPr>
        <xdr:cNvPr id="147" name="楕円 146">
          <a:extLst>
            <a:ext uri="{FF2B5EF4-FFF2-40B4-BE49-F238E27FC236}">
              <a16:creationId xmlns:a16="http://schemas.microsoft.com/office/drawing/2014/main" xmlns="" id="{00000000-0008-0000-0400-000093000000}"/>
            </a:ext>
          </a:extLst>
        </xdr:cNvPr>
        <xdr:cNvSpPr/>
      </xdr:nvSpPr>
      <xdr:spPr>
        <a:xfrm>
          <a:off x="13843000" y="278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151401</xdr:rowOff>
    </xdr:from>
    <xdr:ext cx="762000" cy="259045"/>
    <xdr:sp macro="" textlink="">
      <xdr:nvSpPr>
        <xdr:cNvPr id="148" name="テキスト ボックス 147">
          <a:extLst>
            <a:ext uri="{FF2B5EF4-FFF2-40B4-BE49-F238E27FC236}">
              <a16:creationId xmlns:a16="http://schemas.microsoft.com/office/drawing/2014/main" xmlns="" id="{00000000-0008-0000-0400-000094000000}"/>
            </a:ext>
          </a:extLst>
        </xdr:cNvPr>
        <xdr:cNvSpPr txBox="1"/>
      </xdr:nvSpPr>
      <xdr:spPr>
        <a:xfrm>
          <a:off x="13512800" y="2551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16764</xdr:rowOff>
    </xdr:from>
    <xdr:to>
      <xdr:col>65</xdr:col>
      <xdr:colOff>53975</xdr:colOff>
      <xdr:row>16</xdr:row>
      <xdr:rowOff>118364</xdr:rowOff>
    </xdr:to>
    <xdr:sp macro="" textlink="">
      <xdr:nvSpPr>
        <xdr:cNvPr id="149" name="楕円 148">
          <a:extLst>
            <a:ext uri="{FF2B5EF4-FFF2-40B4-BE49-F238E27FC236}">
              <a16:creationId xmlns:a16="http://schemas.microsoft.com/office/drawing/2014/main" xmlns="" id="{00000000-0008-0000-0400-000095000000}"/>
            </a:ext>
          </a:extLst>
        </xdr:cNvPr>
        <xdr:cNvSpPr/>
      </xdr:nvSpPr>
      <xdr:spPr>
        <a:xfrm>
          <a:off x="129540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128541</xdr:rowOff>
    </xdr:from>
    <xdr:ext cx="762000" cy="259045"/>
    <xdr:sp macro="" textlink="">
      <xdr:nvSpPr>
        <xdr:cNvPr id="150" name="テキスト ボックス 149">
          <a:extLst>
            <a:ext uri="{FF2B5EF4-FFF2-40B4-BE49-F238E27FC236}">
              <a16:creationId xmlns:a16="http://schemas.microsoft.com/office/drawing/2014/main" xmlns="" id="{00000000-0008-0000-0400-000096000000}"/>
            </a:ext>
          </a:extLst>
        </xdr:cNvPr>
        <xdr:cNvSpPr txBox="1"/>
      </xdr:nvSpPr>
      <xdr:spPr>
        <a:xfrm>
          <a:off x="12623800" y="2528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xmlns="" id="{00000000-0008-0000-0400-000097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xmlns="" id="{00000000-0008-0000-0400-000098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xmlns="" id="{00000000-0008-0000-0400-000099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a:extLst>
            <a:ext uri="{FF2B5EF4-FFF2-40B4-BE49-F238E27FC236}">
              <a16:creationId xmlns:a16="http://schemas.microsoft.com/office/drawing/2014/main" xmlns="" id="{00000000-0008-0000-0400-00009A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a:extLst>
            <a:ext uri="{FF2B5EF4-FFF2-40B4-BE49-F238E27FC236}">
              <a16:creationId xmlns:a16="http://schemas.microsoft.com/office/drawing/2014/main" xmlns="" id="{00000000-0008-0000-0400-00009B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a:extLst>
            <a:ext uri="{FF2B5EF4-FFF2-40B4-BE49-F238E27FC236}">
              <a16:creationId xmlns:a16="http://schemas.microsoft.com/office/drawing/2014/main" xmlns="" id="{00000000-0008-0000-0400-0000A1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ポイント上回っている。要因は、地形的な理由により村内に保育所を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所設置しているため、児童福祉費に係る扶助費が大きくなっているためである。今後も、人口減少に歯止めをかける事業の一環として現行の体制を維持し、子育てしやすい環境づくりを行っていくとともに、最小の経費で最大の効果が得られるよう、経費削減に努めていく。</a:t>
          </a: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xmlns="" id="{00000000-0008-0000-0400-0000A2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xmlns="" id="{00000000-0008-0000-0400-0000A3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a:extLst>
            <a:ext uri="{FF2B5EF4-FFF2-40B4-BE49-F238E27FC236}">
              <a16:creationId xmlns:a16="http://schemas.microsoft.com/office/drawing/2014/main" xmlns="" id="{00000000-0008-0000-0400-0000A4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5" name="直線コネクタ 164">
          <a:extLst>
            <a:ext uri="{FF2B5EF4-FFF2-40B4-BE49-F238E27FC236}">
              <a16:creationId xmlns:a16="http://schemas.microsoft.com/office/drawing/2014/main" xmlns="" id="{00000000-0008-0000-0400-0000A5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6" name="テキスト ボックス 165">
          <a:extLst>
            <a:ext uri="{FF2B5EF4-FFF2-40B4-BE49-F238E27FC236}">
              <a16:creationId xmlns:a16="http://schemas.microsoft.com/office/drawing/2014/main" xmlns="" id="{00000000-0008-0000-0400-0000A6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7" name="直線コネクタ 166">
          <a:extLst>
            <a:ext uri="{FF2B5EF4-FFF2-40B4-BE49-F238E27FC236}">
              <a16:creationId xmlns:a16="http://schemas.microsoft.com/office/drawing/2014/main" xmlns="" id="{00000000-0008-0000-0400-0000A7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9" name="直線コネクタ 168">
          <a:extLst>
            <a:ext uri="{FF2B5EF4-FFF2-40B4-BE49-F238E27FC236}">
              <a16:creationId xmlns:a16="http://schemas.microsoft.com/office/drawing/2014/main" xmlns="" id="{00000000-0008-0000-0400-0000A9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0" name="テキスト ボックス 169">
          <a:extLst>
            <a:ext uri="{FF2B5EF4-FFF2-40B4-BE49-F238E27FC236}">
              <a16:creationId xmlns:a16="http://schemas.microsoft.com/office/drawing/2014/main" xmlns="" id="{00000000-0008-0000-0400-0000AA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1" name="直線コネクタ 170">
          <a:extLst>
            <a:ext uri="{FF2B5EF4-FFF2-40B4-BE49-F238E27FC236}">
              <a16:creationId xmlns:a16="http://schemas.microsoft.com/office/drawing/2014/main" xmlns="" id="{00000000-0008-0000-0400-0000AB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2" name="テキスト ボックス 171">
          <a:extLst>
            <a:ext uri="{FF2B5EF4-FFF2-40B4-BE49-F238E27FC236}">
              <a16:creationId xmlns:a16="http://schemas.microsoft.com/office/drawing/2014/main" xmlns="" id="{00000000-0008-0000-0400-0000AC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3" name="直線コネクタ 172">
          <a:extLst>
            <a:ext uri="{FF2B5EF4-FFF2-40B4-BE49-F238E27FC236}">
              <a16:creationId xmlns:a16="http://schemas.microsoft.com/office/drawing/2014/main" xmlns="" id="{00000000-0008-0000-0400-0000AD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4" name="テキスト ボックス 173">
          <a:extLst>
            <a:ext uri="{FF2B5EF4-FFF2-40B4-BE49-F238E27FC236}">
              <a16:creationId xmlns:a16="http://schemas.microsoft.com/office/drawing/2014/main" xmlns="" id="{00000000-0008-0000-0400-0000AE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a:extLst>
            <a:ext uri="{FF2B5EF4-FFF2-40B4-BE49-F238E27FC236}">
              <a16:creationId xmlns:a16="http://schemas.microsoft.com/office/drawing/2014/main" xmlns="" id="{00000000-0008-0000-0400-0000AF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xmlns=""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61</xdr:row>
      <xdr:rowOff>107950</xdr:rowOff>
    </xdr:to>
    <xdr:cxnSp macro="">
      <xdr:nvCxnSpPr>
        <xdr:cNvPr id="177" name="直線コネクタ 176">
          <a:extLst>
            <a:ext uri="{FF2B5EF4-FFF2-40B4-BE49-F238E27FC236}">
              <a16:creationId xmlns:a16="http://schemas.microsoft.com/office/drawing/2014/main" xmlns="" id="{00000000-0008-0000-0400-0000B1000000}"/>
            </a:ext>
          </a:extLst>
        </xdr:cNvPr>
        <xdr:cNvCxnSpPr/>
      </xdr:nvCxnSpPr>
      <xdr:spPr>
        <a:xfrm flipV="1">
          <a:off x="4826000" y="91186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80027</xdr:rowOff>
    </xdr:from>
    <xdr:ext cx="762000" cy="259045"/>
    <xdr:sp macro="" textlink="">
      <xdr:nvSpPr>
        <xdr:cNvPr id="178" name="扶助費最小値テキスト">
          <a:extLst>
            <a:ext uri="{FF2B5EF4-FFF2-40B4-BE49-F238E27FC236}">
              <a16:creationId xmlns:a16="http://schemas.microsoft.com/office/drawing/2014/main" xmlns="" id="{00000000-0008-0000-0400-0000B2000000}"/>
            </a:ext>
          </a:extLst>
        </xdr:cNvPr>
        <xdr:cNvSpPr txBox="1"/>
      </xdr:nvSpPr>
      <xdr:spPr>
        <a:xfrm>
          <a:off x="4914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107950</xdr:rowOff>
    </xdr:from>
    <xdr:to>
      <xdr:col>24</xdr:col>
      <xdr:colOff>114300</xdr:colOff>
      <xdr:row>61</xdr:row>
      <xdr:rowOff>107950</xdr:rowOff>
    </xdr:to>
    <xdr:cxnSp macro="">
      <xdr:nvCxnSpPr>
        <xdr:cNvPr id="179" name="直線コネクタ 178">
          <a:extLst>
            <a:ext uri="{FF2B5EF4-FFF2-40B4-BE49-F238E27FC236}">
              <a16:creationId xmlns:a16="http://schemas.microsoft.com/office/drawing/2014/main" xmlns="" id="{00000000-0008-0000-0400-0000B3000000}"/>
            </a:ext>
          </a:extLst>
        </xdr:cNvPr>
        <xdr:cNvCxnSpPr/>
      </xdr:nvCxnSpPr>
      <xdr:spPr>
        <a:xfrm>
          <a:off x="4737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0" name="扶助費最大値テキスト">
          <a:extLst>
            <a:ext uri="{FF2B5EF4-FFF2-40B4-BE49-F238E27FC236}">
              <a16:creationId xmlns:a16="http://schemas.microsoft.com/office/drawing/2014/main" xmlns="" id="{00000000-0008-0000-0400-0000B4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1" name="直線コネクタ 180">
          <a:extLst>
            <a:ext uri="{FF2B5EF4-FFF2-40B4-BE49-F238E27FC236}">
              <a16:creationId xmlns:a16="http://schemas.microsoft.com/office/drawing/2014/main" xmlns="" id="{00000000-0008-0000-0400-0000B5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158750</xdr:rowOff>
    </xdr:from>
    <xdr:to>
      <xdr:col>24</xdr:col>
      <xdr:colOff>25400</xdr:colOff>
      <xdr:row>56</xdr:row>
      <xdr:rowOff>38100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flipV="1">
          <a:off x="3987800" y="95885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156227</xdr:rowOff>
    </xdr:from>
    <xdr:ext cx="762000" cy="259045"/>
    <xdr:sp macro="" textlink="">
      <xdr:nvSpPr>
        <xdr:cNvPr id="183" name="扶助費平均値テキスト">
          <a:extLst>
            <a:ext uri="{FF2B5EF4-FFF2-40B4-BE49-F238E27FC236}">
              <a16:creationId xmlns:a16="http://schemas.microsoft.com/office/drawing/2014/main" xmlns="" id="{00000000-0008-0000-0400-0000B7000000}"/>
            </a:ext>
          </a:extLst>
        </xdr:cNvPr>
        <xdr:cNvSpPr txBox="1"/>
      </xdr:nvSpPr>
      <xdr:spPr>
        <a:xfrm>
          <a:off x="4914900" y="9243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139700</xdr:rowOff>
    </xdr:from>
    <xdr:to>
      <xdr:col>24</xdr:col>
      <xdr:colOff>76200</xdr:colOff>
      <xdr:row>55</xdr:row>
      <xdr:rowOff>69850</xdr:rowOff>
    </xdr:to>
    <xdr:sp macro="" textlink="">
      <xdr:nvSpPr>
        <xdr:cNvPr id="184" name="フローチャート: 判断 183">
          <a:extLst>
            <a:ext uri="{FF2B5EF4-FFF2-40B4-BE49-F238E27FC236}">
              <a16:creationId xmlns:a16="http://schemas.microsoft.com/office/drawing/2014/main" xmlns="" id="{00000000-0008-0000-0400-0000B8000000}"/>
            </a:ext>
          </a:extLst>
        </xdr:cNvPr>
        <xdr:cNvSpPr/>
      </xdr:nvSpPr>
      <xdr:spPr>
        <a:xfrm>
          <a:off x="4775200" y="939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25400</xdr:rowOff>
    </xdr:from>
    <xdr:to>
      <xdr:col>19</xdr:col>
      <xdr:colOff>187325</xdr:colOff>
      <xdr:row>56</xdr:row>
      <xdr:rowOff>38100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a:off x="3098800" y="9626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139700</xdr:rowOff>
    </xdr:from>
    <xdr:to>
      <xdr:col>20</xdr:col>
      <xdr:colOff>38100</xdr:colOff>
      <xdr:row>55</xdr:row>
      <xdr:rowOff>69850</xdr:rowOff>
    </xdr:to>
    <xdr:sp macro="" textlink="">
      <xdr:nvSpPr>
        <xdr:cNvPr id="186" name="フローチャート: 判断 185">
          <a:extLst>
            <a:ext uri="{FF2B5EF4-FFF2-40B4-BE49-F238E27FC236}">
              <a16:creationId xmlns:a16="http://schemas.microsoft.com/office/drawing/2014/main" xmlns="" id="{00000000-0008-0000-0400-0000BA000000}"/>
            </a:ext>
          </a:extLst>
        </xdr:cNvPr>
        <xdr:cNvSpPr/>
      </xdr:nvSpPr>
      <xdr:spPr>
        <a:xfrm>
          <a:off x="3937000" y="939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80027</xdr:rowOff>
    </xdr:from>
    <xdr:ext cx="736600" cy="259045"/>
    <xdr:sp macro="" textlink="">
      <xdr:nvSpPr>
        <xdr:cNvPr id="187" name="テキスト ボックス 186">
          <a:extLst>
            <a:ext uri="{FF2B5EF4-FFF2-40B4-BE49-F238E27FC236}">
              <a16:creationId xmlns:a16="http://schemas.microsoft.com/office/drawing/2014/main" xmlns="" id="{00000000-0008-0000-0400-0000BB000000}"/>
            </a:ext>
          </a:extLst>
        </xdr:cNvPr>
        <xdr:cNvSpPr txBox="1"/>
      </xdr:nvSpPr>
      <xdr:spPr>
        <a:xfrm>
          <a:off x="3606800" y="916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25400</xdr:rowOff>
    </xdr:to>
    <xdr:cxnSp macro="">
      <xdr:nvCxnSpPr>
        <xdr:cNvPr id="188" name="直線コネクタ 187">
          <a:extLst>
            <a:ext uri="{FF2B5EF4-FFF2-40B4-BE49-F238E27FC236}">
              <a16:creationId xmlns:a16="http://schemas.microsoft.com/office/drawing/2014/main" xmlns="" id="{00000000-0008-0000-0400-0000BC000000}"/>
            </a:ext>
          </a:extLst>
        </xdr:cNvPr>
        <xdr:cNvCxnSpPr/>
      </xdr:nvCxnSpPr>
      <xdr:spPr>
        <a:xfrm>
          <a:off x="2209800" y="9613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127000</xdr:rowOff>
    </xdr:from>
    <xdr:to>
      <xdr:col>15</xdr:col>
      <xdr:colOff>149225</xdr:colOff>
      <xdr:row>55</xdr:row>
      <xdr:rowOff>57150</xdr:rowOff>
    </xdr:to>
    <xdr:sp macro="" textlink="">
      <xdr:nvSpPr>
        <xdr:cNvPr id="189" name="フローチャート: 判断 188">
          <a:extLst>
            <a:ext uri="{FF2B5EF4-FFF2-40B4-BE49-F238E27FC236}">
              <a16:creationId xmlns:a16="http://schemas.microsoft.com/office/drawing/2014/main" xmlns="" id="{00000000-0008-0000-0400-0000BD000000}"/>
            </a:ext>
          </a:extLst>
        </xdr:cNvPr>
        <xdr:cNvSpPr/>
      </xdr:nvSpPr>
      <xdr:spPr>
        <a:xfrm>
          <a:off x="3048000" y="938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67327</xdr:rowOff>
    </xdr:from>
    <xdr:ext cx="762000" cy="259045"/>
    <xdr:sp macro="" textlink="">
      <xdr:nvSpPr>
        <xdr:cNvPr id="190" name="テキスト ボックス 189">
          <a:extLst>
            <a:ext uri="{FF2B5EF4-FFF2-40B4-BE49-F238E27FC236}">
              <a16:creationId xmlns:a16="http://schemas.microsoft.com/office/drawing/2014/main" xmlns="" id="{00000000-0008-0000-0400-0000BE000000}"/>
            </a:ext>
          </a:extLst>
        </xdr:cNvPr>
        <xdr:cNvSpPr txBox="1"/>
      </xdr:nvSpPr>
      <xdr:spPr>
        <a:xfrm>
          <a:off x="2717800" y="915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158750</xdr:rowOff>
    </xdr:from>
    <xdr:to>
      <xdr:col>11</xdr:col>
      <xdr:colOff>9525</xdr:colOff>
      <xdr:row>56</xdr:row>
      <xdr:rowOff>12700</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a:off x="1320800" y="9588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xmlns=""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101600</xdr:rowOff>
    </xdr:from>
    <xdr:to>
      <xdr:col>6</xdr:col>
      <xdr:colOff>171450</xdr:colOff>
      <xdr:row>55</xdr:row>
      <xdr:rowOff>31750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1270000" y="935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41927</xdr:rowOff>
    </xdr:from>
    <xdr:ext cx="7620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939800" y="912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xmlns=""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107950</xdr:rowOff>
    </xdr:from>
    <xdr:to>
      <xdr:col>24</xdr:col>
      <xdr:colOff>76200</xdr:colOff>
      <xdr:row>56</xdr:row>
      <xdr:rowOff>38100</xdr:rowOff>
    </xdr:to>
    <xdr:sp macro="" textlink="">
      <xdr:nvSpPr>
        <xdr:cNvPr id="201" name="楕円 200">
          <a:extLst>
            <a:ext uri="{FF2B5EF4-FFF2-40B4-BE49-F238E27FC236}">
              <a16:creationId xmlns:a16="http://schemas.microsoft.com/office/drawing/2014/main" xmlns="" id="{00000000-0008-0000-0400-0000C9000000}"/>
            </a:ext>
          </a:extLst>
        </xdr:cNvPr>
        <xdr:cNvSpPr/>
      </xdr:nvSpPr>
      <xdr:spPr>
        <a:xfrm>
          <a:off x="47752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80027</xdr:rowOff>
    </xdr:from>
    <xdr:ext cx="762000" cy="259045"/>
    <xdr:sp macro="" textlink="">
      <xdr:nvSpPr>
        <xdr:cNvPr id="202" name="扶助費該当値テキスト">
          <a:extLst>
            <a:ext uri="{FF2B5EF4-FFF2-40B4-BE49-F238E27FC236}">
              <a16:creationId xmlns:a16="http://schemas.microsoft.com/office/drawing/2014/main" xmlns="" id="{00000000-0008-0000-0400-0000CA000000}"/>
            </a:ext>
          </a:extLst>
        </xdr:cNvPr>
        <xdr:cNvSpPr txBox="1"/>
      </xdr:nvSpPr>
      <xdr:spPr>
        <a:xfrm>
          <a:off x="49149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158750</xdr:rowOff>
    </xdr:from>
    <xdr:to>
      <xdr:col>20</xdr:col>
      <xdr:colOff>38100</xdr:colOff>
      <xdr:row>56</xdr:row>
      <xdr:rowOff>88900</xdr:rowOff>
    </xdr:to>
    <xdr:sp macro="" textlink="">
      <xdr:nvSpPr>
        <xdr:cNvPr id="203" name="楕円 202">
          <a:extLst>
            <a:ext uri="{FF2B5EF4-FFF2-40B4-BE49-F238E27FC236}">
              <a16:creationId xmlns:a16="http://schemas.microsoft.com/office/drawing/2014/main" xmlns="" id="{00000000-0008-0000-0400-0000CB000000}"/>
            </a:ext>
          </a:extLst>
        </xdr:cNvPr>
        <xdr:cNvSpPr/>
      </xdr:nvSpPr>
      <xdr:spPr>
        <a:xfrm>
          <a:off x="3937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73677</xdr:rowOff>
    </xdr:from>
    <xdr:ext cx="7366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3606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146050</xdr:rowOff>
    </xdr:from>
    <xdr:to>
      <xdr:col>15</xdr:col>
      <xdr:colOff>149225</xdr:colOff>
      <xdr:row>56</xdr:row>
      <xdr:rowOff>76200</xdr:rowOff>
    </xdr:to>
    <xdr:sp macro="" textlink="">
      <xdr:nvSpPr>
        <xdr:cNvPr id="205" name="楕円 204">
          <a:extLst>
            <a:ext uri="{FF2B5EF4-FFF2-40B4-BE49-F238E27FC236}">
              <a16:creationId xmlns:a16="http://schemas.microsoft.com/office/drawing/2014/main" xmlns="" id="{00000000-0008-0000-0400-0000CD000000}"/>
            </a:ext>
          </a:extLst>
        </xdr:cNvPr>
        <xdr:cNvSpPr/>
      </xdr:nvSpPr>
      <xdr:spPr>
        <a:xfrm>
          <a:off x="3048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60977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2717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07" name="楕円 206">
          <a:extLst>
            <a:ext uri="{FF2B5EF4-FFF2-40B4-BE49-F238E27FC236}">
              <a16:creationId xmlns:a16="http://schemas.microsoft.com/office/drawing/2014/main" xmlns="" id="{00000000-0008-0000-0400-0000CF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107950</xdr:rowOff>
    </xdr:from>
    <xdr:to>
      <xdr:col>6</xdr:col>
      <xdr:colOff>171450</xdr:colOff>
      <xdr:row>56</xdr:row>
      <xdr:rowOff>38100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12700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22877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939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xmlns=""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xmlns=""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xmlns=""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xmlns=""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xmlns=""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xmlns=""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xmlns=""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類似団体平均を上回っているのは、本村が全国屈指の豪雪地であり、除排雪経費を含む維持補修費に多額の費用を要しているためである。平成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年豪雪により、平成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年度は高い状況であったが、平成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年度は平成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年度と比較し、</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ポイント減少した。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年度の繰出金の経常収支比率は、平成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年度と比較し</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ポイント減となっている。しかし、繰出金は増加傾向であるため、特に公営企業会計においては、受益者負担の公正・公平性の観点から料金等の見直しを行い、基準外繰出の縮減に努める。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xmlns=""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xmlns=""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xmlns=""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xmlns=""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xmlns=""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xmlns=""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xmlns=""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a:extLst>
            <a:ext uri="{FF2B5EF4-FFF2-40B4-BE49-F238E27FC236}">
              <a16:creationId xmlns:a16="http://schemas.microsoft.com/office/drawing/2014/main" xmlns="" id="{00000000-0008-0000-0400-0000E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65278</xdr:rowOff>
    </xdr:from>
    <xdr:to>
      <xdr:col>82</xdr:col>
      <xdr:colOff>107950</xdr:colOff>
      <xdr:row>60</xdr:row>
      <xdr:rowOff>30988</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flipV="1">
          <a:off x="16510000" y="9152128"/>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3065</xdr:rowOff>
    </xdr:from>
    <xdr:ext cx="762000" cy="259045"/>
    <xdr:sp macro="" textlink="">
      <xdr:nvSpPr>
        <xdr:cNvPr id="236" name="その他最小値テキスト">
          <a:extLst>
            <a:ext uri="{FF2B5EF4-FFF2-40B4-BE49-F238E27FC236}">
              <a16:creationId xmlns:a16="http://schemas.microsoft.com/office/drawing/2014/main" xmlns="" id="{00000000-0008-0000-0400-0000EC000000}"/>
            </a:ext>
          </a:extLst>
        </xdr:cNvPr>
        <xdr:cNvSpPr txBox="1"/>
      </xdr:nvSpPr>
      <xdr:spPr>
        <a:xfrm>
          <a:off x="16598900" y="1029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30988</xdr:rowOff>
    </xdr:from>
    <xdr:to>
      <xdr:col>82</xdr:col>
      <xdr:colOff>196850</xdr:colOff>
      <xdr:row>60</xdr:row>
      <xdr:rowOff>30988</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6421100" y="10317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151655</xdr:rowOff>
    </xdr:from>
    <xdr:ext cx="762000" cy="259045"/>
    <xdr:sp macro="" textlink="">
      <xdr:nvSpPr>
        <xdr:cNvPr id="238" name="その他最大値テキスト">
          <a:extLst>
            <a:ext uri="{FF2B5EF4-FFF2-40B4-BE49-F238E27FC236}">
              <a16:creationId xmlns:a16="http://schemas.microsoft.com/office/drawing/2014/main" xmlns="" id="{00000000-0008-0000-0400-0000EE000000}"/>
            </a:ext>
          </a:extLst>
        </xdr:cNvPr>
        <xdr:cNvSpPr txBox="1"/>
      </xdr:nvSpPr>
      <xdr:spPr>
        <a:xfrm>
          <a:off x="16598900" y="889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65278</xdr:rowOff>
    </xdr:from>
    <xdr:to>
      <xdr:col>82</xdr:col>
      <xdr:colOff>196850</xdr:colOff>
      <xdr:row>53</xdr:row>
      <xdr:rowOff>65278</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6421100" y="9152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1270</xdr:rowOff>
    </xdr:from>
    <xdr:to>
      <xdr:col>82</xdr:col>
      <xdr:colOff>107950</xdr:colOff>
      <xdr:row>57</xdr:row>
      <xdr:rowOff>42418</xdr:rowOff>
    </xdr:to>
    <xdr:cxnSp macro="">
      <xdr:nvCxnSpPr>
        <xdr:cNvPr id="240" name="直線コネクタ 239">
          <a:extLst>
            <a:ext uri="{FF2B5EF4-FFF2-40B4-BE49-F238E27FC236}">
              <a16:creationId xmlns:a16="http://schemas.microsoft.com/office/drawing/2014/main" xmlns="" id="{00000000-0008-0000-0400-0000F0000000}"/>
            </a:ext>
          </a:extLst>
        </xdr:cNvPr>
        <xdr:cNvCxnSpPr/>
      </xdr:nvCxnSpPr>
      <xdr:spPr>
        <a:xfrm flipV="1">
          <a:off x="15671800" y="977392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51579</xdr:rowOff>
    </xdr:from>
    <xdr:ext cx="762000" cy="259045"/>
    <xdr:sp macro="" textlink="">
      <xdr:nvSpPr>
        <xdr:cNvPr id="241" name="その他平均値テキスト">
          <a:extLst>
            <a:ext uri="{FF2B5EF4-FFF2-40B4-BE49-F238E27FC236}">
              <a16:creationId xmlns:a16="http://schemas.microsoft.com/office/drawing/2014/main" xmlns="" id="{00000000-0008-0000-0400-0000F1000000}"/>
            </a:ext>
          </a:extLst>
        </xdr:cNvPr>
        <xdr:cNvSpPr txBox="1"/>
      </xdr:nvSpPr>
      <xdr:spPr>
        <a:xfrm>
          <a:off x="16598900" y="94813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35052</xdr:rowOff>
    </xdr:from>
    <xdr:to>
      <xdr:col>82</xdr:col>
      <xdr:colOff>158750</xdr:colOff>
      <xdr:row>56</xdr:row>
      <xdr:rowOff>136652</xdr:rowOff>
    </xdr:to>
    <xdr:sp macro="" textlink="">
      <xdr:nvSpPr>
        <xdr:cNvPr id="242" name="フローチャート: 判断 241">
          <a:extLst>
            <a:ext uri="{FF2B5EF4-FFF2-40B4-BE49-F238E27FC236}">
              <a16:creationId xmlns:a16="http://schemas.microsoft.com/office/drawing/2014/main" xmlns="" id="{00000000-0008-0000-0400-0000F2000000}"/>
            </a:ext>
          </a:extLst>
        </xdr:cNvPr>
        <xdr:cNvSpPr/>
      </xdr:nvSpPr>
      <xdr:spPr>
        <a:xfrm>
          <a:off x="16459200" y="963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159004</xdr:rowOff>
    </xdr:from>
    <xdr:to>
      <xdr:col>78</xdr:col>
      <xdr:colOff>69850</xdr:colOff>
      <xdr:row>57</xdr:row>
      <xdr:rowOff>42418</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4782800" y="97602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25908</xdr:rowOff>
    </xdr:from>
    <xdr:to>
      <xdr:col>78</xdr:col>
      <xdr:colOff>120650</xdr:colOff>
      <xdr:row>56</xdr:row>
      <xdr:rowOff>127508</xdr:rowOff>
    </xdr:to>
    <xdr:sp macro="" textlink="">
      <xdr:nvSpPr>
        <xdr:cNvPr id="244" name="フローチャート: 判断 243">
          <a:extLst>
            <a:ext uri="{FF2B5EF4-FFF2-40B4-BE49-F238E27FC236}">
              <a16:creationId xmlns:a16="http://schemas.microsoft.com/office/drawing/2014/main" xmlns="" id="{00000000-0008-0000-0400-0000F4000000}"/>
            </a:ext>
          </a:extLst>
        </xdr:cNvPr>
        <xdr:cNvSpPr/>
      </xdr:nvSpPr>
      <xdr:spPr>
        <a:xfrm>
          <a:off x="15621000" y="9627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137685</xdr:rowOff>
    </xdr:from>
    <xdr:ext cx="736600" cy="259045"/>
    <xdr:sp macro="" textlink="">
      <xdr:nvSpPr>
        <xdr:cNvPr id="245" name="テキスト ボックス 244">
          <a:extLst>
            <a:ext uri="{FF2B5EF4-FFF2-40B4-BE49-F238E27FC236}">
              <a16:creationId xmlns:a16="http://schemas.microsoft.com/office/drawing/2014/main" xmlns="" id="{00000000-0008-0000-0400-0000F5000000}"/>
            </a:ext>
          </a:extLst>
        </xdr:cNvPr>
        <xdr:cNvSpPr txBox="1"/>
      </xdr:nvSpPr>
      <xdr:spPr>
        <a:xfrm>
          <a:off x="15290800" y="9395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159004</xdr:rowOff>
    </xdr:from>
    <xdr:to>
      <xdr:col>73</xdr:col>
      <xdr:colOff>180975</xdr:colOff>
      <xdr:row>57</xdr:row>
      <xdr:rowOff>37846</xdr:rowOff>
    </xdr:to>
    <xdr:cxnSp macro="">
      <xdr:nvCxnSpPr>
        <xdr:cNvPr id="246" name="直線コネクタ 245">
          <a:extLst>
            <a:ext uri="{FF2B5EF4-FFF2-40B4-BE49-F238E27FC236}">
              <a16:creationId xmlns:a16="http://schemas.microsoft.com/office/drawing/2014/main" xmlns="" id="{00000000-0008-0000-0400-0000F6000000}"/>
            </a:ext>
          </a:extLst>
        </xdr:cNvPr>
        <xdr:cNvCxnSpPr/>
      </xdr:nvCxnSpPr>
      <xdr:spPr>
        <a:xfrm flipV="1">
          <a:off x="13893800" y="97602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xdr:rowOff>
    </xdr:from>
    <xdr:to>
      <xdr:col>74</xdr:col>
      <xdr:colOff>31750</xdr:colOff>
      <xdr:row>56</xdr:row>
      <xdr:rowOff>109220</xdr:rowOff>
    </xdr:to>
    <xdr:sp macro="" textlink="">
      <xdr:nvSpPr>
        <xdr:cNvPr id="247" name="フローチャート: 判断 246">
          <a:extLst>
            <a:ext uri="{FF2B5EF4-FFF2-40B4-BE49-F238E27FC236}">
              <a16:creationId xmlns:a16="http://schemas.microsoft.com/office/drawing/2014/main" xmlns="" id="{00000000-0008-0000-0400-0000F7000000}"/>
            </a:ext>
          </a:extLst>
        </xdr:cNvPr>
        <xdr:cNvSpPr/>
      </xdr:nvSpPr>
      <xdr:spPr>
        <a:xfrm>
          <a:off x="14732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119397</xdr:rowOff>
    </xdr:from>
    <xdr:ext cx="762000" cy="259045"/>
    <xdr:sp macro="" textlink="">
      <xdr:nvSpPr>
        <xdr:cNvPr id="248" name="テキスト ボックス 247">
          <a:extLst>
            <a:ext uri="{FF2B5EF4-FFF2-40B4-BE49-F238E27FC236}">
              <a16:creationId xmlns:a16="http://schemas.microsoft.com/office/drawing/2014/main" xmlns="" id="{00000000-0008-0000-0400-0000F8000000}"/>
            </a:ext>
          </a:extLst>
        </xdr:cNvPr>
        <xdr:cNvSpPr txBox="1"/>
      </xdr:nvSpPr>
      <xdr:spPr>
        <a:xfrm>
          <a:off x="14401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37846</xdr:rowOff>
    </xdr:from>
    <xdr:to>
      <xdr:col>69</xdr:col>
      <xdr:colOff>92075</xdr:colOff>
      <xdr:row>57</xdr:row>
      <xdr:rowOff>65278</xdr:rowOff>
    </xdr:to>
    <xdr:cxnSp macro="">
      <xdr:nvCxnSpPr>
        <xdr:cNvPr id="249" name="直線コネクタ 248">
          <a:extLst>
            <a:ext uri="{FF2B5EF4-FFF2-40B4-BE49-F238E27FC236}">
              <a16:creationId xmlns:a16="http://schemas.microsoft.com/office/drawing/2014/main" xmlns="" id="{00000000-0008-0000-0400-0000F9000000}"/>
            </a:ext>
          </a:extLst>
        </xdr:cNvPr>
        <xdr:cNvCxnSpPr/>
      </xdr:nvCxnSpPr>
      <xdr:spPr>
        <a:xfrm flipV="1">
          <a:off x="13004800" y="98104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165354</xdr:rowOff>
    </xdr:from>
    <xdr:to>
      <xdr:col>69</xdr:col>
      <xdr:colOff>142875</xdr:colOff>
      <xdr:row>56</xdr:row>
      <xdr:rowOff>95504</xdr:rowOff>
    </xdr:to>
    <xdr:sp macro="" textlink="">
      <xdr:nvSpPr>
        <xdr:cNvPr id="250" name="フローチャート: 判断 249">
          <a:extLst>
            <a:ext uri="{FF2B5EF4-FFF2-40B4-BE49-F238E27FC236}">
              <a16:creationId xmlns:a16="http://schemas.microsoft.com/office/drawing/2014/main" xmlns="" id="{00000000-0008-0000-0400-0000FA000000}"/>
            </a:ext>
          </a:extLst>
        </xdr:cNvPr>
        <xdr:cNvSpPr/>
      </xdr:nvSpPr>
      <xdr:spPr>
        <a:xfrm>
          <a:off x="13843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105681</xdr:rowOff>
    </xdr:from>
    <xdr:ext cx="762000" cy="259045"/>
    <xdr:sp macro="" textlink="">
      <xdr:nvSpPr>
        <xdr:cNvPr id="251" name="テキスト ボックス 250">
          <a:extLst>
            <a:ext uri="{FF2B5EF4-FFF2-40B4-BE49-F238E27FC236}">
              <a16:creationId xmlns:a16="http://schemas.microsoft.com/office/drawing/2014/main" xmlns="" id="{00000000-0008-0000-0400-0000FB000000}"/>
            </a:ext>
          </a:extLst>
        </xdr:cNvPr>
        <xdr:cNvSpPr txBox="1"/>
      </xdr:nvSpPr>
      <xdr:spPr>
        <a:xfrm>
          <a:off x="13512800" y="93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165354</xdr:rowOff>
    </xdr:from>
    <xdr:to>
      <xdr:col>65</xdr:col>
      <xdr:colOff>53975</xdr:colOff>
      <xdr:row>56</xdr:row>
      <xdr:rowOff>95504</xdr:rowOff>
    </xdr:to>
    <xdr:sp macro="" textlink="">
      <xdr:nvSpPr>
        <xdr:cNvPr id="252" name="フローチャート: 判断 251">
          <a:extLst>
            <a:ext uri="{FF2B5EF4-FFF2-40B4-BE49-F238E27FC236}">
              <a16:creationId xmlns:a16="http://schemas.microsoft.com/office/drawing/2014/main" xmlns="" id="{00000000-0008-0000-0400-0000FC000000}"/>
            </a:ext>
          </a:extLst>
        </xdr:cNvPr>
        <xdr:cNvSpPr/>
      </xdr:nvSpPr>
      <xdr:spPr>
        <a:xfrm>
          <a:off x="12954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105681</xdr:rowOff>
    </xdr:from>
    <xdr:ext cx="762000" cy="259045"/>
    <xdr:sp macro="" textlink="">
      <xdr:nvSpPr>
        <xdr:cNvPr id="253" name="テキスト ボックス 252">
          <a:extLst>
            <a:ext uri="{FF2B5EF4-FFF2-40B4-BE49-F238E27FC236}">
              <a16:creationId xmlns:a16="http://schemas.microsoft.com/office/drawing/2014/main" xmlns="" id="{00000000-0008-0000-0400-0000FD000000}"/>
            </a:ext>
          </a:extLst>
        </xdr:cNvPr>
        <xdr:cNvSpPr txBox="1"/>
      </xdr:nvSpPr>
      <xdr:spPr>
        <a:xfrm>
          <a:off x="12623800" y="93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a:extLst>
            <a:ext uri="{FF2B5EF4-FFF2-40B4-BE49-F238E27FC236}">
              <a16:creationId xmlns:a16="http://schemas.microsoft.com/office/drawing/2014/main" xmlns="" id="{00000000-0008-0000-0400-0000FE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xmlns="" id="{00000000-0008-0000-0400-0000FF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a:extLst>
            <a:ext uri="{FF2B5EF4-FFF2-40B4-BE49-F238E27FC236}">
              <a16:creationId xmlns:a16="http://schemas.microsoft.com/office/drawing/2014/main" xmlns="" id="{00000000-0008-0000-0400-00000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121920</xdr:rowOff>
    </xdr:from>
    <xdr:to>
      <xdr:col>82</xdr:col>
      <xdr:colOff>158750</xdr:colOff>
      <xdr:row>57</xdr:row>
      <xdr:rowOff>52070</xdr:rowOff>
    </xdr:to>
    <xdr:sp macro="" textlink="">
      <xdr:nvSpPr>
        <xdr:cNvPr id="259" name="楕円 258">
          <a:extLst>
            <a:ext uri="{FF2B5EF4-FFF2-40B4-BE49-F238E27FC236}">
              <a16:creationId xmlns:a16="http://schemas.microsoft.com/office/drawing/2014/main" xmlns="" id="{00000000-0008-0000-0400-000003010000}"/>
            </a:ext>
          </a:extLst>
        </xdr:cNvPr>
        <xdr:cNvSpPr/>
      </xdr:nvSpPr>
      <xdr:spPr>
        <a:xfrm>
          <a:off x="164592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93997</xdr:rowOff>
    </xdr:from>
    <xdr:ext cx="762000" cy="259045"/>
    <xdr:sp macro="" textlink="">
      <xdr:nvSpPr>
        <xdr:cNvPr id="260" name="その他該当値テキスト">
          <a:extLst>
            <a:ext uri="{FF2B5EF4-FFF2-40B4-BE49-F238E27FC236}">
              <a16:creationId xmlns:a16="http://schemas.microsoft.com/office/drawing/2014/main" xmlns="" id="{00000000-0008-0000-0400-000004010000}"/>
            </a:ext>
          </a:extLst>
        </xdr:cNvPr>
        <xdr:cNvSpPr txBox="1"/>
      </xdr:nvSpPr>
      <xdr:spPr>
        <a:xfrm>
          <a:off x="165989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163068</xdr:rowOff>
    </xdr:from>
    <xdr:to>
      <xdr:col>78</xdr:col>
      <xdr:colOff>120650</xdr:colOff>
      <xdr:row>57</xdr:row>
      <xdr:rowOff>93218</xdr:rowOff>
    </xdr:to>
    <xdr:sp macro="" textlink="">
      <xdr:nvSpPr>
        <xdr:cNvPr id="261" name="楕円 260">
          <a:extLst>
            <a:ext uri="{FF2B5EF4-FFF2-40B4-BE49-F238E27FC236}">
              <a16:creationId xmlns:a16="http://schemas.microsoft.com/office/drawing/2014/main" xmlns="" id="{00000000-0008-0000-0400-000005010000}"/>
            </a:ext>
          </a:extLst>
        </xdr:cNvPr>
        <xdr:cNvSpPr/>
      </xdr:nvSpPr>
      <xdr:spPr>
        <a:xfrm>
          <a:off x="156210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77995</xdr:rowOff>
    </xdr:from>
    <xdr:ext cx="7366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5290800" y="9850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108204</xdr:rowOff>
    </xdr:from>
    <xdr:to>
      <xdr:col>74</xdr:col>
      <xdr:colOff>31750</xdr:colOff>
      <xdr:row>57</xdr:row>
      <xdr:rowOff>38354</xdr:rowOff>
    </xdr:to>
    <xdr:sp macro="" textlink="">
      <xdr:nvSpPr>
        <xdr:cNvPr id="263" name="楕円 262">
          <a:extLst>
            <a:ext uri="{FF2B5EF4-FFF2-40B4-BE49-F238E27FC236}">
              <a16:creationId xmlns:a16="http://schemas.microsoft.com/office/drawing/2014/main" xmlns="" id="{00000000-0008-0000-0400-000007010000}"/>
            </a:ext>
          </a:extLst>
        </xdr:cNvPr>
        <xdr:cNvSpPr/>
      </xdr:nvSpPr>
      <xdr:spPr>
        <a:xfrm>
          <a:off x="14732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23131</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4401800" y="9795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158496</xdr:rowOff>
    </xdr:from>
    <xdr:to>
      <xdr:col>69</xdr:col>
      <xdr:colOff>142875</xdr:colOff>
      <xdr:row>57</xdr:row>
      <xdr:rowOff>88646</xdr:rowOff>
    </xdr:to>
    <xdr:sp macro="" textlink="">
      <xdr:nvSpPr>
        <xdr:cNvPr id="265" name="楕円 264">
          <a:extLst>
            <a:ext uri="{FF2B5EF4-FFF2-40B4-BE49-F238E27FC236}">
              <a16:creationId xmlns:a16="http://schemas.microsoft.com/office/drawing/2014/main" xmlns="" id="{00000000-0008-0000-0400-000009010000}"/>
            </a:ext>
          </a:extLst>
        </xdr:cNvPr>
        <xdr:cNvSpPr/>
      </xdr:nvSpPr>
      <xdr:spPr>
        <a:xfrm>
          <a:off x="13843000" y="975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73423</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3512800" y="9846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14478</xdr:rowOff>
    </xdr:from>
    <xdr:to>
      <xdr:col>65</xdr:col>
      <xdr:colOff>53975</xdr:colOff>
      <xdr:row>57</xdr:row>
      <xdr:rowOff>116078</xdr:rowOff>
    </xdr:to>
    <xdr:sp macro="" textlink="">
      <xdr:nvSpPr>
        <xdr:cNvPr id="267" name="楕円 266">
          <a:extLst>
            <a:ext uri="{FF2B5EF4-FFF2-40B4-BE49-F238E27FC236}">
              <a16:creationId xmlns:a16="http://schemas.microsoft.com/office/drawing/2014/main" xmlns="" id="{00000000-0008-0000-0400-00000B010000}"/>
            </a:ext>
          </a:extLst>
        </xdr:cNvPr>
        <xdr:cNvSpPr/>
      </xdr:nvSpPr>
      <xdr:spPr>
        <a:xfrm>
          <a:off x="12954000" y="978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100855</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2623800" y="987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a:extLst>
            <a:ext uri="{FF2B5EF4-FFF2-40B4-BE49-F238E27FC236}">
              <a16:creationId xmlns:a16="http://schemas.microsoft.com/office/drawing/2014/main" xmlns="" id="{00000000-0008-0000-0400-00000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a:extLst>
            <a:ext uri="{FF2B5EF4-FFF2-40B4-BE49-F238E27FC236}">
              <a16:creationId xmlns:a16="http://schemas.microsoft.com/office/drawing/2014/main" xmlns="" id="{00000000-0008-0000-0400-00000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a:extLst>
            <a:ext uri="{FF2B5EF4-FFF2-40B4-BE49-F238E27FC236}">
              <a16:creationId xmlns:a16="http://schemas.microsoft.com/office/drawing/2014/main" xmlns="" id="{00000000-0008-0000-0400-00000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a:extLst>
            <a:ext uri="{FF2B5EF4-FFF2-40B4-BE49-F238E27FC236}">
              <a16:creationId xmlns:a16="http://schemas.microsoft.com/office/drawing/2014/main" xmlns="" id="{00000000-0008-0000-0400-00001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a:extLst>
            <a:ext uri="{FF2B5EF4-FFF2-40B4-BE49-F238E27FC236}">
              <a16:creationId xmlns:a16="http://schemas.microsoft.com/office/drawing/2014/main" xmlns="" id="{00000000-0008-0000-0400-00001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a:extLst>
            <a:ext uri="{FF2B5EF4-FFF2-40B4-BE49-F238E27FC236}">
              <a16:creationId xmlns:a16="http://schemas.microsoft.com/office/drawing/2014/main" xmlns="" id="{00000000-0008-0000-0400-00001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a:extLst>
            <a:ext uri="{FF2B5EF4-FFF2-40B4-BE49-F238E27FC236}">
              <a16:creationId xmlns:a16="http://schemas.microsoft.com/office/drawing/2014/main" xmlns="" id="{00000000-0008-0000-0400-00001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a:extLst>
            <a:ext uri="{FF2B5EF4-FFF2-40B4-BE49-F238E27FC236}">
              <a16:creationId xmlns:a16="http://schemas.microsoft.com/office/drawing/2014/main" xmlns="" id="{00000000-0008-0000-0400-00001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平成</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年度以前は類似団体と比較すると平均値を大きく上回っていた。要因としては、平成</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年度まで普通交付税の事業費補正として算入される、最上広域市町村圏事務組合分が本村へ一括算入されており、その分を分担金として支出していたためである。平成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年度では類似団体平均を</a:t>
          </a:r>
          <a:r>
            <a:rPr kumimoji="1" lang="en-US" altLang="ja-JP" sz="1200">
              <a:latin typeface="ＭＳ Ｐゴシック" panose="020B0600070205080204" pitchFamily="50" charset="-128"/>
              <a:ea typeface="ＭＳ Ｐゴシック" panose="020B0600070205080204" pitchFamily="50" charset="-128"/>
            </a:rPr>
            <a:t>4.5</a:t>
          </a:r>
          <a:r>
            <a:rPr kumimoji="1" lang="ja-JP" altLang="en-US" sz="1200">
              <a:latin typeface="ＭＳ Ｐゴシック" panose="020B0600070205080204" pitchFamily="50" charset="-128"/>
              <a:ea typeface="ＭＳ Ｐゴシック" panose="020B0600070205080204" pitchFamily="50" charset="-128"/>
            </a:rPr>
            <a:t>ポイント下回っており、前年度と比較して</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ポイント減となった。これは、平成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年度に基金積み立てを行ったふるさと納税収入</a:t>
          </a:r>
          <a:r>
            <a:rPr kumimoji="1" lang="en-US" altLang="ja-JP" sz="1200">
              <a:latin typeface="ＭＳ Ｐゴシック" panose="020B0600070205080204" pitchFamily="50" charset="-128"/>
              <a:ea typeface="ＭＳ Ｐゴシック" panose="020B0600070205080204" pitchFamily="50" charset="-128"/>
            </a:rPr>
            <a:t>155</a:t>
          </a:r>
          <a:r>
            <a:rPr kumimoji="1" lang="ja-JP" altLang="en-US" sz="1200">
              <a:latin typeface="ＭＳ Ｐゴシック" panose="020B0600070205080204" pitchFamily="50" charset="-128"/>
              <a:ea typeface="ＭＳ Ｐゴシック" panose="020B0600070205080204" pitchFamily="50" charset="-128"/>
            </a:rPr>
            <a:t>百万円を平成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年度に寄附者の意向に沿った事業に取り崩して充当し、特定財源が多くなったためである。</a:t>
          </a:r>
        </a:p>
      </xdr:txBody>
    </xdr:sp>
    <xdr:clientData/>
  </xdr:twoCellAnchor>
  <xdr:oneCellAnchor>
    <xdr:from>
      <xdr:col>62</xdr:col>
      <xdr:colOff>6350</xdr:colOff>
      <xdr:row>29</xdr:row>
      <xdr:rowOff>107950</xdr:rowOff>
    </xdr:from>
    <xdr:ext cx="298543" cy="225703"/>
    <xdr:sp macro="" textlink="">
      <xdr:nvSpPr>
        <xdr:cNvPr id="280" name="テキスト ボックス 279">
          <a:extLst>
            <a:ext uri="{FF2B5EF4-FFF2-40B4-BE49-F238E27FC236}">
              <a16:creationId xmlns:a16="http://schemas.microsoft.com/office/drawing/2014/main" xmlns="" id="{00000000-0008-0000-0400-00001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a:extLst>
            <a:ext uri="{FF2B5EF4-FFF2-40B4-BE49-F238E27FC236}">
              <a16:creationId xmlns:a16="http://schemas.microsoft.com/office/drawing/2014/main" xmlns="" id="{00000000-0008-0000-0400-00001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a:extLst>
            <a:ext uri="{FF2B5EF4-FFF2-40B4-BE49-F238E27FC236}">
              <a16:creationId xmlns:a16="http://schemas.microsoft.com/office/drawing/2014/main" xmlns="" id="{00000000-0008-0000-0400-00001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a:extLst>
            <a:ext uri="{FF2B5EF4-FFF2-40B4-BE49-F238E27FC236}">
              <a16:creationId xmlns:a16="http://schemas.microsoft.com/office/drawing/2014/main" xmlns="" id="{00000000-0008-0000-0400-00001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a:extLst>
            <a:ext uri="{FF2B5EF4-FFF2-40B4-BE49-F238E27FC236}">
              <a16:creationId xmlns:a16="http://schemas.microsoft.com/office/drawing/2014/main" xmlns="" id="{00000000-0008-0000-0400-00001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a:extLst>
            <a:ext uri="{FF2B5EF4-FFF2-40B4-BE49-F238E27FC236}">
              <a16:creationId xmlns:a16="http://schemas.microsoft.com/office/drawing/2014/main" xmlns="" id="{00000000-0008-0000-0400-00001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a:extLst>
            <a:ext uri="{FF2B5EF4-FFF2-40B4-BE49-F238E27FC236}">
              <a16:creationId xmlns:a16="http://schemas.microsoft.com/office/drawing/2014/main" xmlns="" id="{00000000-0008-0000-0400-00001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a:extLst>
            <a:ext uri="{FF2B5EF4-FFF2-40B4-BE49-F238E27FC236}">
              <a16:creationId xmlns:a16="http://schemas.microsoft.com/office/drawing/2014/main" xmlns="" id="{00000000-0008-0000-0400-00001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a:extLst>
            <a:ext uri="{FF2B5EF4-FFF2-40B4-BE49-F238E27FC236}">
              <a16:creationId xmlns:a16="http://schemas.microsoft.com/office/drawing/2014/main" xmlns="" id="{00000000-0008-0000-0400-00002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a:extLst>
            <a:ext uri="{FF2B5EF4-FFF2-40B4-BE49-F238E27FC236}">
              <a16:creationId xmlns:a16="http://schemas.microsoft.com/office/drawing/2014/main" xmlns="" id="{00000000-0008-0000-0400-00002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a:extLst>
            <a:ext uri="{FF2B5EF4-FFF2-40B4-BE49-F238E27FC236}">
              <a16:creationId xmlns:a16="http://schemas.microsoft.com/office/drawing/2014/main" xmlns="" id="{00000000-0008-0000-0400-00002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a:extLst>
            <a:ext uri="{FF2B5EF4-FFF2-40B4-BE49-F238E27FC236}">
              <a16:creationId xmlns:a16="http://schemas.microsoft.com/office/drawing/2014/main" xmlns="" id="{00000000-0008-0000-0400-00002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a:extLst>
            <a:ext uri="{FF2B5EF4-FFF2-40B4-BE49-F238E27FC236}">
              <a16:creationId xmlns:a16="http://schemas.microsoft.com/office/drawing/2014/main" xmlns="" id="{00000000-0008-0000-0400-00002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3556</xdr:rowOff>
    </xdr:from>
    <xdr:to>
      <xdr:col>82</xdr:col>
      <xdr:colOff>107950</xdr:colOff>
      <xdr:row>41</xdr:row>
      <xdr:rowOff>101854</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flipV="1">
          <a:off x="16510000" y="583285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73931</xdr:rowOff>
    </xdr:from>
    <xdr:ext cx="762000" cy="259045"/>
    <xdr:sp macro="" textlink="">
      <xdr:nvSpPr>
        <xdr:cNvPr id="294" name="補助費等最小値テキスト">
          <a:extLst>
            <a:ext uri="{FF2B5EF4-FFF2-40B4-BE49-F238E27FC236}">
              <a16:creationId xmlns:a16="http://schemas.microsoft.com/office/drawing/2014/main" xmlns="" id="{00000000-0008-0000-0400-000026010000}"/>
            </a:ext>
          </a:extLst>
        </xdr:cNvPr>
        <xdr:cNvSpPr txBox="1"/>
      </xdr:nvSpPr>
      <xdr:spPr>
        <a:xfrm>
          <a:off x="16598900" y="710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101854</xdr:rowOff>
    </xdr:from>
    <xdr:to>
      <xdr:col>82</xdr:col>
      <xdr:colOff>196850</xdr:colOff>
      <xdr:row>41</xdr:row>
      <xdr:rowOff>101854</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a:off x="16421100" y="7131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89933</xdr:rowOff>
    </xdr:from>
    <xdr:ext cx="762000" cy="259045"/>
    <xdr:sp macro="" textlink="">
      <xdr:nvSpPr>
        <xdr:cNvPr id="296" name="補助費等最大値テキスト">
          <a:extLst>
            <a:ext uri="{FF2B5EF4-FFF2-40B4-BE49-F238E27FC236}">
              <a16:creationId xmlns:a16="http://schemas.microsoft.com/office/drawing/2014/main" xmlns="" id="{00000000-0008-0000-0400-000028010000}"/>
            </a:ext>
          </a:extLst>
        </xdr:cNvPr>
        <xdr:cNvSpPr txBox="1"/>
      </xdr:nvSpPr>
      <xdr:spPr>
        <a:xfrm>
          <a:off x="16598900" y="557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3556</xdr:rowOff>
    </xdr:from>
    <xdr:to>
      <xdr:col>82</xdr:col>
      <xdr:colOff>196850</xdr:colOff>
      <xdr:row>34</xdr:row>
      <xdr:rowOff>3556</xdr:rowOff>
    </xdr:to>
    <xdr:cxnSp macro="">
      <xdr:nvCxnSpPr>
        <xdr:cNvPr id="297" name="直線コネクタ 296">
          <a:extLst>
            <a:ext uri="{FF2B5EF4-FFF2-40B4-BE49-F238E27FC236}">
              <a16:creationId xmlns:a16="http://schemas.microsoft.com/office/drawing/2014/main" xmlns="" id="{00000000-0008-0000-0400-000029010000}"/>
            </a:ext>
          </a:extLst>
        </xdr:cNvPr>
        <xdr:cNvCxnSpPr/>
      </xdr:nvCxnSpPr>
      <xdr:spPr>
        <a:xfrm>
          <a:off x="16421100" y="5832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101854</xdr:rowOff>
    </xdr:from>
    <xdr:to>
      <xdr:col>82</xdr:col>
      <xdr:colOff>107950</xdr:colOff>
      <xdr:row>36</xdr:row>
      <xdr:rowOff>8128</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flipV="1">
          <a:off x="15671800" y="610260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57421</xdr:rowOff>
    </xdr:from>
    <xdr:ext cx="762000" cy="259045"/>
    <xdr:sp macro="" textlink="">
      <xdr:nvSpPr>
        <xdr:cNvPr id="299" name="補助費等平均値テキスト">
          <a:extLst>
            <a:ext uri="{FF2B5EF4-FFF2-40B4-BE49-F238E27FC236}">
              <a16:creationId xmlns:a16="http://schemas.microsoft.com/office/drawing/2014/main" xmlns="" id="{00000000-0008-0000-0400-00002B010000}"/>
            </a:ext>
          </a:extLst>
        </xdr:cNvPr>
        <xdr:cNvSpPr txBox="1"/>
      </xdr:nvSpPr>
      <xdr:spPr>
        <a:xfrm>
          <a:off x="16598900" y="6229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00" name="フローチャート: 判断 299">
          <a:extLst>
            <a:ext uri="{FF2B5EF4-FFF2-40B4-BE49-F238E27FC236}">
              <a16:creationId xmlns:a16="http://schemas.microsoft.com/office/drawing/2014/main" xmlns="" id="{00000000-0008-0000-0400-00002C010000}"/>
            </a:ext>
          </a:extLst>
        </xdr:cNvPr>
        <xdr:cNvSpPr/>
      </xdr:nvSpPr>
      <xdr:spPr>
        <a:xfrm>
          <a:off x="164592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xdr:rowOff>
    </xdr:from>
    <xdr:to>
      <xdr:col>78</xdr:col>
      <xdr:colOff>69850</xdr:colOff>
      <xdr:row>36</xdr:row>
      <xdr:rowOff>58420</xdr:rowOff>
    </xdr:to>
    <xdr:cxnSp macro="">
      <xdr:nvCxnSpPr>
        <xdr:cNvPr id="301" name="直線コネクタ 300">
          <a:extLst>
            <a:ext uri="{FF2B5EF4-FFF2-40B4-BE49-F238E27FC236}">
              <a16:creationId xmlns:a16="http://schemas.microsoft.com/office/drawing/2014/main" xmlns="" id="{00000000-0008-0000-0400-00002D010000}"/>
            </a:ext>
          </a:extLst>
        </xdr:cNvPr>
        <xdr:cNvCxnSpPr/>
      </xdr:nvCxnSpPr>
      <xdr:spPr>
        <a:xfrm flipV="1">
          <a:off x="14782800" y="61803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02" name="フローチャート: 判断 301">
          <a:extLst>
            <a:ext uri="{FF2B5EF4-FFF2-40B4-BE49-F238E27FC236}">
              <a16:creationId xmlns:a16="http://schemas.microsoft.com/office/drawing/2014/main" xmlns="" id="{00000000-0008-0000-0400-00002E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36</xdr:row>
      <xdr:rowOff>94996</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flipV="1">
          <a:off x="13893800" y="62306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57912</xdr:rowOff>
    </xdr:from>
    <xdr:to>
      <xdr:col>74</xdr:col>
      <xdr:colOff>31750</xdr:colOff>
      <xdr:row>36</xdr:row>
      <xdr:rowOff>159512</xdr:rowOff>
    </xdr:to>
    <xdr:sp macro="" textlink="">
      <xdr:nvSpPr>
        <xdr:cNvPr id="305" name="フローチャート: 判断 304">
          <a:extLst>
            <a:ext uri="{FF2B5EF4-FFF2-40B4-BE49-F238E27FC236}">
              <a16:creationId xmlns:a16="http://schemas.microsoft.com/office/drawing/2014/main" xmlns="" id="{00000000-0008-0000-0400-000031010000}"/>
            </a:ext>
          </a:extLst>
        </xdr:cNvPr>
        <xdr:cNvSpPr/>
      </xdr:nvSpPr>
      <xdr:spPr>
        <a:xfrm>
          <a:off x="14732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144289</xdr:rowOff>
    </xdr:from>
    <xdr:ext cx="762000" cy="259045"/>
    <xdr:sp macro="" textlink="">
      <xdr:nvSpPr>
        <xdr:cNvPr id="306" name="テキスト ボックス 305">
          <a:extLst>
            <a:ext uri="{FF2B5EF4-FFF2-40B4-BE49-F238E27FC236}">
              <a16:creationId xmlns:a16="http://schemas.microsoft.com/office/drawing/2014/main" xmlns="" id="{00000000-0008-0000-0400-000032010000}"/>
            </a:ext>
          </a:extLst>
        </xdr:cNvPr>
        <xdr:cNvSpPr txBox="1"/>
      </xdr:nvSpPr>
      <xdr:spPr>
        <a:xfrm>
          <a:off x="14401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94996</xdr:rowOff>
    </xdr:from>
    <xdr:to>
      <xdr:col>69</xdr:col>
      <xdr:colOff>92075</xdr:colOff>
      <xdr:row>37</xdr:row>
      <xdr:rowOff>129286</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flipV="1">
          <a:off x="13004800" y="6267196"/>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30480</xdr:rowOff>
    </xdr:from>
    <xdr:to>
      <xdr:col>69</xdr:col>
      <xdr:colOff>142875</xdr:colOff>
      <xdr:row>36</xdr:row>
      <xdr:rowOff>132080</xdr:rowOff>
    </xdr:to>
    <xdr:sp macro="" textlink="">
      <xdr:nvSpPr>
        <xdr:cNvPr id="308" name="フローチャート: 判断 307">
          <a:extLst>
            <a:ext uri="{FF2B5EF4-FFF2-40B4-BE49-F238E27FC236}">
              <a16:creationId xmlns:a16="http://schemas.microsoft.com/office/drawing/2014/main" xmlns="" id="{00000000-0008-0000-0400-000034010000}"/>
            </a:ext>
          </a:extLst>
        </xdr:cNvPr>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142257</xdr:rowOff>
    </xdr:from>
    <xdr:ext cx="762000" cy="259045"/>
    <xdr:sp macro="" textlink="">
      <xdr:nvSpPr>
        <xdr:cNvPr id="309" name="テキスト ボックス 308">
          <a:extLst>
            <a:ext uri="{FF2B5EF4-FFF2-40B4-BE49-F238E27FC236}">
              <a16:creationId xmlns:a16="http://schemas.microsoft.com/office/drawing/2014/main" xmlns="" id="{00000000-0008-0000-0400-000035010000}"/>
            </a:ext>
          </a:extLst>
        </xdr:cNvPr>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57912</xdr:rowOff>
    </xdr:from>
    <xdr:to>
      <xdr:col>65</xdr:col>
      <xdr:colOff>53975</xdr:colOff>
      <xdr:row>36</xdr:row>
      <xdr:rowOff>159512</xdr:rowOff>
    </xdr:to>
    <xdr:sp macro="" textlink="">
      <xdr:nvSpPr>
        <xdr:cNvPr id="310" name="フローチャート: 判断 309">
          <a:extLst>
            <a:ext uri="{FF2B5EF4-FFF2-40B4-BE49-F238E27FC236}">
              <a16:creationId xmlns:a16="http://schemas.microsoft.com/office/drawing/2014/main" xmlns="" id="{00000000-0008-0000-0400-000036010000}"/>
            </a:ext>
          </a:extLst>
        </xdr:cNvPr>
        <xdr:cNvSpPr/>
      </xdr:nvSpPr>
      <xdr:spPr>
        <a:xfrm>
          <a:off x="12954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169689</xdr:rowOff>
    </xdr:from>
    <xdr:ext cx="762000" cy="259045"/>
    <xdr:sp macro="" textlink="">
      <xdr:nvSpPr>
        <xdr:cNvPr id="311" name="テキスト ボックス 310">
          <a:extLst>
            <a:ext uri="{FF2B5EF4-FFF2-40B4-BE49-F238E27FC236}">
              <a16:creationId xmlns:a16="http://schemas.microsoft.com/office/drawing/2014/main" xmlns="" id="{00000000-0008-0000-0400-000037010000}"/>
            </a:ext>
          </a:extLst>
        </xdr:cNvPr>
        <xdr:cNvSpPr txBox="1"/>
      </xdr:nvSpPr>
      <xdr:spPr>
        <a:xfrm>
          <a:off x="12623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a:extLst>
            <a:ext uri="{FF2B5EF4-FFF2-40B4-BE49-F238E27FC236}">
              <a16:creationId xmlns:a16="http://schemas.microsoft.com/office/drawing/2014/main" xmlns="" id="{00000000-0008-0000-0400-00003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xmlns="" id="{00000000-0008-0000-0400-00003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a:extLst>
            <a:ext uri="{FF2B5EF4-FFF2-40B4-BE49-F238E27FC236}">
              <a16:creationId xmlns:a16="http://schemas.microsoft.com/office/drawing/2014/main" xmlns="" id="{00000000-0008-0000-0400-00003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51054</xdr:rowOff>
    </xdr:from>
    <xdr:to>
      <xdr:col>82</xdr:col>
      <xdr:colOff>158750</xdr:colOff>
      <xdr:row>35</xdr:row>
      <xdr:rowOff>152654</xdr:rowOff>
    </xdr:to>
    <xdr:sp macro="" textlink="">
      <xdr:nvSpPr>
        <xdr:cNvPr id="317" name="楕円 316">
          <a:extLst>
            <a:ext uri="{FF2B5EF4-FFF2-40B4-BE49-F238E27FC236}">
              <a16:creationId xmlns:a16="http://schemas.microsoft.com/office/drawing/2014/main" xmlns="" id="{00000000-0008-0000-0400-00003D010000}"/>
            </a:ext>
          </a:extLst>
        </xdr:cNvPr>
        <xdr:cNvSpPr/>
      </xdr:nvSpPr>
      <xdr:spPr>
        <a:xfrm>
          <a:off x="164592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67581</xdr:rowOff>
    </xdr:from>
    <xdr:ext cx="762000" cy="259045"/>
    <xdr:sp macro="" textlink="">
      <xdr:nvSpPr>
        <xdr:cNvPr id="318" name="補助費等該当値テキスト">
          <a:extLst>
            <a:ext uri="{FF2B5EF4-FFF2-40B4-BE49-F238E27FC236}">
              <a16:creationId xmlns:a16="http://schemas.microsoft.com/office/drawing/2014/main" xmlns="" id="{00000000-0008-0000-0400-00003E010000}"/>
            </a:ext>
          </a:extLst>
        </xdr:cNvPr>
        <xdr:cNvSpPr txBox="1"/>
      </xdr:nvSpPr>
      <xdr:spPr>
        <a:xfrm>
          <a:off x="16598900" y="589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128778</xdr:rowOff>
    </xdr:from>
    <xdr:to>
      <xdr:col>78</xdr:col>
      <xdr:colOff>120650</xdr:colOff>
      <xdr:row>36</xdr:row>
      <xdr:rowOff>58928</xdr:rowOff>
    </xdr:to>
    <xdr:sp macro="" textlink="">
      <xdr:nvSpPr>
        <xdr:cNvPr id="319" name="楕円 318">
          <a:extLst>
            <a:ext uri="{FF2B5EF4-FFF2-40B4-BE49-F238E27FC236}">
              <a16:creationId xmlns:a16="http://schemas.microsoft.com/office/drawing/2014/main" xmlns="" id="{00000000-0008-0000-0400-00003F010000}"/>
            </a:ext>
          </a:extLst>
        </xdr:cNvPr>
        <xdr:cNvSpPr/>
      </xdr:nvSpPr>
      <xdr:spPr>
        <a:xfrm>
          <a:off x="15621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69105</xdr:rowOff>
    </xdr:from>
    <xdr:ext cx="7366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5290800" y="5898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xdr:rowOff>
    </xdr:from>
    <xdr:to>
      <xdr:col>74</xdr:col>
      <xdr:colOff>31750</xdr:colOff>
      <xdr:row>36</xdr:row>
      <xdr:rowOff>109220</xdr:rowOff>
    </xdr:to>
    <xdr:sp macro="" textlink="">
      <xdr:nvSpPr>
        <xdr:cNvPr id="321" name="楕円 320">
          <a:extLst>
            <a:ext uri="{FF2B5EF4-FFF2-40B4-BE49-F238E27FC236}">
              <a16:creationId xmlns:a16="http://schemas.microsoft.com/office/drawing/2014/main" xmlns="" id="{00000000-0008-0000-0400-000041010000}"/>
            </a:ext>
          </a:extLst>
        </xdr:cNvPr>
        <xdr:cNvSpPr/>
      </xdr:nvSpPr>
      <xdr:spPr>
        <a:xfrm>
          <a:off x="14732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119397</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4401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44196</xdr:rowOff>
    </xdr:from>
    <xdr:to>
      <xdr:col>69</xdr:col>
      <xdr:colOff>142875</xdr:colOff>
      <xdr:row>36</xdr:row>
      <xdr:rowOff>145796</xdr:rowOff>
    </xdr:to>
    <xdr:sp macro="" textlink="">
      <xdr:nvSpPr>
        <xdr:cNvPr id="323" name="楕円 322">
          <a:extLst>
            <a:ext uri="{FF2B5EF4-FFF2-40B4-BE49-F238E27FC236}">
              <a16:creationId xmlns:a16="http://schemas.microsoft.com/office/drawing/2014/main" xmlns="" id="{00000000-0008-0000-0400-000043010000}"/>
            </a:ext>
          </a:extLst>
        </xdr:cNvPr>
        <xdr:cNvSpPr/>
      </xdr:nvSpPr>
      <xdr:spPr>
        <a:xfrm>
          <a:off x="13843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78486</xdr:rowOff>
    </xdr:from>
    <xdr:to>
      <xdr:col>65</xdr:col>
      <xdr:colOff>53975</xdr:colOff>
      <xdr:row>38</xdr:row>
      <xdr:rowOff>8636</xdr:rowOff>
    </xdr:to>
    <xdr:sp macro="" textlink="">
      <xdr:nvSpPr>
        <xdr:cNvPr id="325" name="楕円 324">
          <a:extLst>
            <a:ext uri="{FF2B5EF4-FFF2-40B4-BE49-F238E27FC236}">
              <a16:creationId xmlns:a16="http://schemas.microsoft.com/office/drawing/2014/main" xmlns="" id="{00000000-0008-0000-0400-000045010000}"/>
            </a:ext>
          </a:extLst>
        </xdr:cNvPr>
        <xdr:cNvSpPr/>
      </xdr:nvSpPr>
      <xdr:spPr>
        <a:xfrm>
          <a:off x="12954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164863</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2623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a:extLst>
            <a:ext uri="{FF2B5EF4-FFF2-40B4-BE49-F238E27FC236}">
              <a16:creationId xmlns:a16="http://schemas.microsoft.com/office/drawing/2014/main" xmlns="" id="{00000000-0008-0000-0400-00004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a:extLst>
            <a:ext uri="{FF2B5EF4-FFF2-40B4-BE49-F238E27FC236}">
              <a16:creationId xmlns:a16="http://schemas.microsoft.com/office/drawing/2014/main" xmlns="" id="{00000000-0008-0000-0400-00004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a:extLst>
            <a:ext uri="{FF2B5EF4-FFF2-40B4-BE49-F238E27FC236}">
              <a16:creationId xmlns:a16="http://schemas.microsoft.com/office/drawing/2014/main" xmlns="" id="{00000000-0008-0000-0400-00004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a:extLst>
            <a:ext uri="{FF2B5EF4-FFF2-40B4-BE49-F238E27FC236}">
              <a16:creationId xmlns:a16="http://schemas.microsoft.com/office/drawing/2014/main" xmlns="" id="{00000000-0008-0000-0400-00004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a:extLst>
            <a:ext uri="{FF2B5EF4-FFF2-40B4-BE49-F238E27FC236}">
              <a16:creationId xmlns:a16="http://schemas.microsoft.com/office/drawing/2014/main" xmlns="" id="{00000000-0008-0000-0400-00004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a:extLst>
            <a:ext uri="{FF2B5EF4-FFF2-40B4-BE49-F238E27FC236}">
              <a16:creationId xmlns:a16="http://schemas.microsoft.com/office/drawing/2014/main" xmlns="" id="{00000000-0008-0000-0400-00004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a:extLst>
            <a:ext uri="{FF2B5EF4-FFF2-40B4-BE49-F238E27FC236}">
              <a16:creationId xmlns:a16="http://schemas.microsoft.com/office/drawing/2014/main" xmlns="" id="{00000000-0008-0000-0400-00004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a:extLst>
            <a:ext uri="{FF2B5EF4-FFF2-40B4-BE49-F238E27FC236}">
              <a16:creationId xmlns:a16="http://schemas.microsoft.com/office/drawing/2014/main" xmlns="" id="{00000000-0008-0000-0400-00004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a:extLst>
            <a:ext uri="{FF2B5EF4-FFF2-40B4-BE49-F238E27FC236}">
              <a16:creationId xmlns:a16="http://schemas.microsoft.com/office/drawing/2014/main" xmlns="" id="{00000000-0008-0000-0400-00005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年度以降、類似団体平均を上回り、平成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年度で</a:t>
          </a:r>
          <a:r>
            <a:rPr kumimoji="1" lang="en-US" altLang="ja-JP" sz="1300">
              <a:latin typeface="ＭＳ Ｐゴシック" panose="020B0600070205080204" pitchFamily="50" charset="-128"/>
              <a:ea typeface="ＭＳ Ｐゴシック" panose="020B0600070205080204" pitchFamily="50" charset="-128"/>
            </a:rPr>
            <a:t>19.1</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ポイント上回っている。平成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年度に実施した子育て支援住宅建設事業（過疎対策事業債）の元金償還が始まり、今後についても大型事業の償還を控えており、償還のピークは令和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年度になると見込まれる。そのため、その償還の財源として減債基金への積み立てや、公債管理の適正化を図り、公債費縮減に努めていく。</a:t>
          </a:r>
        </a:p>
      </xdr:txBody>
    </xdr:sp>
    <xdr:clientData/>
  </xdr:twoCellAnchor>
  <xdr:oneCellAnchor>
    <xdr:from>
      <xdr:col>3</xdr:col>
      <xdr:colOff>123825</xdr:colOff>
      <xdr:row>69</xdr:row>
      <xdr:rowOff>107950</xdr:rowOff>
    </xdr:from>
    <xdr:ext cx="298543" cy="225703"/>
    <xdr:sp macro="" textlink="">
      <xdr:nvSpPr>
        <xdr:cNvPr id="338" name="テキスト ボックス 337">
          <a:extLst>
            <a:ext uri="{FF2B5EF4-FFF2-40B4-BE49-F238E27FC236}">
              <a16:creationId xmlns:a16="http://schemas.microsoft.com/office/drawing/2014/main" xmlns="" id="{00000000-0008-0000-0400-00005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a:extLst>
            <a:ext uri="{FF2B5EF4-FFF2-40B4-BE49-F238E27FC236}">
              <a16:creationId xmlns:a16="http://schemas.microsoft.com/office/drawing/2014/main" xmlns="" id="{00000000-0008-0000-0400-00005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a:extLst>
            <a:ext uri="{FF2B5EF4-FFF2-40B4-BE49-F238E27FC236}">
              <a16:creationId xmlns:a16="http://schemas.microsoft.com/office/drawing/2014/main" xmlns="" id="{00000000-0008-0000-0400-00005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1" name="直線コネクタ 340">
          <a:extLst>
            <a:ext uri="{FF2B5EF4-FFF2-40B4-BE49-F238E27FC236}">
              <a16:creationId xmlns:a16="http://schemas.microsoft.com/office/drawing/2014/main" xmlns="" id="{00000000-0008-0000-0400-00005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2" name="テキスト ボックス 341">
          <a:extLst>
            <a:ext uri="{FF2B5EF4-FFF2-40B4-BE49-F238E27FC236}">
              <a16:creationId xmlns:a16="http://schemas.microsoft.com/office/drawing/2014/main" xmlns="" id="{00000000-0008-0000-0400-00005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3" name="直線コネクタ 342">
          <a:extLst>
            <a:ext uri="{FF2B5EF4-FFF2-40B4-BE49-F238E27FC236}">
              <a16:creationId xmlns:a16="http://schemas.microsoft.com/office/drawing/2014/main" xmlns="" id="{00000000-0008-0000-0400-00005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4" name="テキスト ボックス 343">
          <a:extLst>
            <a:ext uri="{FF2B5EF4-FFF2-40B4-BE49-F238E27FC236}">
              <a16:creationId xmlns:a16="http://schemas.microsoft.com/office/drawing/2014/main" xmlns="" id="{00000000-0008-0000-0400-00005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5" name="直線コネクタ 344">
          <a:extLst>
            <a:ext uri="{FF2B5EF4-FFF2-40B4-BE49-F238E27FC236}">
              <a16:creationId xmlns:a16="http://schemas.microsoft.com/office/drawing/2014/main" xmlns="" id="{00000000-0008-0000-0400-00005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6" name="テキスト ボックス 345">
          <a:extLst>
            <a:ext uri="{FF2B5EF4-FFF2-40B4-BE49-F238E27FC236}">
              <a16:creationId xmlns:a16="http://schemas.microsoft.com/office/drawing/2014/main" xmlns="" id="{00000000-0008-0000-0400-00005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7" name="直線コネクタ 346">
          <a:extLst>
            <a:ext uri="{FF2B5EF4-FFF2-40B4-BE49-F238E27FC236}">
              <a16:creationId xmlns:a16="http://schemas.microsoft.com/office/drawing/2014/main" xmlns="" id="{00000000-0008-0000-0400-00005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8" name="テキスト ボックス 347">
          <a:extLst>
            <a:ext uri="{FF2B5EF4-FFF2-40B4-BE49-F238E27FC236}">
              <a16:creationId xmlns:a16="http://schemas.microsoft.com/office/drawing/2014/main" xmlns="" id="{00000000-0008-0000-0400-00005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49" name="直線コネクタ 348">
          <a:extLst>
            <a:ext uri="{FF2B5EF4-FFF2-40B4-BE49-F238E27FC236}">
              <a16:creationId xmlns:a16="http://schemas.microsoft.com/office/drawing/2014/main" xmlns="" id="{00000000-0008-0000-0400-00005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xmlns=""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168910</xdr:rowOff>
    </xdr:from>
    <xdr:to>
      <xdr:col>24</xdr:col>
      <xdr:colOff>25400</xdr:colOff>
      <xdr:row>80</xdr:row>
      <xdr:rowOff>161289</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flipV="1">
          <a:off x="4826000" y="12513310"/>
          <a:ext cx="0" cy="1363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133366</xdr:rowOff>
    </xdr:from>
    <xdr:ext cx="762000" cy="259045"/>
    <xdr:sp macro="" textlink="">
      <xdr:nvSpPr>
        <xdr:cNvPr id="354" name="公債費最小値テキスト">
          <a:extLst>
            <a:ext uri="{FF2B5EF4-FFF2-40B4-BE49-F238E27FC236}">
              <a16:creationId xmlns:a16="http://schemas.microsoft.com/office/drawing/2014/main" xmlns="" id="{00000000-0008-0000-0400-000062010000}"/>
            </a:ext>
          </a:extLst>
        </xdr:cNvPr>
        <xdr:cNvSpPr txBox="1"/>
      </xdr:nvSpPr>
      <xdr:spPr>
        <a:xfrm>
          <a:off x="4914900" y="13849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161289</xdr:rowOff>
    </xdr:from>
    <xdr:to>
      <xdr:col>24</xdr:col>
      <xdr:colOff>114300</xdr:colOff>
      <xdr:row>80</xdr:row>
      <xdr:rowOff>161289</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4737100" y="1387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83837</xdr:rowOff>
    </xdr:from>
    <xdr:ext cx="762000" cy="259045"/>
    <xdr:sp macro="" textlink="">
      <xdr:nvSpPr>
        <xdr:cNvPr id="356" name="公債費最大値テキスト">
          <a:extLst>
            <a:ext uri="{FF2B5EF4-FFF2-40B4-BE49-F238E27FC236}">
              <a16:creationId xmlns:a16="http://schemas.microsoft.com/office/drawing/2014/main" xmlns="" id="{00000000-0008-0000-0400-000064010000}"/>
            </a:ext>
          </a:extLst>
        </xdr:cNvPr>
        <xdr:cNvSpPr txBox="1"/>
      </xdr:nvSpPr>
      <xdr:spPr>
        <a:xfrm>
          <a:off x="4914900" y="1225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168910</xdr:rowOff>
    </xdr:from>
    <xdr:to>
      <xdr:col>24</xdr:col>
      <xdr:colOff>114300</xdr:colOff>
      <xdr:row>72</xdr:row>
      <xdr:rowOff>168910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4737100" y="1251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35561</xdr:rowOff>
    </xdr:from>
    <xdr:to>
      <xdr:col>24</xdr:col>
      <xdr:colOff>25400</xdr:colOff>
      <xdr:row>77</xdr:row>
      <xdr:rowOff>35561</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3987800" y="132372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59" name="公債費平均値テキスト">
          <a:extLst>
            <a:ext uri="{FF2B5EF4-FFF2-40B4-BE49-F238E27FC236}">
              <a16:creationId xmlns:a16="http://schemas.microsoft.com/office/drawing/2014/main" xmlns="" id="{00000000-0008-0000-0400-000067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0" name="フローチャート: 判断 359">
          <a:extLst>
            <a:ext uri="{FF2B5EF4-FFF2-40B4-BE49-F238E27FC236}">
              <a16:creationId xmlns:a16="http://schemas.microsoft.com/office/drawing/2014/main" xmlns="" id="{00000000-0008-0000-0400-000068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31750</xdr:rowOff>
    </xdr:from>
    <xdr:to>
      <xdr:col>19</xdr:col>
      <xdr:colOff>187325</xdr:colOff>
      <xdr:row>77</xdr:row>
      <xdr:rowOff>35561</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3098800" y="132334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62" name="フローチャート: 判断 361">
          <a:extLst>
            <a:ext uri="{FF2B5EF4-FFF2-40B4-BE49-F238E27FC236}">
              <a16:creationId xmlns:a16="http://schemas.microsoft.com/office/drawing/2014/main" xmlns="" id="{00000000-0008-0000-0400-00006A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63" name="テキスト ボックス 362">
          <a:extLst>
            <a:ext uri="{FF2B5EF4-FFF2-40B4-BE49-F238E27FC236}">
              <a16:creationId xmlns:a16="http://schemas.microsoft.com/office/drawing/2014/main" xmlns="" id="{00000000-0008-0000-0400-00006B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107950</xdr:rowOff>
    </xdr:from>
    <xdr:to>
      <xdr:col>15</xdr:col>
      <xdr:colOff>98425</xdr:colOff>
      <xdr:row>77</xdr:row>
      <xdr:rowOff>31750</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2209800" y="13138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106680</xdr:rowOff>
    </xdr:from>
    <xdr:to>
      <xdr:col>15</xdr:col>
      <xdr:colOff>149225</xdr:colOff>
      <xdr:row>77</xdr:row>
      <xdr:rowOff>36830</xdr:rowOff>
    </xdr:to>
    <xdr:sp macro="" textlink="">
      <xdr:nvSpPr>
        <xdr:cNvPr id="365" name="フローチャート: 判断 364">
          <a:extLst>
            <a:ext uri="{FF2B5EF4-FFF2-40B4-BE49-F238E27FC236}">
              <a16:creationId xmlns:a16="http://schemas.microsoft.com/office/drawing/2014/main" xmlns="" id="{00000000-0008-0000-0400-00006D010000}"/>
            </a:ext>
          </a:extLst>
        </xdr:cNvPr>
        <xdr:cNvSpPr/>
      </xdr:nvSpPr>
      <xdr:spPr>
        <a:xfrm>
          <a:off x="3048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47007</xdr:rowOff>
    </xdr:from>
    <xdr:ext cx="762000" cy="259045"/>
    <xdr:sp macro="" textlink="">
      <xdr:nvSpPr>
        <xdr:cNvPr id="366" name="テキスト ボックス 365">
          <a:extLst>
            <a:ext uri="{FF2B5EF4-FFF2-40B4-BE49-F238E27FC236}">
              <a16:creationId xmlns:a16="http://schemas.microsoft.com/office/drawing/2014/main" xmlns="" id="{00000000-0008-0000-0400-00006E010000}"/>
            </a:ext>
          </a:extLst>
        </xdr:cNvPr>
        <xdr:cNvSpPr txBox="1"/>
      </xdr:nvSpPr>
      <xdr:spPr>
        <a:xfrm>
          <a:off x="2717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66039</xdr:rowOff>
    </xdr:from>
    <xdr:to>
      <xdr:col>11</xdr:col>
      <xdr:colOff>9525</xdr:colOff>
      <xdr:row>76</xdr:row>
      <xdr:rowOff>107950</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a:off x="1320800" y="130962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95250</xdr:rowOff>
    </xdr:from>
    <xdr:to>
      <xdr:col>11</xdr:col>
      <xdr:colOff>60325</xdr:colOff>
      <xdr:row>77</xdr:row>
      <xdr:rowOff>25400</xdr:rowOff>
    </xdr:to>
    <xdr:sp macro="" textlink="">
      <xdr:nvSpPr>
        <xdr:cNvPr id="368" name="フローチャート: 判断 367">
          <a:extLst>
            <a:ext uri="{FF2B5EF4-FFF2-40B4-BE49-F238E27FC236}">
              <a16:creationId xmlns:a16="http://schemas.microsoft.com/office/drawing/2014/main" xmlns="" id="{00000000-0008-0000-0400-000070010000}"/>
            </a:ext>
          </a:extLst>
        </xdr:cNvPr>
        <xdr:cNvSpPr/>
      </xdr:nvSpPr>
      <xdr:spPr>
        <a:xfrm>
          <a:off x="21590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10177</xdr:rowOff>
    </xdr:from>
    <xdr:ext cx="762000" cy="259045"/>
    <xdr:sp macro="" textlink="">
      <xdr:nvSpPr>
        <xdr:cNvPr id="369" name="テキスト ボックス 368">
          <a:extLst>
            <a:ext uri="{FF2B5EF4-FFF2-40B4-BE49-F238E27FC236}">
              <a16:creationId xmlns:a16="http://schemas.microsoft.com/office/drawing/2014/main" xmlns="" id="{00000000-0008-0000-0400-000071010000}"/>
            </a:ext>
          </a:extLst>
        </xdr:cNvPr>
        <xdr:cNvSpPr txBox="1"/>
      </xdr:nvSpPr>
      <xdr:spPr>
        <a:xfrm>
          <a:off x="1828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70" name="フローチャート: 判断 369">
          <a:extLst>
            <a:ext uri="{FF2B5EF4-FFF2-40B4-BE49-F238E27FC236}">
              <a16:creationId xmlns:a16="http://schemas.microsoft.com/office/drawing/2014/main" xmlns="" id="{00000000-0008-0000-0400-000072010000}"/>
            </a:ext>
          </a:extLst>
        </xdr:cNvPr>
        <xdr:cNvSpPr/>
      </xdr:nvSpPr>
      <xdr:spPr>
        <a:xfrm>
          <a:off x="1270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59707</xdr:rowOff>
    </xdr:from>
    <xdr:ext cx="762000" cy="259045"/>
    <xdr:sp macro="" textlink="">
      <xdr:nvSpPr>
        <xdr:cNvPr id="371" name="テキスト ボックス 370">
          <a:extLst>
            <a:ext uri="{FF2B5EF4-FFF2-40B4-BE49-F238E27FC236}">
              <a16:creationId xmlns:a16="http://schemas.microsoft.com/office/drawing/2014/main" xmlns="" id="{00000000-0008-0000-0400-000073010000}"/>
            </a:ext>
          </a:extLst>
        </xdr:cNvPr>
        <xdr:cNvSpPr txBox="1"/>
      </xdr:nvSpPr>
      <xdr:spPr>
        <a:xfrm>
          <a:off x="939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xmlns=""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xmlns=""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xmlns=""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156211</xdr:rowOff>
    </xdr:from>
    <xdr:to>
      <xdr:col>24</xdr:col>
      <xdr:colOff>76200</xdr:colOff>
      <xdr:row>77</xdr:row>
      <xdr:rowOff>86361</xdr:rowOff>
    </xdr:to>
    <xdr:sp macro="" textlink="">
      <xdr:nvSpPr>
        <xdr:cNvPr id="377" name="楕円 376">
          <a:extLst>
            <a:ext uri="{FF2B5EF4-FFF2-40B4-BE49-F238E27FC236}">
              <a16:creationId xmlns:a16="http://schemas.microsoft.com/office/drawing/2014/main" xmlns="" id="{00000000-0008-0000-0400-000079010000}"/>
            </a:ext>
          </a:extLst>
        </xdr:cNvPr>
        <xdr:cNvSpPr/>
      </xdr:nvSpPr>
      <xdr:spPr>
        <a:xfrm>
          <a:off x="47752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128288</xdr:rowOff>
    </xdr:from>
    <xdr:ext cx="762000" cy="259045"/>
    <xdr:sp macro="" textlink="">
      <xdr:nvSpPr>
        <xdr:cNvPr id="378" name="公債費該当値テキスト">
          <a:extLst>
            <a:ext uri="{FF2B5EF4-FFF2-40B4-BE49-F238E27FC236}">
              <a16:creationId xmlns:a16="http://schemas.microsoft.com/office/drawing/2014/main" xmlns="" id="{00000000-0008-0000-0400-00007A010000}"/>
            </a:ext>
          </a:extLst>
        </xdr:cNvPr>
        <xdr:cNvSpPr txBox="1"/>
      </xdr:nvSpPr>
      <xdr:spPr>
        <a:xfrm>
          <a:off x="49149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156211</xdr:rowOff>
    </xdr:from>
    <xdr:to>
      <xdr:col>20</xdr:col>
      <xdr:colOff>38100</xdr:colOff>
      <xdr:row>77</xdr:row>
      <xdr:rowOff>86361</xdr:rowOff>
    </xdr:to>
    <xdr:sp macro="" textlink="">
      <xdr:nvSpPr>
        <xdr:cNvPr id="379" name="楕円 378">
          <a:extLst>
            <a:ext uri="{FF2B5EF4-FFF2-40B4-BE49-F238E27FC236}">
              <a16:creationId xmlns:a16="http://schemas.microsoft.com/office/drawing/2014/main" xmlns="" id="{00000000-0008-0000-0400-00007B010000}"/>
            </a:ext>
          </a:extLst>
        </xdr:cNvPr>
        <xdr:cNvSpPr/>
      </xdr:nvSpPr>
      <xdr:spPr>
        <a:xfrm>
          <a:off x="3937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71138</xdr:rowOff>
    </xdr:from>
    <xdr:ext cx="7366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3606800" y="13272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152400</xdr:rowOff>
    </xdr:from>
    <xdr:to>
      <xdr:col>15</xdr:col>
      <xdr:colOff>149225</xdr:colOff>
      <xdr:row>77</xdr:row>
      <xdr:rowOff>82550</xdr:rowOff>
    </xdr:to>
    <xdr:sp macro="" textlink="">
      <xdr:nvSpPr>
        <xdr:cNvPr id="381" name="楕円 380">
          <a:extLst>
            <a:ext uri="{FF2B5EF4-FFF2-40B4-BE49-F238E27FC236}">
              <a16:creationId xmlns:a16="http://schemas.microsoft.com/office/drawing/2014/main" xmlns="" id="{00000000-0008-0000-0400-00007D010000}"/>
            </a:ext>
          </a:extLst>
        </xdr:cNvPr>
        <xdr:cNvSpPr/>
      </xdr:nvSpPr>
      <xdr:spPr>
        <a:xfrm>
          <a:off x="3048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67327</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2717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57150</xdr:rowOff>
    </xdr:from>
    <xdr:to>
      <xdr:col>11</xdr:col>
      <xdr:colOff>60325</xdr:colOff>
      <xdr:row>76</xdr:row>
      <xdr:rowOff>158750</xdr:rowOff>
    </xdr:to>
    <xdr:sp macro="" textlink="">
      <xdr:nvSpPr>
        <xdr:cNvPr id="383" name="楕円 382">
          <a:extLst>
            <a:ext uri="{FF2B5EF4-FFF2-40B4-BE49-F238E27FC236}">
              <a16:creationId xmlns:a16="http://schemas.microsoft.com/office/drawing/2014/main" xmlns="" id="{00000000-0008-0000-0400-00007F010000}"/>
            </a:ext>
          </a:extLst>
        </xdr:cNvPr>
        <xdr:cNvSpPr/>
      </xdr:nvSpPr>
      <xdr:spPr>
        <a:xfrm>
          <a:off x="2159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168927</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1828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15239</xdr:rowOff>
    </xdr:from>
    <xdr:to>
      <xdr:col>6</xdr:col>
      <xdr:colOff>171450</xdr:colOff>
      <xdr:row>76</xdr:row>
      <xdr:rowOff>116839</xdr:rowOff>
    </xdr:to>
    <xdr:sp macro="" textlink="">
      <xdr:nvSpPr>
        <xdr:cNvPr id="385" name="楕円 384">
          <a:extLst>
            <a:ext uri="{FF2B5EF4-FFF2-40B4-BE49-F238E27FC236}">
              <a16:creationId xmlns:a16="http://schemas.microsoft.com/office/drawing/2014/main" xmlns="" id="{00000000-0008-0000-0400-000081010000}"/>
            </a:ext>
          </a:extLst>
        </xdr:cNvPr>
        <xdr:cNvSpPr/>
      </xdr:nvSpPr>
      <xdr:spPr>
        <a:xfrm>
          <a:off x="1270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127017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939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xmlns=""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xmlns=""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xmlns=""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xmlns=""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xmlns=""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xmlns=""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xmlns=""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xmlns=""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xmlns=""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人件費、扶助費、その他の数値で類似団体平均を上回ってる。人件費、扶助費については、へき地診療所、保育所関係の経費が大きいこと、維持補修費では、全国屈指の豪雪地帯であるため除排雪経費が大きいことなどから類似団体平均を</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ポイント上回っている。今後は、定員適正化や経常経費等の削減に努めていく。</a:t>
          </a: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xmlns=""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xmlns=""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xmlns=""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a:extLst>
            <a:ext uri="{FF2B5EF4-FFF2-40B4-BE49-F238E27FC236}">
              <a16:creationId xmlns:a16="http://schemas.microsoft.com/office/drawing/2014/main" xmlns="" id="{00000000-0008-0000-0400-000091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a:extLst>
            <a:ext uri="{FF2B5EF4-FFF2-40B4-BE49-F238E27FC236}">
              <a16:creationId xmlns:a16="http://schemas.microsoft.com/office/drawing/2014/main" xmlns="" id="{00000000-0008-0000-0400-000092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a:extLst>
            <a:ext uri="{FF2B5EF4-FFF2-40B4-BE49-F238E27FC236}">
              <a16:creationId xmlns:a16="http://schemas.microsoft.com/office/drawing/2014/main" xmlns="" id="{00000000-0008-0000-0400-000093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a:extLst>
            <a:ext uri="{FF2B5EF4-FFF2-40B4-BE49-F238E27FC236}">
              <a16:creationId xmlns:a16="http://schemas.microsoft.com/office/drawing/2014/main" xmlns="" id="{00000000-0008-0000-0400-000094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a:extLst>
            <a:ext uri="{FF2B5EF4-FFF2-40B4-BE49-F238E27FC236}">
              <a16:creationId xmlns:a16="http://schemas.microsoft.com/office/drawing/2014/main" xmlns="" id="{00000000-0008-0000-0400-000095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a:extLst>
            <a:ext uri="{FF2B5EF4-FFF2-40B4-BE49-F238E27FC236}">
              <a16:creationId xmlns:a16="http://schemas.microsoft.com/office/drawing/2014/main" xmlns="" id="{00000000-0008-0000-0400-000096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a:extLst>
            <a:ext uri="{FF2B5EF4-FFF2-40B4-BE49-F238E27FC236}">
              <a16:creationId xmlns:a16="http://schemas.microsoft.com/office/drawing/2014/main" xmlns="" id="{00000000-0008-0000-0400-000097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a:extLst>
            <a:ext uri="{FF2B5EF4-FFF2-40B4-BE49-F238E27FC236}">
              <a16:creationId xmlns:a16="http://schemas.microsoft.com/office/drawing/2014/main" xmlns="" id="{00000000-0008-0000-0400-000098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xmlns=""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xmlns=""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65278</xdr:rowOff>
    </xdr:from>
    <xdr:to>
      <xdr:col>82</xdr:col>
      <xdr:colOff>107950</xdr:colOff>
      <xdr:row>80</xdr:row>
      <xdr:rowOff>120142</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flipV="1">
          <a:off x="16510000" y="12581128"/>
          <a:ext cx="0" cy="1255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92219</xdr:rowOff>
    </xdr:from>
    <xdr:ext cx="762000" cy="259045"/>
    <xdr:sp macro="" textlink="">
      <xdr:nvSpPr>
        <xdr:cNvPr id="413" name="公債費以外最小値テキスト">
          <a:extLst>
            <a:ext uri="{FF2B5EF4-FFF2-40B4-BE49-F238E27FC236}">
              <a16:creationId xmlns:a16="http://schemas.microsoft.com/office/drawing/2014/main" xmlns="" id="{00000000-0008-0000-0400-00009D010000}"/>
            </a:ext>
          </a:extLst>
        </xdr:cNvPr>
        <xdr:cNvSpPr txBox="1"/>
      </xdr:nvSpPr>
      <xdr:spPr>
        <a:xfrm>
          <a:off x="16598900" y="13808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120142</xdr:rowOff>
    </xdr:from>
    <xdr:to>
      <xdr:col>82</xdr:col>
      <xdr:colOff>196850</xdr:colOff>
      <xdr:row>80</xdr:row>
      <xdr:rowOff>120142</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6421100" y="13836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151655</xdr:rowOff>
    </xdr:from>
    <xdr:ext cx="762000" cy="259045"/>
    <xdr:sp macro="" textlink="">
      <xdr:nvSpPr>
        <xdr:cNvPr id="415" name="公債費以外最大値テキスト">
          <a:extLst>
            <a:ext uri="{FF2B5EF4-FFF2-40B4-BE49-F238E27FC236}">
              <a16:creationId xmlns:a16="http://schemas.microsoft.com/office/drawing/2014/main" xmlns="" id="{00000000-0008-0000-0400-00009F010000}"/>
            </a:ext>
          </a:extLst>
        </xdr:cNvPr>
        <xdr:cNvSpPr txBox="1"/>
      </xdr:nvSpPr>
      <xdr:spPr>
        <a:xfrm>
          <a:off x="16598900" y="1232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65278</xdr:rowOff>
    </xdr:from>
    <xdr:to>
      <xdr:col>82</xdr:col>
      <xdr:colOff>196850</xdr:colOff>
      <xdr:row>73</xdr:row>
      <xdr:rowOff>65278</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6421100" y="1258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3556</xdr:rowOff>
    </xdr:from>
    <xdr:to>
      <xdr:col>82</xdr:col>
      <xdr:colOff>107950</xdr:colOff>
      <xdr:row>77</xdr:row>
      <xdr:rowOff>69850</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flipV="1">
          <a:off x="15671800" y="13205206"/>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138447</xdr:rowOff>
    </xdr:from>
    <xdr:ext cx="762000" cy="259045"/>
    <xdr:sp macro="" textlink="">
      <xdr:nvSpPr>
        <xdr:cNvPr id="418" name="公債費以外平均値テキスト">
          <a:extLst>
            <a:ext uri="{FF2B5EF4-FFF2-40B4-BE49-F238E27FC236}">
              <a16:creationId xmlns:a16="http://schemas.microsoft.com/office/drawing/2014/main" xmlns="" id="{00000000-0008-0000-0400-0000A2010000}"/>
            </a:ext>
          </a:extLst>
        </xdr:cNvPr>
        <xdr:cNvSpPr txBox="1"/>
      </xdr:nvSpPr>
      <xdr:spPr>
        <a:xfrm>
          <a:off x="16598900" y="12997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19" name="フローチャート: 判断 418">
          <a:extLst>
            <a:ext uri="{FF2B5EF4-FFF2-40B4-BE49-F238E27FC236}">
              <a16:creationId xmlns:a16="http://schemas.microsoft.com/office/drawing/2014/main" xmlns="" id="{00000000-0008-0000-0400-0000A3010000}"/>
            </a:ext>
          </a:extLst>
        </xdr:cNvPr>
        <xdr:cNvSpPr/>
      </xdr:nvSpPr>
      <xdr:spPr>
        <a:xfrm>
          <a:off x="164592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49276</xdr:rowOff>
    </xdr:from>
    <xdr:to>
      <xdr:col>78</xdr:col>
      <xdr:colOff>69850</xdr:colOff>
      <xdr:row>77</xdr:row>
      <xdr:rowOff>69850</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4782800" y="1325092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83058</xdr:rowOff>
    </xdr:from>
    <xdr:to>
      <xdr:col>78</xdr:col>
      <xdr:colOff>120650</xdr:colOff>
      <xdr:row>77</xdr:row>
      <xdr:rowOff>13208</xdr:rowOff>
    </xdr:to>
    <xdr:sp macro="" textlink="">
      <xdr:nvSpPr>
        <xdr:cNvPr id="421" name="フローチャート: 判断 420">
          <a:extLst>
            <a:ext uri="{FF2B5EF4-FFF2-40B4-BE49-F238E27FC236}">
              <a16:creationId xmlns:a16="http://schemas.microsoft.com/office/drawing/2014/main" xmlns="" id="{00000000-0008-0000-0400-0000A5010000}"/>
            </a:ext>
          </a:extLst>
        </xdr:cNvPr>
        <xdr:cNvSpPr/>
      </xdr:nvSpPr>
      <xdr:spPr>
        <a:xfrm>
          <a:off x="15621000" y="1311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23385</xdr:rowOff>
    </xdr:from>
    <xdr:ext cx="736600" cy="259045"/>
    <xdr:sp macro="" textlink="">
      <xdr:nvSpPr>
        <xdr:cNvPr id="422" name="テキスト ボックス 421">
          <a:extLst>
            <a:ext uri="{FF2B5EF4-FFF2-40B4-BE49-F238E27FC236}">
              <a16:creationId xmlns:a16="http://schemas.microsoft.com/office/drawing/2014/main" xmlns="" id="{00000000-0008-0000-0400-0000A6010000}"/>
            </a:ext>
          </a:extLst>
        </xdr:cNvPr>
        <xdr:cNvSpPr txBox="1"/>
      </xdr:nvSpPr>
      <xdr:spPr>
        <a:xfrm>
          <a:off x="15290800" y="12882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30987</xdr:rowOff>
    </xdr:from>
    <xdr:to>
      <xdr:col>73</xdr:col>
      <xdr:colOff>180975</xdr:colOff>
      <xdr:row>77</xdr:row>
      <xdr:rowOff>49276</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3893800" y="13232637"/>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39624</xdr:rowOff>
    </xdr:from>
    <xdr:to>
      <xdr:col>74</xdr:col>
      <xdr:colOff>31750</xdr:colOff>
      <xdr:row>76</xdr:row>
      <xdr:rowOff>141224</xdr:rowOff>
    </xdr:to>
    <xdr:sp macro="" textlink="">
      <xdr:nvSpPr>
        <xdr:cNvPr id="424" name="フローチャート: 判断 423">
          <a:extLst>
            <a:ext uri="{FF2B5EF4-FFF2-40B4-BE49-F238E27FC236}">
              <a16:creationId xmlns:a16="http://schemas.microsoft.com/office/drawing/2014/main" xmlns="" id="{00000000-0008-0000-0400-0000A8010000}"/>
            </a:ext>
          </a:extLst>
        </xdr:cNvPr>
        <xdr:cNvSpPr/>
      </xdr:nvSpPr>
      <xdr:spPr>
        <a:xfrm>
          <a:off x="14732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151401</xdr:rowOff>
    </xdr:from>
    <xdr:ext cx="762000" cy="259045"/>
    <xdr:sp macro="" textlink="">
      <xdr:nvSpPr>
        <xdr:cNvPr id="425" name="テキスト ボックス 424">
          <a:extLst>
            <a:ext uri="{FF2B5EF4-FFF2-40B4-BE49-F238E27FC236}">
              <a16:creationId xmlns:a16="http://schemas.microsoft.com/office/drawing/2014/main" xmlns="" id="{00000000-0008-0000-0400-0000A9010000}"/>
            </a:ext>
          </a:extLst>
        </xdr:cNvPr>
        <xdr:cNvSpPr txBox="1"/>
      </xdr:nvSpPr>
      <xdr:spPr>
        <a:xfrm>
          <a:off x="14401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30987</xdr:rowOff>
    </xdr:from>
    <xdr:to>
      <xdr:col>69</xdr:col>
      <xdr:colOff>92075</xdr:colOff>
      <xdr:row>77</xdr:row>
      <xdr:rowOff>129287</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flipV="1">
          <a:off x="13004800" y="13232637"/>
          <a:ext cx="889000" cy="9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5335</xdr:rowOff>
    </xdr:from>
    <xdr:to>
      <xdr:col>69</xdr:col>
      <xdr:colOff>142875</xdr:colOff>
      <xdr:row>76</xdr:row>
      <xdr:rowOff>106935</xdr:rowOff>
    </xdr:to>
    <xdr:sp macro="" textlink="">
      <xdr:nvSpPr>
        <xdr:cNvPr id="427" name="フローチャート: 判断 426">
          <a:extLst>
            <a:ext uri="{FF2B5EF4-FFF2-40B4-BE49-F238E27FC236}">
              <a16:creationId xmlns:a16="http://schemas.microsoft.com/office/drawing/2014/main" xmlns="" id="{00000000-0008-0000-0400-0000AB010000}"/>
            </a:ext>
          </a:extLst>
        </xdr:cNvPr>
        <xdr:cNvSpPr/>
      </xdr:nvSpPr>
      <xdr:spPr>
        <a:xfrm>
          <a:off x="13843000" y="1303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117111</xdr:rowOff>
    </xdr:from>
    <xdr:ext cx="762000" cy="259045"/>
    <xdr:sp macro="" textlink="">
      <xdr:nvSpPr>
        <xdr:cNvPr id="428" name="テキスト ボックス 427">
          <a:extLst>
            <a:ext uri="{FF2B5EF4-FFF2-40B4-BE49-F238E27FC236}">
              <a16:creationId xmlns:a16="http://schemas.microsoft.com/office/drawing/2014/main" xmlns="" id="{00000000-0008-0000-0400-0000AC010000}"/>
            </a:ext>
          </a:extLst>
        </xdr:cNvPr>
        <xdr:cNvSpPr txBox="1"/>
      </xdr:nvSpPr>
      <xdr:spPr>
        <a:xfrm>
          <a:off x="13512800" y="12804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32765</xdr:rowOff>
    </xdr:from>
    <xdr:to>
      <xdr:col>65</xdr:col>
      <xdr:colOff>53975</xdr:colOff>
      <xdr:row>76</xdr:row>
      <xdr:rowOff>134365</xdr:rowOff>
    </xdr:to>
    <xdr:sp macro="" textlink="">
      <xdr:nvSpPr>
        <xdr:cNvPr id="429" name="フローチャート: 判断 428">
          <a:extLst>
            <a:ext uri="{FF2B5EF4-FFF2-40B4-BE49-F238E27FC236}">
              <a16:creationId xmlns:a16="http://schemas.microsoft.com/office/drawing/2014/main" xmlns="" id="{00000000-0008-0000-0400-0000AD010000}"/>
            </a:ext>
          </a:extLst>
        </xdr:cNvPr>
        <xdr:cNvSpPr/>
      </xdr:nvSpPr>
      <xdr:spPr>
        <a:xfrm>
          <a:off x="12954000" y="130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144543</xdr:rowOff>
    </xdr:from>
    <xdr:ext cx="762000" cy="259045"/>
    <xdr:sp macro="" textlink="">
      <xdr:nvSpPr>
        <xdr:cNvPr id="430" name="テキスト ボックス 429">
          <a:extLst>
            <a:ext uri="{FF2B5EF4-FFF2-40B4-BE49-F238E27FC236}">
              <a16:creationId xmlns:a16="http://schemas.microsoft.com/office/drawing/2014/main" xmlns="" id="{00000000-0008-0000-0400-0000AE010000}"/>
            </a:ext>
          </a:extLst>
        </xdr:cNvPr>
        <xdr:cNvSpPr txBox="1"/>
      </xdr:nvSpPr>
      <xdr:spPr>
        <a:xfrm>
          <a:off x="12623800" y="1283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xmlns=""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xmlns=""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xmlns=""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xmlns=""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xmlns=""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124206</xdr:rowOff>
    </xdr:from>
    <xdr:to>
      <xdr:col>82</xdr:col>
      <xdr:colOff>158750</xdr:colOff>
      <xdr:row>77</xdr:row>
      <xdr:rowOff>54356</xdr:rowOff>
    </xdr:to>
    <xdr:sp macro="" textlink="">
      <xdr:nvSpPr>
        <xdr:cNvPr id="436" name="楕円 435">
          <a:extLst>
            <a:ext uri="{FF2B5EF4-FFF2-40B4-BE49-F238E27FC236}">
              <a16:creationId xmlns:a16="http://schemas.microsoft.com/office/drawing/2014/main" xmlns="" id="{00000000-0008-0000-0400-0000B4010000}"/>
            </a:ext>
          </a:extLst>
        </xdr:cNvPr>
        <xdr:cNvSpPr/>
      </xdr:nvSpPr>
      <xdr:spPr>
        <a:xfrm>
          <a:off x="16459200" y="1315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96283</xdr:rowOff>
    </xdr:from>
    <xdr:ext cx="762000" cy="259045"/>
    <xdr:sp macro="" textlink="">
      <xdr:nvSpPr>
        <xdr:cNvPr id="437" name="公債費以外該当値テキスト">
          <a:extLst>
            <a:ext uri="{FF2B5EF4-FFF2-40B4-BE49-F238E27FC236}">
              <a16:creationId xmlns:a16="http://schemas.microsoft.com/office/drawing/2014/main" xmlns="" id="{00000000-0008-0000-0400-0000B5010000}"/>
            </a:ext>
          </a:extLst>
        </xdr:cNvPr>
        <xdr:cNvSpPr txBox="1"/>
      </xdr:nvSpPr>
      <xdr:spPr>
        <a:xfrm>
          <a:off x="16598900" y="13126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19050</xdr:rowOff>
    </xdr:from>
    <xdr:to>
      <xdr:col>78</xdr:col>
      <xdr:colOff>120650</xdr:colOff>
      <xdr:row>77</xdr:row>
      <xdr:rowOff>120650</xdr:rowOff>
    </xdr:to>
    <xdr:sp macro="" textlink="">
      <xdr:nvSpPr>
        <xdr:cNvPr id="438" name="楕円 437">
          <a:extLst>
            <a:ext uri="{FF2B5EF4-FFF2-40B4-BE49-F238E27FC236}">
              <a16:creationId xmlns:a16="http://schemas.microsoft.com/office/drawing/2014/main" xmlns="" id="{00000000-0008-0000-0400-0000B6010000}"/>
            </a:ext>
          </a:extLst>
        </xdr:cNvPr>
        <xdr:cNvSpPr/>
      </xdr:nvSpPr>
      <xdr:spPr>
        <a:xfrm>
          <a:off x="15621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105427</xdr:rowOff>
    </xdr:from>
    <xdr:ext cx="7366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5290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169926</xdr:rowOff>
    </xdr:from>
    <xdr:to>
      <xdr:col>74</xdr:col>
      <xdr:colOff>31750</xdr:colOff>
      <xdr:row>77</xdr:row>
      <xdr:rowOff>100076</xdr:rowOff>
    </xdr:to>
    <xdr:sp macro="" textlink="">
      <xdr:nvSpPr>
        <xdr:cNvPr id="440" name="楕円 439">
          <a:extLst>
            <a:ext uri="{FF2B5EF4-FFF2-40B4-BE49-F238E27FC236}">
              <a16:creationId xmlns:a16="http://schemas.microsoft.com/office/drawing/2014/main" xmlns="" id="{00000000-0008-0000-0400-0000B8010000}"/>
            </a:ext>
          </a:extLst>
        </xdr:cNvPr>
        <xdr:cNvSpPr/>
      </xdr:nvSpPr>
      <xdr:spPr>
        <a:xfrm>
          <a:off x="14732000" y="1320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84853</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4401800" y="13286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151637</xdr:rowOff>
    </xdr:from>
    <xdr:to>
      <xdr:col>69</xdr:col>
      <xdr:colOff>142875</xdr:colOff>
      <xdr:row>77</xdr:row>
      <xdr:rowOff>81787</xdr:rowOff>
    </xdr:to>
    <xdr:sp macro="" textlink="">
      <xdr:nvSpPr>
        <xdr:cNvPr id="442" name="楕円 441">
          <a:extLst>
            <a:ext uri="{FF2B5EF4-FFF2-40B4-BE49-F238E27FC236}">
              <a16:creationId xmlns:a16="http://schemas.microsoft.com/office/drawing/2014/main" xmlns="" id="{00000000-0008-0000-0400-0000BA010000}"/>
            </a:ext>
          </a:extLst>
        </xdr:cNvPr>
        <xdr:cNvSpPr/>
      </xdr:nvSpPr>
      <xdr:spPr>
        <a:xfrm>
          <a:off x="13843000" y="1318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66564</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3512800" y="13268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78487</xdr:rowOff>
    </xdr:from>
    <xdr:to>
      <xdr:col>65</xdr:col>
      <xdr:colOff>53975</xdr:colOff>
      <xdr:row>78</xdr:row>
      <xdr:rowOff>8637</xdr:rowOff>
    </xdr:to>
    <xdr:sp macro="" textlink="">
      <xdr:nvSpPr>
        <xdr:cNvPr id="444" name="楕円 443">
          <a:extLst>
            <a:ext uri="{FF2B5EF4-FFF2-40B4-BE49-F238E27FC236}">
              <a16:creationId xmlns:a16="http://schemas.microsoft.com/office/drawing/2014/main" xmlns="" id="{00000000-0008-0000-0400-0000BC010000}"/>
            </a:ext>
          </a:extLst>
        </xdr:cNvPr>
        <xdr:cNvSpPr/>
      </xdr:nvSpPr>
      <xdr:spPr>
        <a:xfrm>
          <a:off x="12954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164864</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26238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xmlns=""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xmlns=""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xmlns=""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xmlns=""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xmlns=""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xmlns=""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xmlns=""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xmlns=""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xmlns=""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xmlns=""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xmlns=""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xmlns=""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xmlns=""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106645</xdr:rowOff>
    </xdr:from>
    <xdr:to>
      <xdr:col>29</xdr:col>
      <xdr:colOff>127000</xdr:colOff>
      <xdr:row>19</xdr:row>
      <xdr:rowOff>60948</xdr:rowOff>
    </xdr:to>
    <xdr:cxnSp macro="">
      <xdr:nvCxnSpPr>
        <xdr:cNvPr id="44" name="直線コネクタ 43">
          <a:extLst>
            <a:ext uri="{FF2B5EF4-FFF2-40B4-BE49-F238E27FC236}">
              <a16:creationId xmlns:a16="http://schemas.microsoft.com/office/drawing/2014/main" xmlns="" id="{00000000-0008-0000-0500-00002C000000}"/>
            </a:ext>
          </a:extLst>
        </xdr:cNvPr>
        <xdr:cNvCxnSpPr/>
      </xdr:nvCxnSpPr>
      <xdr:spPr bwMode="auto">
        <a:xfrm flipV="1">
          <a:off x="5651500" y="2211670"/>
          <a:ext cx="0" cy="11544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33025</xdr:rowOff>
    </xdr:from>
    <xdr:ext cx="762000" cy="259045"/>
    <xdr:sp macro="" textlink="">
      <xdr:nvSpPr>
        <xdr:cNvPr id="45" name="人口1人当たり決算額の推移最小値テキスト130">
          <a:extLst>
            <a:ext uri="{FF2B5EF4-FFF2-40B4-BE49-F238E27FC236}">
              <a16:creationId xmlns:a16="http://schemas.microsoft.com/office/drawing/2014/main" xmlns="" id="{00000000-0008-0000-0500-00002D000000}"/>
            </a:ext>
          </a:extLst>
        </xdr:cNvPr>
        <xdr:cNvSpPr txBox="1"/>
      </xdr:nvSpPr>
      <xdr:spPr>
        <a:xfrm>
          <a:off x="5740400" y="3338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60948</xdr:rowOff>
    </xdr:from>
    <xdr:to>
      <xdr:col>30</xdr:col>
      <xdr:colOff>25400</xdr:colOff>
      <xdr:row>19</xdr:row>
      <xdr:rowOff>60948</xdr:rowOff>
    </xdr:to>
    <xdr:cxnSp macro="">
      <xdr:nvCxnSpPr>
        <xdr:cNvPr id="46" name="直線コネクタ 45">
          <a:extLst>
            <a:ext uri="{FF2B5EF4-FFF2-40B4-BE49-F238E27FC236}">
              <a16:creationId xmlns:a16="http://schemas.microsoft.com/office/drawing/2014/main" xmlns="" id="{00000000-0008-0000-0500-00002E000000}"/>
            </a:ext>
          </a:extLst>
        </xdr:cNvPr>
        <xdr:cNvCxnSpPr/>
      </xdr:nvCxnSpPr>
      <xdr:spPr bwMode="auto">
        <a:xfrm>
          <a:off x="5562600" y="33661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21572</xdr:rowOff>
    </xdr:from>
    <xdr:ext cx="762000" cy="259045"/>
    <xdr:sp macro="" textlink="">
      <xdr:nvSpPr>
        <xdr:cNvPr id="47" name="人口1人当たり決算額の推移最大値テキスト130">
          <a:extLst>
            <a:ext uri="{FF2B5EF4-FFF2-40B4-BE49-F238E27FC236}">
              <a16:creationId xmlns:a16="http://schemas.microsoft.com/office/drawing/2014/main" xmlns="" id="{00000000-0008-0000-0500-00002F000000}"/>
            </a:ext>
          </a:extLst>
        </xdr:cNvPr>
        <xdr:cNvSpPr txBox="1"/>
      </xdr:nvSpPr>
      <xdr:spPr>
        <a:xfrm>
          <a:off x="5740400" y="195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106645</xdr:rowOff>
    </xdr:from>
    <xdr:to>
      <xdr:col>30</xdr:col>
      <xdr:colOff>25400</xdr:colOff>
      <xdr:row>12</xdr:row>
      <xdr:rowOff>106645</xdr:rowOff>
    </xdr:to>
    <xdr:cxnSp macro="">
      <xdr:nvCxnSpPr>
        <xdr:cNvPr id="48" name="直線コネクタ 47">
          <a:extLst>
            <a:ext uri="{FF2B5EF4-FFF2-40B4-BE49-F238E27FC236}">
              <a16:creationId xmlns:a16="http://schemas.microsoft.com/office/drawing/2014/main" xmlns="" id="{00000000-0008-0000-0500-000030000000}"/>
            </a:ext>
          </a:extLst>
        </xdr:cNvPr>
        <xdr:cNvCxnSpPr/>
      </xdr:nvCxnSpPr>
      <xdr:spPr bwMode="auto">
        <a:xfrm>
          <a:off x="5562600" y="22116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113059</xdr:rowOff>
    </xdr:from>
    <xdr:to>
      <xdr:col>29</xdr:col>
      <xdr:colOff>127000</xdr:colOff>
      <xdr:row>17</xdr:row>
      <xdr:rowOff>122098</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flipV="1">
          <a:off x="5003800" y="3075334"/>
          <a:ext cx="647700" cy="9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97837</xdr:rowOff>
    </xdr:from>
    <xdr:ext cx="762000" cy="259045"/>
    <xdr:sp macro="" textlink="">
      <xdr:nvSpPr>
        <xdr:cNvPr id="50" name="人口1人当たり決算額の推移平均値テキスト130">
          <a:extLst>
            <a:ext uri="{FF2B5EF4-FFF2-40B4-BE49-F238E27FC236}">
              <a16:creationId xmlns:a16="http://schemas.microsoft.com/office/drawing/2014/main" xmlns="" id="{00000000-0008-0000-0500-000032000000}"/>
            </a:ext>
          </a:extLst>
        </xdr:cNvPr>
        <xdr:cNvSpPr txBox="1"/>
      </xdr:nvSpPr>
      <xdr:spPr>
        <a:xfrm>
          <a:off x="5740400" y="30601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80102</xdr:rowOff>
    </xdr:from>
    <xdr:to>
      <xdr:col>29</xdr:col>
      <xdr:colOff>177800</xdr:colOff>
      <xdr:row>18</xdr:row>
      <xdr:rowOff>10252</xdr:rowOff>
    </xdr:to>
    <xdr:sp macro="" textlink="">
      <xdr:nvSpPr>
        <xdr:cNvPr id="51" name="フローチャート: 判断 50">
          <a:extLst>
            <a:ext uri="{FF2B5EF4-FFF2-40B4-BE49-F238E27FC236}">
              <a16:creationId xmlns:a16="http://schemas.microsoft.com/office/drawing/2014/main" xmlns="" id="{00000000-0008-0000-0500-000033000000}"/>
            </a:ext>
          </a:extLst>
        </xdr:cNvPr>
        <xdr:cNvSpPr/>
      </xdr:nvSpPr>
      <xdr:spPr bwMode="auto">
        <a:xfrm>
          <a:off x="5600700" y="30423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122098</xdr:rowOff>
    </xdr:from>
    <xdr:to>
      <xdr:col>26</xdr:col>
      <xdr:colOff>50800</xdr:colOff>
      <xdr:row>17</xdr:row>
      <xdr:rowOff>128288</xdr:rowOff>
    </xdr:to>
    <xdr:cxnSp macro="">
      <xdr:nvCxnSpPr>
        <xdr:cNvPr id="52" name="直線コネクタ 51">
          <a:extLst>
            <a:ext uri="{FF2B5EF4-FFF2-40B4-BE49-F238E27FC236}">
              <a16:creationId xmlns:a16="http://schemas.microsoft.com/office/drawing/2014/main" xmlns="" id="{00000000-0008-0000-0500-000034000000}"/>
            </a:ext>
          </a:extLst>
        </xdr:cNvPr>
        <xdr:cNvCxnSpPr/>
      </xdr:nvCxnSpPr>
      <xdr:spPr bwMode="auto">
        <a:xfrm flipV="1">
          <a:off x="4305300" y="3084373"/>
          <a:ext cx="698500" cy="6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84658</xdr:rowOff>
    </xdr:from>
    <xdr:to>
      <xdr:col>26</xdr:col>
      <xdr:colOff>101600</xdr:colOff>
      <xdr:row>18</xdr:row>
      <xdr:rowOff>14808</xdr:rowOff>
    </xdr:to>
    <xdr:sp macro="" textlink="">
      <xdr:nvSpPr>
        <xdr:cNvPr id="53" name="フローチャート: 判断 52">
          <a:extLst>
            <a:ext uri="{FF2B5EF4-FFF2-40B4-BE49-F238E27FC236}">
              <a16:creationId xmlns:a16="http://schemas.microsoft.com/office/drawing/2014/main" xmlns="" id="{00000000-0008-0000-0500-000035000000}"/>
            </a:ext>
          </a:extLst>
        </xdr:cNvPr>
        <xdr:cNvSpPr/>
      </xdr:nvSpPr>
      <xdr:spPr bwMode="auto">
        <a:xfrm>
          <a:off x="4953000" y="30469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171035</xdr:rowOff>
    </xdr:from>
    <xdr:ext cx="736600" cy="259045"/>
    <xdr:sp macro="" textlink="">
      <xdr:nvSpPr>
        <xdr:cNvPr id="54" name="テキスト ボックス 53">
          <a:extLst>
            <a:ext uri="{FF2B5EF4-FFF2-40B4-BE49-F238E27FC236}">
              <a16:creationId xmlns:a16="http://schemas.microsoft.com/office/drawing/2014/main" xmlns="" id="{00000000-0008-0000-0500-000036000000}"/>
            </a:ext>
          </a:extLst>
        </xdr:cNvPr>
        <xdr:cNvSpPr txBox="1"/>
      </xdr:nvSpPr>
      <xdr:spPr>
        <a:xfrm>
          <a:off x="4622800" y="3133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128288</xdr:rowOff>
    </xdr:from>
    <xdr:to>
      <xdr:col>22</xdr:col>
      <xdr:colOff>114300</xdr:colOff>
      <xdr:row>17</xdr:row>
      <xdr:rowOff>137003</xdr:rowOff>
    </xdr:to>
    <xdr:cxnSp macro="">
      <xdr:nvCxnSpPr>
        <xdr:cNvPr id="55" name="直線コネクタ 54">
          <a:extLst>
            <a:ext uri="{FF2B5EF4-FFF2-40B4-BE49-F238E27FC236}">
              <a16:creationId xmlns:a16="http://schemas.microsoft.com/office/drawing/2014/main" xmlns="" id="{00000000-0008-0000-0500-000037000000}"/>
            </a:ext>
          </a:extLst>
        </xdr:cNvPr>
        <xdr:cNvCxnSpPr/>
      </xdr:nvCxnSpPr>
      <xdr:spPr bwMode="auto">
        <a:xfrm flipV="1">
          <a:off x="3606800" y="3090563"/>
          <a:ext cx="698500" cy="8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88819</xdr:rowOff>
    </xdr:from>
    <xdr:to>
      <xdr:col>22</xdr:col>
      <xdr:colOff>165100</xdr:colOff>
      <xdr:row>18</xdr:row>
      <xdr:rowOff>18969</xdr:rowOff>
    </xdr:to>
    <xdr:sp macro="" textlink="">
      <xdr:nvSpPr>
        <xdr:cNvPr id="56" name="フローチャート: 判断 55">
          <a:extLst>
            <a:ext uri="{FF2B5EF4-FFF2-40B4-BE49-F238E27FC236}">
              <a16:creationId xmlns:a16="http://schemas.microsoft.com/office/drawing/2014/main" xmlns="" id="{00000000-0008-0000-0500-000038000000}"/>
            </a:ext>
          </a:extLst>
        </xdr:cNvPr>
        <xdr:cNvSpPr/>
      </xdr:nvSpPr>
      <xdr:spPr bwMode="auto">
        <a:xfrm>
          <a:off x="4254500" y="3051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3746</xdr:rowOff>
    </xdr:from>
    <xdr:ext cx="762000" cy="259045"/>
    <xdr:sp macro="" textlink="">
      <xdr:nvSpPr>
        <xdr:cNvPr id="57" name="テキスト ボックス 56">
          <a:extLst>
            <a:ext uri="{FF2B5EF4-FFF2-40B4-BE49-F238E27FC236}">
              <a16:creationId xmlns:a16="http://schemas.microsoft.com/office/drawing/2014/main" xmlns="" id="{00000000-0008-0000-0500-000039000000}"/>
            </a:ext>
          </a:extLst>
        </xdr:cNvPr>
        <xdr:cNvSpPr txBox="1"/>
      </xdr:nvSpPr>
      <xdr:spPr>
        <a:xfrm>
          <a:off x="3924300" y="313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137003</xdr:rowOff>
    </xdr:from>
    <xdr:to>
      <xdr:col>18</xdr:col>
      <xdr:colOff>177800</xdr:colOff>
      <xdr:row>17</xdr:row>
      <xdr:rowOff>163608</xdr:rowOff>
    </xdr:to>
    <xdr:cxnSp macro="">
      <xdr:nvCxnSpPr>
        <xdr:cNvPr id="58" name="直線コネクタ 57">
          <a:extLst>
            <a:ext uri="{FF2B5EF4-FFF2-40B4-BE49-F238E27FC236}">
              <a16:creationId xmlns:a16="http://schemas.microsoft.com/office/drawing/2014/main" xmlns="" id="{00000000-0008-0000-0500-00003A000000}"/>
            </a:ext>
          </a:extLst>
        </xdr:cNvPr>
        <xdr:cNvCxnSpPr/>
      </xdr:nvCxnSpPr>
      <xdr:spPr bwMode="auto">
        <a:xfrm flipV="1">
          <a:off x="2908300" y="3099278"/>
          <a:ext cx="698500" cy="26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98997</xdr:rowOff>
    </xdr:from>
    <xdr:to>
      <xdr:col>19</xdr:col>
      <xdr:colOff>38100</xdr:colOff>
      <xdr:row>18</xdr:row>
      <xdr:rowOff>29147</xdr:rowOff>
    </xdr:to>
    <xdr:sp macro="" textlink="">
      <xdr:nvSpPr>
        <xdr:cNvPr id="59" name="フローチャート: 判断 58">
          <a:extLst>
            <a:ext uri="{FF2B5EF4-FFF2-40B4-BE49-F238E27FC236}">
              <a16:creationId xmlns:a16="http://schemas.microsoft.com/office/drawing/2014/main" xmlns="" id="{00000000-0008-0000-0500-00003B000000}"/>
            </a:ext>
          </a:extLst>
        </xdr:cNvPr>
        <xdr:cNvSpPr/>
      </xdr:nvSpPr>
      <xdr:spPr bwMode="auto">
        <a:xfrm>
          <a:off x="3556000" y="30612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13924</xdr:rowOff>
    </xdr:from>
    <xdr:ext cx="762000" cy="259045"/>
    <xdr:sp macro="" textlink="">
      <xdr:nvSpPr>
        <xdr:cNvPr id="60" name="テキスト ボックス 59">
          <a:extLst>
            <a:ext uri="{FF2B5EF4-FFF2-40B4-BE49-F238E27FC236}">
              <a16:creationId xmlns:a16="http://schemas.microsoft.com/office/drawing/2014/main" xmlns="" id="{00000000-0008-0000-0500-00003C000000}"/>
            </a:ext>
          </a:extLst>
        </xdr:cNvPr>
        <xdr:cNvSpPr txBox="1"/>
      </xdr:nvSpPr>
      <xdr:spPr>
        <a:xfrm>
          <a:off x="3225800" y="314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100976</xdr:rowOff>
    </xdr:from>
    <xdr:to>
      <xdr:col>15</xdr:col>
      <xdr:colOff>101600</xdr:colOff>
      <xdr:row>18</xdr:row>
      <xdr:rowOff>31126</xdr:rowOff>
    </xdr:to>
    <xdr:sp macro="" textlink="">
      <xdr:nvSpPr>
        <xdr:cNvPr id="61" name="フローチャート: 判断 60">
          <a:extLst>
            <a:ext uri="{FF2B5EF4-FFF2-40B4-BE49-F238E27FC236}">
              <a16:creationId xmlns:a16="http://schemas.microsoft.com/office/drawing/2014/main" xmlns="" id="{00000000-0008-0000-0500-00003D000000}"/>
            </a:ext>
          </a:extLst>
        </xdr:cNvPr>
        <xdr:cNvSpPr/>
      </xdr:nvSpPr>
      <xdr:spPr bwMode="auto">
        <a:xfrm>
          <a:off x="2857500" y="3063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41303</xdr:rowOff>
    </xdr:from>
    <xdr:ext cx="762000" cy="259045"/>
    <xdr:sp macro="" textlink="">
      <xdr:nvSpPr>
        <xdr:cNvPr id="62" name="テキスト ボックス 61">
          <a:extLst>
            <a:ext uri="{FF2B5EF4-FFF2-40B4-BE49-F238E27FC236}">
              <a16:creationId xmlns:a16="http://schemas.microsoft.com/office/drawing/2014/main" xmlns="" id="{00000000-0008-0000-0500-00003E000000}"/>
            </a:ext>
          </a:extLst>
        </xdr:cNvPr>
        <xdr:cNvSpPr txBox="1"/>
      </xdr:nvSpPr>
      <xdr:spPr>
        <a:xfrm>
          <a:off x="2527300" y="2832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62259</xdr:rowOff>
    </xdr:from>
    <xdr:to>
      <xdr:col>29</xdr:col>
      <xdr:colOff>177800</xdr:colOff>
      <xdr:row>17</xdr:row>
      <xdr:rowOff>163859</xdr:rowOff>
    </xdr:to>
    <xdr:sp macro="" textlink="">
      <xdr:nvSpPr>
        <xdr:cNvPr id="68" name="楕円 67">
          <a:extLst>
            <a:ext uri="{FF2B5EF4-FFF2-40B4-BE49-F238E27FC236}">
              <a16:creationId xmlns:a16="http://schemas.microsoft.com/office/drawing/2014/main" xmlns="" id="{00000000-0008-0000-0500-000044000000}"/>
            </a:ext>
          </a:extLst>
        </xdr:cNvPr>
        <xdr:cNvSpPr/>
      </xdr:nvSpPr>
      <xdr:spPr bwMode="auto">
        <a:xfrm>
          <a:off x="5600700" y="3024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78786</xdr:rowOff>
    </xdr:from>
    <xdr:ext cx="762000" cy="259045"/>
    <xdr:sp macro="" textlink="">
      <xdr:nvSpPr>
        <xdr:cNvPr id="69" name="人口1人当たり決算額の推移該当値テキスト130">
          <a:extLst>
            <a:ext uri="{FF2B5EF4-FFF2-40B4-BE49-F238E27FC236}">
              <a16:creationId xmlns:a16="http://schemas.microsoft.com/office/drawing/2014/main" xmlns="" id="{00000000-0008-0000-0500-000045000000}"/>
            </a:ext>
          </a:extLst>
        </xdr:cNvPr>
        <xdr:cNvSpPr txBox="1"/>
      </xdr:nvSpPr>
      <xdr:spPr>
        <a:xfrm>
          <a:off x="5740400" y="286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71298</xdr:rowOff>
    </xdr:from>
    <xdr:to>
      <xdr:col>26</xdr:col>
      <xdr:colOff>101600</xdr:colOff>
      <xdr:row>18</xdr:row>
      <xdr:rowOff>1448</xdr:rowOff>
    </xdr:to>
    <xdr:sp macro="" textlink="">
      <xdr:nvSpPr>
        <xdr:cNvPr id="70" name="楕円 69">
          <a:extLst>
            <a:ext uri="{FF2B5EF4-FFF2-40B4-BE49-F238E27FC236}">
              <a16:creationId xmlns:a16="http://schemas.microsoft.com/office/drawing/2014/main" xmlns="" id="{00000000-0008-0000-0500-000046000000}"/>
            </a:ext>
          </a:extLst>
        </xdr:cNvPr>
        <xdr:cNvSpPr/>
      </xdr:nvSpPr>
      <xdr:spPr bwMode="auto">
        <a:xfrm>
          <a:off x="4953000" y="3033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11625</xdr:rowOff>
    </xdr:from>
    <xdr:ext cx="736600" cy="259045"/>
    <xdr:sp macro="" textlink="">
      <xdr:nvSpPr>
        <xdr:cNvPr id="71" name="テキスト ボックス 70">
          <a:extLst>
            <a:ext uri="{FF2B5EF4-FFF2-40B4-BE49-F238E27FC236}">
              <a16:creationId xmlns:a16="http://schemas.microsoft.com/office/drawing/2014/main" xmlns="" id="{00000000-0008-0000-0500-000047000000}"/>
            </a:ext>
          </a:extLst>
        </xdr:cNvPr>
        <xdr:cNvSpPr txBox="1"/>
      </xdr:nvSpPr>
      <xdr:spPr>
        <a:xfrm>
          <a:off x="4622800" y="2802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77488</xdr:rowOff>
    </xdr:from>
    <xdr:to>
      <xdr:col>22</xdr:col>
      <xdr:colOff>165100</xdr:colOff>
      <xdr:row>18</xdr:row>
      <xdr:rowOff>7638</xdr:rowOff>
    </xdr:to>
    <xdr:sp macro="" textlink="">
      <xdr:nvSpPr>
        <xdr:cNvPr id="72" name="楕円 71">
          <a:extLst>
            <a:ext uri="{FF2B5EF4-FFF2-40B4-BE49-F238E27FC236}">
              <a16:creationId xmlns:a16="http://schemas.microsoft.com/office/drawing/2014/main" xmlns="" id="{00000000-0008-0000-0500-000048000000}"/>
            </a:ext>
          </a:extLst>
        </xdr:cNvPr>
        <xdr:cNvSpPr/>
      </xdr:nvSpPr>
      <xdr:spPr bwMode="auto">
        <a:xfrm>
          <a:off x="4254500" y="3039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17815</xdr:rowOff>
    </xdr:from>
    <xdr:ext cx="762000" cy="259045"/>
    <xdr:sp macro="" textlink="">
      <xdr:nvSpPr>
        <xdr:cNvPr id="73" name="テキスト ボックス 72">
          <a:extLst>
            <a:ext uri="{FF2B5EF4-FFF2-40B4-BE49-F238E27FC236}">
              <a16:creationId xmlns:a16="http://schemas.microsoft.com/office/drawing/2014/main" xmlns="" id="{00000000-0008-0000-0500-000049000000}"/>
            </a:ext>
          </a:extLst>
        </xdr:cNvPr>
        <xdr:cNvSpPr txBox="1"/>
      </xdr:nvSpPr>
      <xdr:spPr>
        <a:xfrm>
          <a:off x="3924300" y="2808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86203</xdr:rowOff>
    </xdr:from>
    <xdr:to>
      <xdr:col>19</xdr:col>
      <xdr:colOff>38100</xdr:colOff>
      <xdr:row>18</xdr:row>
      <xdr:rowOff>16353</xdr:rowOff>
    </xdr:to>
    <xdr:sp macro="" textlink="">
      <xdr:nvSpPr>
        <xdr:cNvPr id="74" name="楕円 73">
          <a:extLst>
            <a:ext uri="{FF2B5EF4-FFF2-40B4-BE49-F238E27FC236}">
              <a16:creationId xmlns:a16="http://schemas.microsoft.com/office/drawing/2014/main" xmlns="" id="{00000000-0008-0000-0500-00004A000000}"/>
            </a:ext>
          </a:extLst>
        </xdr:cNvPr>
        <xdr:cNvSpPr/>
      </xdr:nvSpPr>
      <xdr:spPr bwMode="auto">
        <a:xfrm>
          <a:off x="3556000" y="3048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26530</xdr:rowOff>
    </xdr:from>
    <xdr:ext cx="762000" cy="259045"/>
    <xdr:sp macro="" textlink="">
      <xdr:nvSpPr>
        <xdr:cNvPr id="75" name="テキスト ボックス 74">
          <a:extLst>
            <a:ext uri="{FF2B5EF4-FFF2-40B4-BE49-F238E27FC236}">
              <a16:creationId xmlns:a16="http://schemas.microsoft.com/office/drawing/2014/main" xmlns="" id="{00000000-0008-0000-0500-00004B000000}"/>
            </a:ext>
          </a:extLst>
        </xdr:cNvPr>
        <xdr:cNvSpPr txBox="1"/>
      </xdr:nvSpPr>
      <xdr:spPr>
        <a:xfrm>
          <a:off x="3225800" y="281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112808</xdr:rowOff>
    </xdr:from>
    <xdr:to>
      <xdr:col>15</xdr:col>
      <xdr:colOff>101600</xdr:colOff>
      <xdr:row>18</xdr:row>
      <xdr:rowOff>42958</xdr:rowOff>
    </xdr:to>
    <xdr:sp macro="" textlink="">
      <xdr:nvSpPr>
        <xdr:cNvPr id="76" name="楕円 75">
          <a:extLst>
            <a:ext uri="{FF2B5EF4-FFF2-40B4-BE49-F238E27FC236}">
              <a16:creationId xmlns:a16="http://schemas.microsoft.com/office/drawing/2014/main" xmlns="" id="{00000000-0008-0000-0500-00004C000000}"/>
            </a:ext>
          </a:extLst>
        </xdr:cNvPr>
        <xdr:cNvSpPr/>
      </xdr:nvSpPr>
      <xdr:spPr bwMode="auto">
        <a:xfrm>
          <a:off x="2857500" y="3075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27735</xdr:rowOff>
    </xdr:from>
    <xdr:ext cx="762000" cy="259045"/>
    <xdr:sp macro="" textlink="">
      <xdr:nvSpPr>
        <xdr:cNvPr id="77" name="テキスト ボックス 76">
          <a:extLst>
            <a:ext uri="{FF2B5EF4-FFF2-40B4-BE49-F238E27FC236}">
              <a16:creationId xmlns:a16="http://schemas.microsoft.com/office/drawing/2014/main" xmlns="" id="{00000000-0008-0000-0500-00004D000000}"/>
            </a:ext>
          </a:extLst>
        </xdr:cNvPr>
        <xdr:cNvSpPr txBox="1"/>
      </xdr:nvSpPr>
      <xdr:spPr>
        <a:xfrm>
          <a:off x="2527300" y="3161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xmlns=""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xmlns=""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xmlns=""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xmlns=""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xmlns=""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xmlns=""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xmlns=""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xmlns=""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xmlns=""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xmlns=""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277976</xdr:rowOff>
    </xdr:from>
    <xdr:to>
      <xdr:col>29</xdr:col>
      <xdr:colOff>127000</xdr:colOff>
      <xdr:row>37</xdr:row>
      <xdr:rowOff>71738</xdr:rowOff>
    </xdr:to>
    <xdr:cxnSp macro="">
      <xdr:nvCxnSpPr>
        <xdr:cNvPr id="103" name="直線コネクタ 102">
          <a:extLst>
            <a:ext uri="{FF2B5EF4-FFF2-40B4-BE49-F238E27FC236}">
              <a16:creationId xmlns:a16="http://schemas.microsoft.com/office/drawing/2014/main" xmlns="" id="{00000000-0008-0000-0500-000067000000}"/>
            </a:ext>
          </a:extLst>
        </xdr:cNvPr>
        <xdr:cNvCxnSpPr/>
      </xdr:nvCxnSpPr>
      <xdr:spPr bwMode="auto">
        <a:xfrm flipV="1">
          <a:off x="5651500" y="6202526"/>
          <a:ext cx="0" cy="99391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43815</xdr:rowOff>
    </xdr:from>
    <xdr:ext cx="762000" cy="259045"/>
    <xdr:sp macro="" textlink="">
      <xdr:nvSpPr>
        <xdr:cNvPr id="104" name="人口1人当たり決算額の推移最小値テキスト445">
          <a:extLst>
            <a:ext uri="{FF2B5EF4-FFF2-40B4-BE49-F238E27FC236}">
              <a16:creationId xmlns:a16="http://schemas.microsoft.com/office/drawing/2014/main" xmlns="" id="{00000000-0008-0000-0500-000068000000}"/>
            </a:ext>
          </a:extLst>
        </xdr:cNvPr>
        <xdr:cNvSpPr txBox="1"/>
      </xdr:nvSpPr>
      <xdr:spPr>
        <a:xfrm>
          <a:off x="5740400" y="716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71738</xdr:rowOff>
    </xdr:from>
    <xdr:to>
      <xdr:col>30</xdr:col>
      <xdr:colOff>25400</xdr:colOff>
      <xdr:row>37</xdr:row>
      <xdr:rowOff>71738</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a:off x="5562600" y="71964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21453</xdr:rowOff>
    </xdr:from>
    <xdr:ext cx="762000" cy="259045"/>
    <xdr:sp macro="" textlink="">
      <xdr:nvSpPr>
        <xdr:cNvPr id="106" name="人口1人当たり決算額の推移最大値テキスト445">
          <a:extLst>
            <a:ext uri="{FF2B5EF4-FFF2-40B4-BE49-F238E27FC236}">
              <a16:creationId xmlns:a16="http://schemas.microsoft.com/office/drawing/2014/main" xmlns="" id="{00000000-0008-0000-0500-00006A000000}"/>
            </a:ext>
          </a:extLst>
        </xdr:cNvPr>
        <xdr:cNvSpPr txBox="1"/>
      </xdr:nvSpPr>
      <xdr:spPr>
        <a:xfrm>
          <a:off x="5740400" y="5946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277976</xdr:rowOff>
    </xdr:from>
    <xdr:to>
      <xdr:col>30</xdr:col>
      <xdr:colOff>25400</xdr:colOff>
      <xdr:row>33</xdr:row>
      <xdr:rowOff>277976</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a:off x="5562600" y="62025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208706</xdr:rowOff>
    </xdr:from>
    <xdr:to>
      <xdr:col>29</xdr:col>
      <xdr:colOff>127000</xdr:colOff>
      <xdr:row>35</xdr:row>
      <xdr:rowOff>244299</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a:off x="5003800" y="6819056"/>
          <a:ext cx="647700" cy="35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10838</xdr:rowOff>
    </xdr:from>
    <xdr:ext cx="762000" cy="259045"/>
    <xdr:sp macro="" textlink="">
      <xdr:nvSpPr>
        <xdr:cNvPr id="109" name="人口1人当たり決算額の推移平均値テキスト445">
          <a:extLst>
            <a:ext uri="{FF2B5EF4-FFF2-40B4-BE49-F238E27FC236}">
              <a16:creationId xmlns:a16="http://schemas.microsoft.com/office/drawing/2014/main" xmlns="" id="{00000000-0008-0000-0500-00006D000000}"/>
            </a:ext>
          </a:extLst>
        </xdr:cNvPr>
        <xdr:cNvSpPr txBox="1"/>
      </xdr:nvSpPr>
      <xdr:spPr>
        <a:xfrm>
          <a:off x="5740400" y="662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165761</xdr:rowOff>
    </xdr:from>
    <xdr:to>
      <xdr:col>29</xdr:col>
      <xdr:colOff>177800</xdr:colOff>
      <xdr:row>35</xdr:row>
      <xdr:rowOff>267361</xdr:rowOff>
    </xdr:to>
    <xdr:sp macro="" textlink="">
      <xdr:nvSpPr>
        <xdr:cNvPr id="110" name="フローチャート: 判断 109">
          <a:extLst>
            <a:ext uri="{FF2B5EF4-FFF2-40B4-BE49-F238E27FC236}">
              <a16:creationId xmlns:a16="http://schemas.microsoft.com/office/drawing/2014/main" xmlns="" id="{00000000-0008-0000-0500-00006E000000}"/>
            </a:ext>
          </a:extLst>
        </xdr:cNvPr>
        <xdr:cNvSpPr/>
      </xdr:nvSpPr>
      <xdr:spPr bwMode="auto">
        <a:xfrm>
          <a:off x="5600700" y="6776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193427</xdr:rowOff>
    </xdr:from>
    <xdr:to>
      <xdr:col>26</xdr:col>
      <xdr:colOff>50800</xdr:colOff>
      <xdr:row>35</xdr:row>
      <xdr:rowOff>208706</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4305300" y="6803777"/>
          <a:ext cx="698500" cy="152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163192</xdr:rowOff>
    </xdr:from>
    <xdr:to>
      <xdr:col>26</xdr:col>
      <xdr:colOff>101600</xdr:colOff>
      <xdr:row>35</xdr:row>
      <xdr:rowOff>264792</xdr:rowOff>
    </xdr:to>
    <xdr:sp macro="" textlink="">
      <xdr:nvSpPr>
        <xdr:cNvPr id="112" name="フローチャート: 判断 111">
          <a:extLst>
            <a:ext uri="{FF2B5EF4-FFF2-40B4-BE49-F238E27FC236}">
              <a16:creationId xmlns:a16="http://schemas.microsoft.com/office/drawing/2014/main" xmlns="" id="{00000000-0008-0000-0500-000070000000}"/>
            </a:ext>
          </a:extLst>
        </xdr:cNvPr>
        <xdr:cNvSpPr/>
      </xdr:nvSpPr>
      <xdr:spPr bwMode="auto">
        <a:xfrm>
          <a:off x="4953000" y="6773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249569</xdr:rowOff>
    </xdr:from>
    <xdr:ext cx="736600" cy="259045"/>
    <xdr:sp macro="" textlink="">
      <xdr:nvSpPr>
        <xdr:cNvPr id="113" name="テキスト ボックス 112">
          <a:extLst>
            <a:ext uri="{FF2B5EF4-FFF2-40B4-BE49-F238E27FC236}">
              <a16:creationId xmlns:a16="http://schemas.microsoft.com/office/drawing/2014/main" xmlns="" id="{00000000-0008-0000-0500-000071000000}"/>
            </a:ext>
          </a:extLst>
        </xdr:cNvPr>
        <xdr:cNvSpPr txBox="1"/>
      </xdr:nvSpPr>
      <xdr:spPr>
        <a:xfrm>
          <a:off x="4622800" y="6859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193427</xdr:rowOff>
    </xdr:from>
    <xdr:to>
      <xdr:col>22</xdr:col>
      <xdr:colOff>114300</xdr:colOff>
      <xdr:row>35</xdr:row>
      <xdr:rowOff>243239</xdr:rowOff>
    </xdr:to>
    <xdr:cxnSp macro="">
      <xdr:nvCxnSpPr>
        <xdr:cNvPr id="114" name="直線コネクタ 113">
          <a:extLst>
            <a:ext uri="{FF2B5EF4-FFF2-40B4-BE49-F238E27FC236}">
              <a16:creationId xmlns:a16="http://schemas.microsoft.com/office/drawing/2014/main" xmlns="" id="{00000000-0008-0000-0500-000072000000}"/>
            </a:ext>
          </a:extLst>
        </xdr:cNvPr>
        <xdr:cNvCxnSpPr/>
      </xdr:nvCxnSpPr>
      <xdr:spPr bwMode="auto">
        <a:xfrm flipV="1">
          <a:off x="3606800" y="6803777"/>
          <a:ext cx="698500" cy="498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166612</xdr:rowOff>
    </xdr:from>
    <xdr:to>
      <xdr:col>22</xdr:col>
      <xdr:colOff>165100</xdr:colOff>
      <xdr:row>35</xdr:row>
      <xdr:rowOff>268212</xdr:rowOff>
    </xdr:to>
    <xdr:sp macro="" textlink="">
      <xdr:nvSpPr>
        <xdr:cNvPr id="115" name="フローチャート: 判断 114">
          <a:extLst>
            <a:ext uri="{FF2B5EF4-FFF2-40B4-BE49-F238E27FC236}">
              <a16:creationId xmlns:a16="http://schemas.microsoft.com/office/drawing/2014/main" xmlns="" id="{00000000-0008-0000-0500-000073000000}"/>
            </a:ext>
          </a:extLst>
        </xdr:cNvPr>
        <xdr:cNvSpPr/>
      </xdr:nvSpPr>
      <xdr:spPr bwMode="auto">
        <a:xfrm>
          <a:off x="4254500" y="67769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252989</xdr:rowOff>
    </xdr:from>
    <xdr:ext cx="762000" cy="259045"/>
    <xdr:sp macro="" textlink="">
      <xdr:nvSpPr>
        <xdr:cNvPr id="116" name="テキスト ボックス 115">
          <a:extLst>
            <a:ext uri="{FF2B5EF4-FFF2-40B4-BE49-F238E27FC236}">
              <a16:creationId xmlns:a16="http://schemas.microsoft.com/office/drawing/2014/main" xmlns="" id="{00000000-0008-0000-0500-000074000000}"/>
            </a:ext>
          </a:extLst>
        </xdr:cNvPr>
        <xdr:cNvSpPr txBox="1"/>
      </xdr:nvSpPr>
      <xdr:spPr>
        <a:xfrm>
          <a:off x="3924300" y="6863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243239</xdr:rowOff>
    </xdr:from>
    <xdr:to>
      <xdr:col>18</xdr:col>
      <xdr:colOff>177800</xdr:colOff>
      <xdr:row>35</xdr:row>
      <xdr:rowOff>277616</xdr:rowOff>
    </xdr:to>
    <xdr:cxnSp macro="">
      <xdr:nvCxnSpPr>
        <xdr:cNvPr id="117" name="直線コネクタ 116">
          <a:extLst>
            <a:ext uri="{FF2B5EF4-FFF2-40B4-BE49-F238E27FC236}">
              <a16:creationId xmlns:a16="http://schemas.microsoft.com/office/drawing/2014/main" xmlns="" id="{00000000-0008-0000-0500-000075000000}"/>
            </a:ext>
          </a:extLst>
        </xdr:cNvPr>
        <xdr:cNvCxnSpPr/>
      </xdr:nvCxnSpPr>
      <xdr:spPr bwMode="auto">
        <a:xfrm flipV="1">
          <a:off x="2908300" y="6853589"/>
          <a:ext cx="698500" cy="34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168376</xdr:rowOff>
    </xdr:from>
    <xdr:to>
      <xdr:col>19</xdr:col>
      <xdr:colOff>38100</xdr:colOff>
      <xdr:row>35</xdr:row>
      <xdr:rowOff>269976</xdr:rowOff>
    </xdr:to>
    <xdr:sp macro="" textlink="">
      <xdr:nvSpPr>
        <xdr:cNvPr id="118" name="フローチャート: 判断 117">
          <a:extLst>
            <a:ext uri="{FF2B5EF4-FFF2-40B4-BE49-F238E27FC236}">
              <a16:creationId xmlns:a16="http://schemas.microsoft.com/office/drawing/2014/main" xmlns="" id="{00000000-0008-0000-0500-000076000000}"/>
            </a:ext>
          </a:extLst>
        </xdr:cNvPr>
        <xdr:cNvSpPr/>
      </xdr:nvSpPr>
      <xdr:spPr bwMode="auto">
        <a:xfrm>
          <a:off x="3556000" y="67787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280153</xdr:rowOff>
    </xdr:from>
    <xdr:ext cx="762000" cy="259045"/>
    <xdr:sp macro="" textlink="">
      <xdr:nvSpPr>
        <xdr:cNvPr id="119" name="テキスト ボックス 118">
          <a:extLst>
            <a:ext uri="{FF2B5EF4-FFF2-40B4-BE49-F238E27FC236}">
              <a16:creationId xmlns:a16="http://schemas.microsoft.com/office/drawing/2014/main" xmlns="" id="{00000000-0008-0000-0500-000077000000}"/>
            </a:ext>
          </a:extLst>
        </xdr:cNvPr>
        <xdr:cNvSpPr txBox="1"/>
      </xdr:nvSpPr>
      <xdr:spPr>
        <a:xfrm>
          <a:off x="3225800" y="6547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153819</xdr:rowOff>
    </xdr:from>
    <xdr:to>
      <xdr:col>15</xdr:col>
      <xdr:colOff>101600</xdr:colOff>
      <xdr:row>35</xdr:row>
      <xdr:rowOff>255419</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2857500" y="6764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265596</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2527300" y="6533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193499</xdr:rowOff>
    </xdr:from>
    <xdr:to>
      <xdr:col>29</xdr:col>
      <xdr:colOff>177800</xdr:colOff>
      <xdr:row>35</xdr:row>
      <xdr:rowOff>295099</xdr:rowOff>
    </xdr:to>
    <xdr:sp macro="" textlink="">
      <xdr:nvSpPr>
        <xdr:cNvPr id="127" name="楕円 126">
          <a:extLst>
            <a:ext uri="{FF2B5EF4-FFF2-40B4-BE49-F238E27FC236}">
              <a16:creationId xmlns:a16="http://schemas.microsoft.com/office/drawing/2014/main" xmlns="" id="{00000000-0008-0000-0500-00007F000000}"/>
            </a:ext>
          </a:extLst>
        </xdr:cNvPr>
        <xdr:cNvSpPr/>
      </xdr:nvSpPr>
      <xdr:spPr bwMode="auto">
        <a:xfrm>
          <a:off x="5600700" y="6803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165576</xdr:rowOff>
    </xdr:from>
    <xdr:ext cx="762000" cy="259045"/>
    <xdr:sp macro="" textlink="">
      <xdr:nvSpPr>
        <xdr:cNvPr id="128" name="人口1人当たり決算額の推移該当値テキスト445">
          <a:extLst>
            <a:ext uri="{FF2B5EF4-FFF2-40B4-BE49-F238E27FC236}">
              <a16:creationId xmlns:a16="http://schemas.microsoft.com/office/drawing/2014/main" xmlns="" id="{00000000-0008-0000-0500-000080000000}"/>
            </a:ext>
          </a:extLst>
        </xdr:cNvPr>
        <xdr:cNvSpPr txBox="1"/>
      </xdr:nvSpPr>
      <xdr:spPr>
        <a:xfrm>
          <a:off x="5740400" y="6775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157906</xdr:rowOff>
    </xdr:from>
    <xdr:to>
      <xdr:col>26</xdr:col>
      <xdr:colOff>101600</xdr:colOff>
      <xdr:row>35</xdr:row>
      <xdr:rowOff>259506</xdr:rowOff>
    </xdr:to>
    <xdr:sp macro="" textlink="">
      <xdr:nvSpPr>
        <xdr:cNvPr id="129" name="楕円 128">
          <a:extLst>
            <a:ext uri="{FF2B5EF4-FFF2-40B4-BE49-F238E27FC236}">
              <a16:creationId xmlns:a16="http://schemas.microsoft.com/office/drawing/2014/main" xmlns="" id="{00000000-0008-0000-0500-000081000000}"/>
            </a:ext>
          </a:extLst>
        </xdr:cNvPr>
        <xdr:cNvSpPr/>
      </xdr:nvSpPr>
      <xdr:spPr bwMode="auto">
        <a:xfrm>
          <a:off x="4953000" y="6768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269683</xdr:rowOff>
    </xdr:from>
    <xdr:ext cx="7366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4622800" y="6537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142627</xdr:rowOff>
    </xdr:from>
    <xdr:to>
      <xdr:col>22</xdr:col>
      <xdr:colOff>165100</xdr:colOff>
      <xdr:row>35</xdr:row>
      <xdr:rowOff>244227</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4254500" y="6752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254404</xdr:rowOff>
    </xdr:from>
    <xdr:ext cx="7620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3924300" y="6521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192439</xdr:rowOff>
    </xdr:from>
    <xdr:to>
      <xdr:col>19</xdr:col>
      <xdr:colOff>38100</xdr:colOff>
      <xdr:row>35</xdr:row>
      <xdr:rowOff>294039</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3556000" y="6802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278816</xdr:rowOff>
    </xdr:from>
    <xdr:ext cx="7620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3225800" y="6889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226816</xdr:rowOff>
    </xdr:from>
    <xdr:to>
      <xdr:col>15</xdr:col>
      <xdr:colOff>101600</xdr:colOff>
      <xdr:row>35</xdr:row>
      <xdr:rowOff>328416</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2857500" y="68371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313193</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2527300" y="6923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3,262
3,245
211.63
3,942,549
3,802,244
69,375
2,163,888
4,519,201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xmlns=""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xmlns=""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xmlns=""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xmlns=""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xmlns=""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xmlns=""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xmlns=""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xmlns=""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xmlns=""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xmlns=""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xmlns=""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43505</xdr:rowOff>
    </xdr:from>
    <xdr:to>
      <xdr:col>24</xdr:col>
      <xdr:colOff>62865</xdr:colOff>
      <xdr:row>37</xdr:row>
      <xdr:rowOff>119268</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flipV="1">
          <a:off x="4633595" y="5187005"/>
          <a:ext cx="1270" cy="1275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123095</xdr:rowOff>
    </xdr:from>
    <xdr:ext cx="534377" cy="259045"/>
    <xdr:sp macro="" textlink="">
      <xdr:nvSpPr>
        <xdr:cNvPr id="54" name="人件費最小値テキスト">
          <a:extLst>
            <a:ext uri="{FF2B5EF4-FFF2-40B4-BE49-F238E27FC236}">
              <a16:creationId xmlns:a16="http://schemas.microsoft.com/office/drawing/2014/main" xmlns="" id="{00000000-0008-0000-0600-000036000000}"/>
            </a:ext>
          </a:extLst>
        </xdr:cNvPr>
        <xdr:cNvSpPr txBox="1"/>
      </xdr:nvSpPr>
      <xdr:spPr>
        <a:xfrm>
          <a:off x="4686300" y="646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119268</xdr:rowOff>
    </xdr:from>
    <xdr:to>
      <xdr:col>24</xdr:col>
      <xdr:colOff>152400</xdr:colOff>
      <xdr:row>37</xdr:row>
      <xdr:rowOff>119268</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4546600" y="6462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161632</xdr:rowOff>
    </xdr:from>
    <xdr:ext cx="599010" cy="259045"/>
    <xdr:sp macro="" textlink="">
      <xdr:nvSpPr>
        <xdr:cNvPr id="56" name="人件費最大値テキスト">
          <a:extLst>
            <a:ext uri="{FF2B5EF4-FFF2-40B4-BE49-F238E27FC236}">
              <a16:creationId xmlns:a16="http://schemas.microsoft.com/office/drawing/2014/main" xmlns="" id="{00000000-0008-0000-0600-000038000000}"/>
            </a:ext>
          </a:extLst>
        </xdr:cNvPr>
        <xdr:cNvSpPr txBox="1"/>
      </xdr:nvSpPr>
      <xdr:spPr>
        <a:xfrm>
          <a:off x="4686300" y="4962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642,080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43505</xdr:rowOff>
    </xdr:from>
    <xdr:to>
      <xdr:col>24</xdr:col>
      <xdr:colOff>152400</xdr:colOff>
      <xdr:row>30</xdr:row>
      <xdr:rowOff>43505</xdr:rowOff>
    </xdr:to>
    <xdr:cxnSp macro="">
      <xdr:nvCxnSpPr>
        <xdr:cNvPr id="57" name="直線コネクタ 56">
          <a:extLst>
            <a:ext uri="{FF2B5EF4-FFF2-40B4-BE49-F238E27FC236}">
              <a16:creationId xmlns:a16="http://schemas.microsoft.com/office/drawing/2014/main" xmlns="" id="{00000000-0008-0000-0600-000039000000}"/>
            </a:ext>
          </a:extLst>
        </xdr:cNvPr>
        <xdr:cNvCxnSpPr/>
      </xdr:nvCxnSpPr>
      <xdr:spPr>
        <a:xfrm>
          <a:off x="4546600" y="5187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143561</xdr:rowOff>
    </xdr:from>
    <xdr:to>
      <xdr:col>24</xdr:col>
      <xdr:colOff>63500</xdr:colOff>
      <xdr:row>35</xdr:row>
      <xdr:rowOff>153517</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flipV="1">
          <a:off x="3797300" y="6144311"/>
          <a:ext cx="838200" cy="9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145735</xdr:rowOff>
    </xdr:from>
    <xdr:ext cx="599010" cy="259045"/>
    <xdr:sp macro="" textlink="">
      <xdr:nvSpPr>
        <xdr:cNvPr id="59" name="人件費平均値テキスト">
          <a:extLst>
            <a:ext uri="{FF2B5EF4-FFF2-40B4-BE49-F238E27FC236}">
              <a16:creationId xmlns:a16="http://schemas.microsoft.com/office/drawing/2014/main" xmlns="" id="{00000000-0008-0000-0600-00003B000000}"/>
            </a:ext>
          </a:extLst>
        </xdr:cNvPr>
        <xdr:cNvSpPr txBox="1"/>
      </xdr:nvSpPr>
      <xdr:spPr>
        <a:xfrm>
          <a:off x="4686300" y="6146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167308</xdr:rowOff>
    </xdr:from>
    <xdr:to>
      <xdr:col>24</xdr:col>
      <xdr:colOff>114300</xdr:colOff>
      <xdr:row>36</xdr:row>
      <xdr:rowOff>97458</xdr:rowOff>
    </xdr:to>
    <xdr:sp macro="" textlink="">
      <xdr:nvSpPr>
        <xdr:cNvPr id="60" name="フローチャート: 判断 59">
          <a:extLst>
            <a:ext uri="{FF2B5EF4-FFF2-40B4-BE49-F238E27FC236}">
              <a16:creationId xmlns:a16="http://schemas.microsoft.com/office/drawing/2014/main" xmlns="" id="{00000000-0008-0000-0600-00003C000000}"/>
            </a:ext>
          </a:extLst>
        </xdr:cNvPr>
        <xdr:cNvSpPr/>
      </xdr:nvSpPr>
      <xdr:spPr>
        <a:xfrm>
          <a:off x="4584700" y="616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153517</xdr:rowOff>
    </xdr:from>
    <xdr:to>
      <xdr:col>19</xdr:col>
      <xdr:colOff>177800</xdr:colOff>
      <xdr:row>35</xdr:row>
      <xdr:rowOff>155953</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2908300" y="6154267"/>
          <a:ext cx="889000" cy="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169518</xdr:rowOff>
    </xdr:from>
    <xdr:to>
      <xdr:col>20</xdr:col>
      <xdr:colOff>38100</xdr:colOff>
      <xdr:row>36</xdr:row>
      <xdr:rowOff>99668</xdr:rowOff>
    </xdr:to>
    <xdr:sp macro="" textlink="">
      <xdr:nvSpPr>
        <xdr:cNvPr id="62" name="フローチャート: 判断 61">
          <a:extLst>
            <a:ext uri="{FF2B5EF4-FFF2-40B4-BE49-F238E27FC236}">
              <a16:creationId xmlns:a16="http://schemas.microsoft.com/office/drawing/2014/main" xmlns="" id="{00000000-0008-0000-0600-00003E000000}"/>
            </a:ext>
          </a:extLst>
        </xdr:cNvPr>
        <xdr:cNvSpPr/>
      </xdr:nvSpPr>
      <xdr:spPr>
        <a:xfrm>
          <a:off x="3746500" y="6170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90795</xdr:rowOff>
    </xdr:from>
    <xdr:ext cx="599010" cy="259045"/>
    <xdr:sp macro="" textlink="">
      <xdr:nvSpPr>
        <xdr:cNvPr id="63" name="テキスト ボックス 62">
          <a:extLst>
            <a:ext uri="{FF2B5EF4-FFF2-40B4-BE49-F238E27FC236}">
              <a16:creationId xmlns:a16="http://schemas.microsoft.com/office/drawing/2014/main" xmlns="" id="{00000000-0008-0000-0600-00003F000000}"/>
            </a:ext>
          </a:extLst>
        </xdr:cNvPr>
        <xdr:cNvSpPr txBox="1"/>
      </xdr:nvSpPr>
      <xdr:spPr>
        <a:xfrm>
          <a:off x="3497795" y="6262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155953</xdr:rowOff>
    </xdr:from>
    <xdr:to>
      <xdr:col>15</xdr:col>
      <xdr:colOff>50800</xdr:colOff>
      <xdr:row>35</xdr:row>
      <xdr:rowOff>160925</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019300" y="6156703"/>
          <a:ext cx="889000" cy="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169605</xdr:rowOff>
    </xdr:from>
    <xdr:to>
      <xdr:col>15</xdr:col>
      <xdr:colOff>101600</xdr:colOff>
      <xdr:row>36</xdr:row>
      <xdr:rowOff>99755</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2857500" y="61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90882</xdr:rowOff>
    </xdr:from>
    <xdr:ext cx="599010"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2608795" y="6263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160925</xdr:rowOff>
    </xdr:from>
    <xdr:to>
      <xdr:col>10</xdr:col>
      <xdr:colOff>114300</xdr:colOff>
      <xdr:row>36</xdr:row>
      <xdr:rowOff>18709</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flipV="1">
          <a:off x="1130300" y="6161675"/>
          <a:ext cx="889000" cy="29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3964</xdr:rowOff>
    </xdr:from>
    <xdr:to>
      <xdr:col>10</xdr:col>
      <xdr:colOff>165100</xdr:colOff>
      <xdr:row>36</xdr:row>
      <xdr:rowOff>105564</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1968500" y="6176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96691</xdr:rowOff>
    </xdr:from>
    <xdr:ext cx="599010"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1719795" y="6268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170215</xdr:rowOff>
    </xdr:from>
    <xdr:to>
      <xdr:col>6</xdr:col>
      <xdr:colOff>38100</xdr:colOff>
      <xdr:row>36</xdr:row>
      <xdr:rowOff>100365</xdr:rowOff>
    </xdr:to>
    <xdr:sp macro="" textlink="">
      <xdr:nvSpPr>
        <xdr:cNvPr id="70" name="フローチャート: 判断 69">
          <a:extLst>
            <a:ext uri="{FF2B5EF4-FFF2-40B4-BE49-F238E27FC236}">
              <a16:creationId xmlns:a16="http://schemas.microsoft.com/office/drawing/2014/main" xmlns="" id="{00000000-0008-0000-0600-000046000000}"/>
            </a:ext>
          </a:extLst>
        </xdr:cNvPr>
        <xdr:cNvSpPr/>
      </xdr:nvSpPr>
      <xdr:spPr>
        <a:xfrm>
          <a:off x="1079500" y="617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91492</xdr:rowOff>
    </xdr:from>
    <xdr:ext cx="599010" cy="259045"/>
    <xdr:sp macro="" textlink="">
      <xdr:nvSpPr>
        <xdr:cNvPr id="71" name="テキスト ボックス 70">
          <a:extLst>
            <a:ext uri="{FF2B5EF4-FFF2-40B4-BE49-F238E27FC236}">
              <a16:creationId xmlns:a16="http://schemas.microsoft.com/office/drawing/2014/main" xmlns="" id="{00000000-0008-0000-0600-000047000000}"/>
            </a:ext>
          </a:extLst>
        </xdr:cNvPr>
        <xdr:cNvSpPr txBox="1"/>
      </xdr:nvSpPr>
      <xdr:spPr>
        <a:xfrm>
          <a:off x="830795" y="6263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xmlns=""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92761</xdr:rowOff>
    </xdr:from>
    <xdr:to>
      <xdr:col>24</xdr:col>
      <xdr:colOff>114300</xdr:colOff>
      <xdr:row>36</xdr:row>
      <xdr:rowOff>22911</xdr:rowOff>
    </xdr:to>
    <xdr:sp macro="" textlink="">
      <xdr:nvSpPr>
        <xdr:cNvPr id="77" name="楕円 76">
          <a:extLst>
            <a:ext uri="{FF2B5EF4-FFF2-40B4-BE49-F238E27FC236}">
              <a16:creationId xmlns:a16="http://schemas.microsoft.com/office/drawing/2014/main" xmlns="" id="{00000000-0008-0000-0600-00004D000000}"/>
            </a:ext>
          </a:extLst>
        </xdr:cNvPr>
        <xdr:cNvSpPr/>
      </xdr:nvSpPr>
      <xdr:spPr>
        <a:xfrm>
          <a:off x="4584700" y="609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115638</xdr:rowOff>
    </xdr:from>
    <xdr:ext cx="599010" cy="259045"/>
    <xdr:sp macro="" textlink="">
      <xdr:nvSpPr>
        <xdr:cNvPr id="78" name="人件費該当値テキスト">
          <a:extLst>
            <a:ext uri="{FF2B5EF4-FFF2-40B4-BE49-F238E27FC236}">
              <a16:creationId xmlns:a16="http://schemas.microsoft.com/office/drawing/2014/main" xmlns="" id="{00000000-0008-0000-0600-00004E000000}"/>
            </a:ext>
          </a:extLst>
        </xdr:cNvPr>
        <xdr:cNvSpPr txBox="1"/>
      </xdr:nvSpPr>
      <xdr:spPr>
        <a:xfrm>
          <a:off x="4686300" y="5944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102717</xdr:rowOff>
    </xdr:from>
    <xdr:to>
      <xdr:col>20</xdr:col>
      <xdr:colOff>38100</xdr:colOff>
      <xdr:row>36</xdr:row>
      <xdr:rowOff>32867</xdr:rowOff>
    </xdr:to>
    <xdr:sp macro="" textlink="">
      <xdr:nvSpPr>
        <xdr:cNvPr id="79" name="楕円 78">
          <a:extLst>
            <a:ext uri="{FF2B5EF4-FFF2-40B4-BE49-F238E27FC236}">
              <a16:creationId xmlns:a16="http://schemas.microsoft.com/office/drawing/2014/main" xmlns="" id="{00000000-0008-0000-0600-00004F000000}"/>
            </a:ext>
          </a:extLst>
        </xdr:cNvPr>
        <xdr:cNvSpPr/>
      </xdr:nvSpPr>
      <xdr:spPr>
        <a:xfrm>
          <a:off x="3746500" y="6103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49394</xdr:rowOff>
    </xdr:from>
    <xdr:ext cx="59901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3497795" y="5878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105153</xdr:rowOff>
    </xdr:from>
    <xdr:to>
      <xdr:col>15</xdr:col>
      <xdr:colOff>101600</xdr:colOff>
      <xdr:row>36</xdr:row>
      <xdr:rowOff>35303</xdr:rowOff>
    </xdr:to>
    <xdr:sp macro="" textlink="">
      <xdr:nvSpPr>
        <xdr:cNvPr id="81" name="楕円 80">
          <a:extLst>
            <a:ext uri="{FF2B5EF4-FFF2-40B4-BE49-F238E27FC236}">
              <a16:creationId xmlns:a16="http://schemas.microsoft.com/office/drawing/2014/main" xmlns="" id="{00000000-0008-0000-0600-000051000000}"/>
            </a:ext>
          </a:extLst>
        </xdr:cNvPr>
        <xdr:cNvSpPr/>
      </xdr:nvSpPr>
      <xdr:spPr>
        <a:xfrm>
          <a:off x="2857500" y="610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51830</xdr:rowOff>
    </xdr:from>
    <xdr:ext cx="599010" cy="259045"/>
    <xdr:sp macro="" textlink="">
      <xdr:nvSpPr>
        <xdr:cNvPr id="82" name="テキスト ボックス 81">
          <a:extLst>
            <a:ext uri="{FF2B5EF4-FFF2-40B4-BE49-F238E27FC236}">
              <a16:creationId xmlns:a16="http://schemas.microsoft.com/office/drawing/2014/main" xmlns="" id="{00000000-0008-0000-0600-000052000000}"/>
            </a:ext>
          </a:extLst>
        </xdr:cNvPr>
        <xdr:cNvSpPr txBox="1"/>
      </xdr:nvSpPr>
      <xdr:spPr>
        <a:xfrm>
          <a:off x="2608795" y="5881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110125</xdr:rowOff>
    </xdr:from>
    <xdr:to>
      <xdr:col>10</xdr:col>
      <xdr:colOff>165100</xdr:colOff>
      <xdr:row>36</xdr:row>
      <xdr:rowOff>40275</xdr:rowOff>
    </xdr:to>
    <xdr:sp macro="" textlink="">
      <xdr:nvSpPr>
        <xdr:cNvPr id="83" name="楕円 82">
          <a:extLst>
            <a:ext uri="{FF2B5EF4-FFF2-40B4-BE49-F238E27FC236}">
              <a16:creationId xmlns:a16="http://schemas.microsoft.com/office/drawing/2014/main" xmlns="" id="{00000000-0008-0000-0600-000053000000}"/>
            </a:ext>
          </a:extLst>
        </xdr:cNvPr>
        <xdr:cNvSpPr/>
      </xdr:nvSpPr>
      <xdr:spPr>
        <a:xfrm>
          <a:off x="1968500" y="611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56802</xdr:rowOff>
    </xdr:from>
    <xdr:ext cx="599010" cy="259045"/>
    <xdr:sp macro="" textlink="">
      <xdr:nvSpPr>
        <xdr:cNvPr id="84" name="テキスト ボックス 83">
          <a:extLst>
            <a:ext uri="{FF2B5EF4-FFF2-40B4-BE49-F238E27FC236}">
              <a16:creationId xmlns:a16="http://schemas.microsoft.com/office/drawing/2014/main" xmlns="" id="{00000000-0008-0000-0600-000054000000}"/>
            </a:ext>
          </a:extLst>
        </xdr:cNvPr>
        <xdr:cNvSpPr txBox="1"/>
      </xdr:nvSpPr>
      <xdr:spPr>
        <a:xfrm>
          <a:off x="1719795" y="588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139359</xdr:rowOff>
    </xdr:from>
    <xdr:to>
      <xdr:col>6</xdr:col>
      <xdr:colOff>38100</xdr:colOff>
      <xdr:row>36</xdr:row>
      <xdr:rowOff>69509</xdr:rowOff>
    </xdr:to>
    <xdr:sp macro="" textlink="">
      <xdr:nvSpPr>
        <xdr:cNvPr id="85" name="楕円 84">
          <a:extLst>
            <a:ext uri="{FF2B5EF4-FFF2-40B4-BE49-F238E27FC236}">
              <a16:creationId xmlns:a16="http://schemas.microsoft.com/office/drawing/2014/main" xmlns="" id="{00000000-0008-0000-0600-000055000000}"/>
            </a:ext>
          </a:extLst>
        </xdr:cNvPr>
        <xdr:cNvSpPr/>
      </xdr:nvSpPr>
      <xdr:spPr>
        <a:xfrm>
          <a:off x="1079500" y="614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86036</xdr:rowOff>
    </xdr:from>
    <xdr:ext cx="599010" cy="259045"/>
    <xdr:sp macro="" textlink="">
      <xdr:nvSpPr>
        <xdr:cNvPr id="86" name="テキスト ボックス 85">
          <a:extLst>
            <a:ext uri="{FF2B5EF4-FFF2-40B4-BE49-F238E27FC236}">
              <a16:creationId xmlns:a16="http://schemas.microsoft.com/office/drawing/2014/main" xmlns="" id="{00000000-0008-0000-0600-000056000000}"/>
            </a:ext>
          </a:extLst>
        </xdr:cNvPr>
        <xdr:cNvSpPr txBox="1"/>
      </xdr:nvSpPr>
      <xdr:spPr>
        <a:xfrm>
          <a:off x="830795" y="591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xmlns=""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xmlns=""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xmlns=""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xmlns=""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xmlns=""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xmlns=""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xmlns=""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xmlns=""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xmlns=""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xmlns=""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xmlns=""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xmlns=""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8" name="テキスト ボックス 107">
          <a:extLst>
            <a:ext uri="{FF2B5EF4-FFF2-40B4-BE49-F238E27FC236}">
              <a16:creationId xmlns:a16="http://schemas.microsoft.com/office/drawing/2014/main" xmlns="" id="{00000000-0008-0000-0600-00006C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a16="http://schemas.microsoft.com/office/drawing/2014/main" xmlns="" id="{00000000-0008-0000-0600-00006E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xmlns=""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142394</xdr:rowOff>
    </xdr:from>
    <xdr:to>
      <xdr:col>24</xdr:col>
      <xdr:colOff>62865</xdr:colOff>
      <xdr:row>58</xdr:row>
      <xdr:rowOff>141924</xdr:rowOff>
    </xdr:to>
    <xdr:cxnSp macro="">
      <xdr:nvCxnSpPr>
        <xdr:cNvPr id="112" name="直線コネクタ 111">
          <a:extLst>
            <a:ext uri="{FF2B5EF4-FFF2-40B4-BE49-F238E27FC236}">
              <a16:creationId xmlns:a16="http://schemas.microsoft.com/office/drawing/2014/main" xmlns="" id="{00000000-0008-0000-0600-000070000000}"/>
            </a:ext>
          </a:extLst>
        </xdr:cNvPr>
        <xdr:cNvCxnSpPr/>
      </xdr:nvCxnSpPr>
      <xdr:spPr>
        <a:xfrm flipV="1">
          <a:off x="4633595" y="8543444"/>
          <a:ext cx="1270" cy="154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145751</xdr:rowOff>
    </xdr:from>
    <xdr:ext cx="534377" cy="259045"/>
    <xdr:sp macro="" textlink="">
      <xdr:nvSpPr>
        <xdr:cNvPr id="113" name="物件費最小値テキスト">
          <a:extLst>
            <a:ext uri="{FF2B5EF4-FFF2-40B4-BE49-F238E27FC236}">
              <a16:creationId xmlns:a16="http://schemas.microsoft.com/office/drawing/2014/main" xmlns="" id="{00000000-0008-0000-0600-000071000000}"/>
            </a:ext>
          </a:extLst>
        </xdr:cNvPr>
        <xdr:cNvSpPr txBox="1"/>
      </xdr:nvSpPr>
      <xdr:spPr>
        <a:xfrm>
          <a:off x="4686300" y="1008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141924</xdr:rowOff>
    </xdr:from>
    <xdr:to>
      <xdr:col>24</xdr:col>
      <xdr:colOff>152400</xdr:colOff>
      <xdr:row>58</xdr:row>
      <xdr:rowOff>141924</xdr:rowOff>
    </xdr:to>
    <xdr:cxnSp macro="">
      <xdr:nvCxnSpPr>
        <xdr:cNvPr id="114" name="直線コネクタ 113">
          <a:extLst>
            <a:ext uri="{FF2B5EF4-FFF2-40B4-BE49-F238E27FC236}">
              <a16:creationId xmlns:a16="http://schemas.microsoft.com/office/drawing/2014/main" xmlns="" id="{00000000-0008-0000-0600-000072000000}"/>
            </a:ext>
          </a:extLst>
        </xdr:cNvPr>
        <xdr:cNvCxnSpPr/>
      </xdr:nvCxnSpPr>
      <xdr:spPr>
        <a:xfrm>
          <a:off x="4546600" y="10086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89071</xdr:rowOff>
    </xdr:from>
    <xdr:ext cx="690189" cy="259045"/>
    <xdr:sp macro="" textlink="">
      <xdr:nvSpPr>
        <xdr:cNvPr id="115" name="物件費最大値テキスト">
          <a:extLst>
            <a:ext uri="{FF2B5EF4-FFF2-40B4-BE49-F238E27FC236}">
              <a16:creationId xmlns:a16="http://schemas.microsoft.com/office/drawing/2014/main" xmlns="" id="{00000000-0008-0000-0600-000073000000}"/>
            </a:ext>
          </a:extLst>
        </xdr:cNvPr>
        <xdr:cNvSpPr txBox="1"/>
      </xdr:nvSpPr>
      <xdr:spPr>
        <a:xfrm>
          <a:off x="4686300" y="83186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142394</xdr:rowOff>
    </xdr:from>
    <xdr:to>
      <xdr:col>24</xdr:col>
      <xdr:colOff>152400</xdr:colOff>
      <xdr:row>49</xdr:row>
      <xdr:rowOff>142394</xdr:rowOff>
    </xdr:to>
    <xdr:cxnSp macro="">
      <xdr:nvCxnSpPr>
        <xdr:cNvPr id="116" name="直線コネクタ 115">
          <a:extLst>
            <a:ext uri="{FF2B5EF4-FFF2-40B4-BE49-F238E27FC236}">
              <a16:creationId xmlns:a16="http://schemas.microsoft.com/office/drawing/2014/main" xmlns="" id="{00000000-0008-0000-0600-000074000000}"/>
            </a:ext>
          </a:extLst>
        </xdr:cNvPr>
        <xdr:cNvCxnSpPr/>
      </xdr:nvCxnSpPr>
      <xdr:spPr>
        <a:xfrm>
          <a:off x="4546600" y="8543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136167</xdr:rowOff>
    </xdr:from>
    <xdr:to>
      <xdr:col>24</xdr:col>
      <xdr:colOff>63500</xdr:colOff>
      <xdr:row>57</xdr:row>
      <xdr:rowOff>145399</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flipV="1">
          <a:off x="3797300" y="9908817"/>
          <a:ext cx="838200" cy="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62842</xdr:rowOff>
    </xdr:from>
    <xdr:ext cx="599010" cy="259045"/>
    <xdr:sp macro="" textlink="">
      <xdr:nvSpPr>
        <xdr:cNvPr id="118" name="物件費平均値テキスト">
          <a:extLst>
            <a:ext uri="{FF2B5EF4-FFF2-40B4-BE49-F238E27FC236}">
              <a16:creationId xmlns:a16="http://schemas.microsoft.com/office/drawing/2014/main" xmlns="" id="{00000000-0008-0000-0600-000076000000}"/>
            </a:ext>
          </a:extLst>
        </xdr:cNvPr>
        <xdr:cNvSpPr txBox="1"/>
      </xdr:nvSpPr>
      <xdr:spPr>
        <a:xfrm>
          <a:off x="4686300" y="96640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39965</xdr:rowOff>
    </xdr:from>
    <xdr:to>
      <xdr:col>24</xdr:col>
      <xdr:colOff>114300</xdr:colOff>
      <xdr:row>57</xdr:row>
      <xdr:rowOff>141565</xdr:rowOff>
    </xdr:to>
    <xdr:sp macro="" textlink="">
      <xdr:nvSpPr>
        <xdr:cNvPr id="119" name="フローチャート: 判断 118">
          <a:extLst>
            <a:ext uri="{FF2B5EF4-FFF2-40B4-BE49-F238E27FC236}">
              <a16:creationId xmlns:a16="http://schemas.microsoft.com/office/drawing/2014/main" xmlns="" id="{00000000-0008-0000-0600-000077000000}"/>
            </a:ext>
          </a:extLst>
        </xdr:cNvPr>
        <xdr:cNvSpPr/>
      </xdr:nvSpPr>
      <xdr:spPr>
        <a:xfrm>
          <a:off x="4584700" y="981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145399</xdr:rowOff>
    </xdr:from>
    <xdr:to>
      <xdr:col>19</xdr:col>
      <xdr:colOff>177800</xdr:colOff>
      <xdr:row>58</xdr:row>
      <xdr:rowOff>3880</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flipV="1">
          <a:off x="2908300" y="9918049"/>
          <a:ext cx="889000" cy="2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51036</xdr:rowOff>
    </xdr:from>
    <xdr:to>
      <xdr:col>20</xdr:col>
      <xdr:colOff>38100</xdr:colOff>
      <xdr:row>57</xdr:row>
      <xdr:rowOff>152636</xdr:rowOff>
    </xdr:to>
    <xdr:sp macro="" textlink="">
      <xdr:nvSpPr>
        <xdr:cNvPr id="121" name="フローチャート: 判断 120">
          <a:extLst>
            <a:ext uri="{FF2B5EF4-FFF2-40B4-BE49-F238E27FC236}">
              <a16:creationId xmlns:a16="http://schemas.microsoft.com/office/drawing/2014/main" xmlns="" id="{00000000-0008-0000-0600-000079000000}"/>
            </a:ext>
          </a:extLst>
        </xdr:cNvPr>
        <xdr:cNvSpPr/>
      </xdr:nvSpPr>
      <xdr:spPr>
        <a:xfrm>
          <a:off x="3746500" y="982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169163</xdr:rowOff>
    </xdr:from>
    <xdr:ext cx="599010" cy="259045"/>
    <xdr:sp macro="" textlink="">
      <xdr:nvSpPr>
        <xdr:cNvPr id="122" name="テキスト ボックス 121">
          <a:extLst>
            <a:ext uri="{FF2B5EF4-FFF2-40B4-BE49-F238E27FC236}">
              <a16:creationId xmlns:a16="http://schemas.microsoft.com/office/drawing/2014/main" xmlns="" id="{00000000-0008-0000-0600-00007A000000}"/>
            </a:ext>
          </a:extLst>
        </xdr:cNvPr>
        <xdr:cNvSpPr txBox="1"/>
      </xdr:nvSpPr>
      <xdr:spPr>
        <a:xfrm>
          <a:off x="3497795" y="9598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152267</xdr:rowOff>
    </xdr:from>
    <xdr:to>
      <xdr:col>15</xdr:col>
      <xdr:colOff>50800</xdr:colOff>
      <xdr:row>58</xdr:row>
      <xdr:rowOff>3880</xdr:rowOff>
    </xdr:to>
    <xdr:cxnSp macro="">
      <xdr:nvCxnSpPr>
        <xdr:cNvPr id="123" name="直線コネクタ 122">
          <a:extLst>
            <a:ext uri="{FF2B5EF4-FFF2-40B4-BE49-F238E27FC236}">
              <a16:creationId xmlns:a16="http://schemas.microsoft.com/office/drawing/2014/main" xmlns="" id="{00000000-0008-0000-0600-00007B000000}"/>
            </a:ext>
          </a:extLst>
        </xdr:cNvPr>
        <xdr:cNvCxnSpPr/>
      </xdr:nvCxnSpPr>
      <xdr:spPr>
        <a:xfrm>
          <a:off x="2019300" y="9924917"/>
          <a:ext cx="889000" cy="2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52546</xdr:rowOff>
    </xdr:from>
    <xdr:to>
      <xdr:col>15</xdr:col>
      <xdr:colOff>101600</xdr:colOff>
      <xdr:row>57</xdr:row>
      <xdr:rowOff>154146</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2857500" y="982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170673</xdr:rowOff>
    </xdr:from>
    <xdr:ext cx="599010" cy="259045"/>
    <xdr:sp macro="" textlink="">
      <xdr:nvSpPr>
        <xdr:cNvPr id="125" name="テキスト ボックス 124">
          <a:extLst>
            <a:ext uri="{FF2B5EF4-FFF2-40B4-BE49-F238E27FC236}">
              <a16:creationId xmlns:a16="http://schemas.microsoft.com/office/drawing/2014/main" xmlns="" id="{00000000-0008-0000-0600-00007D000000}"/>
            </a:ext>
          </a:extLst>
        </xdr:cNvPr>
        <xdr:cNvSpPr txBox="1"/>
      </xdr:nvSpPr>
      <xdr:spPr>
        <a:xfrm>
          <a:off x="2608795" y="9600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152267</xdr:rowOff>
    </xdr:from>
    <xdr:to>
      <xdr:col>10</xdr:col>
      <xdr:colOff>114300</xdr:colOff>
      <xdr:row>58</xdr:row>
      <xdr:rowOff>30854</xdr:rowOff>
    </xdr:to>
    <xdr:cxnSp macro="">
      <xdr:nvCxnSpPr>
        <xdr:cNvPr id="126" name="直線コネクタ 125">
          <a:extLst>
            <a:ext uri="{FF2B5EF4-FFF2-40B4-BE49-F238E27FC236}">
              <a16:creationId xmlns:a16="http://schemas.microsoft.com/office/drawing/2014/main" xmlns="" id="{00000000-0008-0000-0600-00007E000000}"/>
            </a:ext>
          </a:extLst>
        </xdr:cNvPr>
        <xdr:cNvCxnSpPr/>
      </xdr:nvCxnSpPr>
      <xdr:spPr>
        <a:xfrm flipV="1">
          <a:off x="1130300" y="9924917"/>
          <a:ext cx="889000" cy="50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79697</xdr:rowOff>
    </xdr:from>
    <xdr:to>
      <xdr:col>10</xdr:col>
      <xdr:colOff>165100</xdr:colOff>
      <xdr:row>58</xdr:row>
      <xdr:rowOff>9847</xdr:rowOff>
    </xdr:to>
    <xdr:sp macro="" textlink="">
      <xdr:nvSpPr>
        <xdr:cNvPr id="127" name="フローチャート: 判断 126">
          <a:extLst>
            <a:ext uri="{FF2B5EF4-FFF2-40B4-BE49-F238E27FC236}">
              <a16:creationId xmlns:a16="http://schemas.microsoft.com/office/drawing/2014/main" xmlns="" id="{00000000-0008-0000-0600-00007F000000}"/>
            </a:ext>
          </a:extLst>
        </xdr:cNvPr>
        <xdr:cNvSpPr/>
      </xdr:nvSpPr>
      <xdr:spPr>
        <a:xfrm>
          <a:off x="1968500" y="9852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26374</xdr:rowOff>
    </xdr:from>
    <xdr:ext cx="599010"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1719795" y="9627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91039</xdr:rowOff>
    </xdr:from>
    <xdr:to>
      <xdr:col>6</xdr:col>
      <xdr:colOff>38100</xdr:colOff>
      <xdr:row>58</xdr:row>
      <xdr:rowOff>21189</xdr:rowOff>
    </xdr:to>
    <xdr:sp macro="" textlink="">
      <xdr:nvSpPr>
        <xdr:cNvPr id="129" name="フローチャート: 判断 128">
          <a:extLst>
            <a:ext uri="{FF2B5EF4-FFF2-40B4-BE49-F238E27FC236}">
              <a16:creationId xmlns:a16="http://schemas.microsoft.com/office/drawing/2014/main" xmlns="" id="{00000000-0008-0000-0600-000081000000}"/>
            </a:ext>
          </a:extLst>
        </xdr:cNvPr>
        <xdr:cNvSpPr/>
      </xdr:nvSpPr>
      <xdr:spPr>
        <a:xfrm>
          <a:off x="1079500" y="9863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37716</xdr:rowOff>
    </xdr:from>
    <xdr:ext cx="599010"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830795" y="9638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85367</xdr:rowOff>
    </xdr:from>
    <xdr:to>
      <xdr:col>24</xdr:col>
      <xdr:colOff>114300</xdr:colOff>
      <xdr:row>58</xdr:row>
      <xdr:rowOff>15517</xdr:rowOff>
    </xdr:to>
    <xdr:sp macro="" textlink="">
      <xdr:nvSpPr>
        <xdr:cNvPr id="136" name="楕円 135">
          <a:extLst>
            <a:ext uri="{FF2B5EF4-FFF2-40B4-BE49-F238E27FC236}">
              <a16:creationId xmlns:a16="http://schemas.microsoft.com/office/drawing/2014/main" xmlns="" id="{00000000-0008-0000-0600-000088000000}"/>
            </a:ext>
          </a:extLst>
        </xdr:cNvPr>
        <xdr:cNvSpPr/>
      </xdr:nvSpPr>
      <xdr:spPr>
        <a:xfrm>
          <a:off x="4584700" y="985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63794</xdr:rowOff>
    </xdr:from>
    <xdr:ext cx="599010" cy="259045"/>
    <xdr:sp macro="" textlink="">
      <xdr:nvSpPr>
        <xdr:cNvPr id="137" name="物件費該当値テキスト">
          <a:extLst>
            <a:ext uri="{FF2B5EF4-FFF2-40B4-BE49-F238E27FC236}">
              <a16:creationId xmlns:a16="http://schemas.microsoft.com/office/drawing/2014/main" xmlns="" id="{00000000-0008-0000-0600-000089000000}"/>
            </a:ext>
          </a:extLst>
        </xdr:cNvPr>
        <xdr:cNvSpPr txBox="1"/>
      </xdr:nvSpPr>
      <xdr:spPr>
        <a:xfrm>
          <a:off x="4686300" y="9836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94599</xdr:rowOff>
    </xdr:from>
    <xdr:to>
      <xdr:col>20</xdr:col>
      <xdr:colOff>38100</xdr:colOff>
      <xdr:row>58</xdr:row>
      <xdr:rowOff>24749</xdr:rowOff>
    </xdr:to>
    <xdr:sp macro="" textlink="">
      <xdr:nvSpPr>
        <xdr:cNvPr id="138" name="楕円 137">
          <a:extLst>
            <a:ext uri="{FF2B5EF4-FFF2-40B4-BE49-F238E27FC236}">
              <a16:creationId xmlns:a16="http://schemas.microsoft.com/office/drawing/2014/main" xmlns="" id="{00000000-0008-0000-0600-00008A000000}"/>
            </a:ext>
          </a:extLst>
        </xdr:cNvPr>
        <xdr:cNvSpPr/>
      </xdr:nvSpPr>
      <xdr:spPr>
        <a:xfrm>
          <a:off x="3746500" y="986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15876</xdr:rowOff>
    </xdr:from>
    <xdr:ext cx="59901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3497795" y="9959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124530</xdr:rowOff>
    </xdr:from>
    <xdr:to>
      <xdr:col>15</xdr:col>
      <xdr:colOff>101600</xdr:colOff>
      <xdr:row>58</xdr:row>
      <xdr:rowOff>54680</xdr:rowOff>
    </xdr:to>
    <xdr:sp macro="" textlink="">
      <xdr:nvSpPr>
        <xdr:cNvPr id="140" name="楕円 139">
          <a:extLst>
            <a:ext uri="{FF2B5EF4-FFF2-40B4-BE49-F238E27FC236}">
              <a16:creationId xmlns:a16="http://schemas.microsoft.com/office/drawing/2014/main" xmlns="" id="{00000000-0008-0000-0600-00008C000000}"/>
            </a:ext>
          </a:extLst>
        </xdr:cNvPr>
        <xdr:cNvSpPr/>
      </xdr:nvSpPr>
      <xdr:spPr>
        <a:xfrm>
          <a:off x="2857500" y="989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45807</xdr:rowOff>
    </xdr:from>
    <xdr:ext cx="599010" cy="259045"/>
    <xdr:sp macro="" textlink="">
      <xdr:nvSpPr>
        <xdr:cNvPr id="141" name="テキスト ボックス 140">
          <a:extLst>
            <a:ext uri="{FF2B5EF4-FFF2-40B4-BE49-F238E27FC236}">
              <a16:creationId xmlns:a16="http://schemas.microsoft.com/office/drawing/2014/main" xmlns="" id="{00000000-0008-0000-0600-00008D000000}"/>
            </a:ext>
          </a:extLst>
        </xdr:cNvPr>
        <xdr:cNvSpPr txBox="1"/>
      </xdr:nvSpPr>
      <xdr:spPr>
        <a:xfrm>
          <a:off x="2608795" y="9989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101467</xdr:rowOff>
    </xdr:from>
    <xdr:to>
      <xdr:col>10</xdr:col>
      <xdr:colOff>165100</xdr:colOff>
      <xdr:row>58</xdr:row>
      <xdr:rowOff>31617</xdr:rowOff>
    </xdr:to>
    <xdr:sp macro="" textlink="">
      <xdr:nvSpPr>
        <xdr:cNvPr id="142" name="楕円 141">
          <a:extLst>
            <a:ext uri="{FF2B5EF4-FFF2-40B4-BE49-F238E27FC236}">
              <a16:creationId xmlns:a16="http://schemas.microsoft.com/office/drawing/2014/main" xmlns="" id="{00000000-0008-0000-0600-00008E000000}"/>
            </a:ext>
          </a:extLst>
        </xdr:cNvPr>
        <xdr:cNvSpPr/>
      </xdr:nvSpPr>
      <xdr:spPr>
        <a:xfrm>
          <a:off x="1968500" y="987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22744</xdr:rowOff>
    </xdr:from>
    <xdr:ext cx="599010" cy="259045"/>
    <xdr:sp macro="" textlink="">
      <xdr:nvSpPr>
        <xdr:cNvPr id="143" name="テキスト ボックス 142">
          <a:extLst>
            <a:ext uri="{FF2B5EF4-FFF2-40B4-BE49-F238E27FC236}">
              <a16:creationId xmlns:a16="http://schemas.microsoft.com/office/drawing/2014/main" xmlns="" id="{00000000-0008-0000-0600-00008F000000}"/>
            </a:ext>
          </a:extLst>
        </xdr:cNvPr>
        <xdr:cNvSpPr txBox="1"/>
      </xdr:nvSpPr>
      <xdr:spPr>
        <a:xfrm>
          <a:off x="1719795" y="996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151504</xdr:rowOff>
    </xdr:from>
    <xdr:to>
      <xdr:col>6</xdr:col>
      <xdr:colOff>38100</xdr:colOff>
      <xdr:row>58</xdr:row>
      <xdr:rowOff>81654</xdr:rowOff>
    </xdr:to>
    <xdr:sp macro="" textlink="">
      <xdr:nvSpPr>
        <xdr:cNvPr id="144" name="楕円 143">
          <a:extLst>
            <a:ext uri="{FF2B5EF4-FFF2-40B4-BE49-F238E27FC236}">
              <a16:creationId xmlns:a16="http://schemas.microsoft.com/office/drawing/2014/main" xmlns="" id="{00000000-0008-0000-0600-000090000000}"/>
            </a:ext>
          </a:extLst>
        </xdr:cNvPr>
        <xdr:cNvSpPr/>
      </xdr:nvSpPr>
      <xdr:spPr>
        <a:xfrm>
          <a:off x="1079500" y="992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72781</xdr:rowOff>
    </xdr:from>
    <xdr:ext cx="599010" cy="259045"/>
    <xdr:sp macro="" textlink="">
      <xdr:nvSpPr>
        <xdr:cNvPr id="145" name="テキスト ボックス 144">
          <a:extLst>
            <a:ext uri="{FF2B5EF4-FFF2-40B4-BE49-F238E27FC236}">
              <a16:creationId xmlns:a16="http://schemas.microsoft.com/office/drawing/2014/main" xmlns="" id="{00000000-0008-0000-0600-000091000000}"/>
            </a:ext>
          </a:extLst>
        </xdr:cNvPr>
        <xdr:cNvSpPr txBox="1"/>
      </xdr:nvSpPr>
      <xdr:spPr>
        <a:xfrm>
          <a:off x="830795" y="10016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xmlns=""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xmlns=""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xmlns=""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xmlns="" id="{00000000-0008-0000-06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7" name="テキスト ボックス 156">
          <a:extLst>
            <a:ext uri="{FF2B5EF4-FFF2-40B4-BE49-F238E27FC236}">
              <a16:creationId xmlns:a16="http://schemas.microsoft.com/office/drawing/2014/main" xmlns="" id="{00000000-0008-0000-0600-00009D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xmlns="" id="{00000000-0008-0000-06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9" name="テキスト ボックス 158">
          <a:extLst>
            <a:ext uri="{FF2B5EF4-FFF2-40B4-BE49-F238E27FC236}">
              <a16:creationId xmlns:a16="http://schemas.microsoft.com/office/drawing/2014/main" xmlns="" id="{00000000-0008-0000-0600-00009F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xmlns="" id="{00000000-0008-0000-06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xmlns="" id="{00000000-0008-0000-06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xmlns="" id="{00000000-0008-0000-06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xmlns="" id="{00000000-0008-0000-06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xmlns=""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xmlns=""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120223</xdr:rowOff>
    </xdr:from>
    <xdr:to>
      <xdr:col>24</xdr:col>
      <xdr:colOff>62865</xdr:colOff>
      <xdr:row>79</xdr:row>
      <xdr:rowOff>43407</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flipV="1">
          <a:off x="4633595" y="12293173"/>
          <a:ext cx="1270" cy="1294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47234</xdr:rowOff>
    </xdr:from>
    <xdr:ext cx="378565" cy="259045"/>
    <xdr:sp macro="" textlink="">
      <xdr:nvSpPr>
        <xdr:cNvPr id="170" name="維持補修費最小値テキスト">
          <a:extLst>
            <a:ext uri="{FF2B5EF4-FFF2-40B4-BE49-F238E27FC236}">
              <a16:creationId xmlns:a16="http://schemas.microsoft.com/office/drawing/2014/main" xmlns="" id="{00000000-0008-0000-0600-0000AA000000}"/>
            </a:ext>
          </a:extLst>
        </xdr:cNvPr>
        <xdr:cNvSpPr txBox="1"/>
      </xdr:nvSpPr>
      <xdr:spPr>
        <a:xfrm>
          <a:off x="4686300" y="13591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43407</xdr:rowOff>
    </xdr:from>
    <xdr:to>
      <xdr:col>24</xdr:col>
      <xdr:colOff>152400</xdr:colOff>
      <xdr:row>79</xdr:row>
      <xdr:rowOff>43407</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a:off x="4546600" y="13587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66900</xdr:rowOff>
    </xdr:from>
    <xdr:ext cx="599010" cy="259045"/>
    <xdr:sp macro="" textlink="">
      <xdr:nvSpPr>
        <xdr:cNvPr id="172" name="維持補修費最大値テキスト">
          <a:extLst>
            <a:ext uri="{FF2B5EF4-FFF2-40B4-BE49-F238E27FC236}">
              <a16:creationId xmlns:a16="http://schemas.microsoft.com/office/drawing/2014/main" xmlns="" id="{00000000-0008-0000-0600-0000AC000000}"/>
            </a:ext>
          </a:extLst>
        </xdr:cNvPr>
        <xdr:cNvSpPr txBox="1"/>
      </xdr:nvSpPr>
      <xdr:spPr>
        <a:xfrm>
          <a:off x="4686300" y="12068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120223</xdr:rowOff>
    </xdr:from>
    <xdr:to>
      <xdr:col>24</xdr:col>
      <xdr:colOff>152400</xdr:colOff>
      <xdr:row>71</xdr:row>
      <xdr:rowOff>120223</xdr:rowOff>
    </xdr:to>
    <xdr:cxnSp macro="">
      <xdr:nvCxnSpPr>
        <xdr:cNvPr id="173" name="直線コネクタ 172">
          <a:extLst>
            <a:ext uri="{FF2B5EF4-FFF2-40B4-BE49-F238E27FC236}">
              <a16:creationId xmlns:a16="http://schemas.microsoft.com/office/drawing/2014/main" xmlns="" id="{00000000-0008-0000-0600-0000AD000000}"/>
            </a:ext>
          </a:extLst>
        </xdr:cNvPr>
        <xdr:cNvCxnSpPr/>
      </xdr:nvCxnSpPr>
      <xdr:spPr>
        <a:xfrm>
          <a:off x="4546600" y="12293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126914</xdr:rowOff>
    </xdr:from>
    <xdr:to>
      <xdr:col>24</xdr:col>
      <xdr:colOff>63500</xdr:colOff>
      <xdr:row>76</xdr:row>
      <xdr:rowOff>21346</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3797300" y="12985664"/>
          <a:ext cx="838200" cy="6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109055</xdr:rowOff>
    </xdr:from>
    <xdr:ext cx="534377" cy="259045"/>
    <xdr:sp macro="" textlink="">
      <xdr:nvSpPr>
        <xdr:cNvPr id="175" name="維持補修費平均値テキスト">
          <a:extLst>
            <a:ext uri="{FF2B5EF4-FFF2-40B4-BE49-F238E27FC236}">
              <a16:creationId xmlns:a16="http://schemas.microsoft.com/office/drawing/2014/main" xmlns="" id="{00000000-0008-0000-0600-0000AF000000}"/>
            </a:ext>
          </a:extLst>
        </xdr:cNvPr>
        <xdr:cNvSpPr txBox="1"/>
      </xdr:nvSpPr>
      <xdr:spPr>
        <a:xfrm>
          <a:off x="4686300" y="133107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130628</xdr:rowOff>
    </xdr:from>
    <xdr:to>
      <xdr:col>24</xdr:col>
      <xdr:colOff>114300</xdr:colOff>
      <xdr:row>78</xdr:row>
      <xdr:rowOff>60778</xdr:rowOff>
    </xdr:to>
    <xdr:sp macro="" textlink="">
      <xdr:nvSpPr>
        <xdr:cNvPr id="176" name="フローチャート: 判断 175">
          <a:extLst>
            <a:ext uri="{FF2B5EF4-FFF2-40B4-BE49-F238E27FC236}">
              <a16:creationId xmlns:a16="http://schemas.microsoft.com/office/drawing/2014/main" xmlns="" id="{00000000-0008-0000-0600-0000B0000000}"/>
            </a:ext>
          </a:extLst>
        </xdr:cNvPr>
        <xdr:cNvSpPr/>
      </xdr:nvSpPr>
      <xdr:spPr>
        <a:xfrm>
          <a:off x="4584700" y="1333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126914</xdr:rowOff>
    </xdr:from>
    <xdr:to>
      <xdr:col>19</xdr:col>
      <xdr:colOff>177800</xdr:colOff>
      <xdr:row>77</xdr:row>
      <xdr:rowOff>50820</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flipV="1">
          <a:off x="2908300" y="12985664"/>
          <a:ext cx="889000" cy="266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114336</xdr:rowOff>
    </xdr:from>
    <xdr:to>
      <xdr:col>20</xdr:col>
      <xdr:colOff>38100</xdr:colOff>
      <xdr:row>78</xdr:row>
      <xdr:rowOff>44486</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3746500" y="133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35613</xdr:rowOff>
    </xdr:from>
    <xdr:ext cx="534377" cy="259045"/>
    <xdr:sp macro="" textlink="">
      <xdr:nvSpPr>
        <xdr:cNvPr id="179" name="テキスト ボックス 178">
          <a:extLst>
            <a:ext uri="{FF2B5EF4-FFF2-40B4-BE49-F238E27FC236}">
              <a16:creationId xmlns:a16="http://schemas.microsoft.com/office/drawing/2014/main" xmlns="" id="{00000000-0008-0000-0600-0000B3000000}"/>
            </a:ext>
          </a:extLst>
        </xdr:cNvPr>
        <xdr:cNvSpPr txBox="1"/>
      </xdr:nvSpPr>
      <xdr:spPr>
        <a:xfrm>
          <a:off x="3530111" y="1340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50820</xdr:rowOff>
    </xdr:from>
    <xdr:to>
      <xdr:col>15</xdr:col>
      <xdr:colOff>50800</xdr:colOff>
      <xdr:row>77</xdr:row>
      <xdr:rowOff>57603</xdr:rowOff>
    </xdr:to>
    <xdr:cxnSp macro="">
      <xdr:nvCxnSpPr>
        <xdr:cNvPr id="180" name="直線コネクタ 179">
          <a:extLst>
            <a:ext uri="{FF2B5EF4-FFF2-40B4-BE49-F238E27FC236}">
              <a16:creationId xmlns:a16="http://schemas.microsoft.com/office/drawing/2014/main" xmlns="" id="{00000000-0008-0000-0600-0000B4000000}"/>
            </a:ext>
          </a:extLst>
        </xdr:cNvPr>
        <xdr:cNvCxnSpPr/>
      </xdr:nvCxnSpPr>
      <xdr:spPr>
        <a:xfrm flipV="1">
          <a:off x="2019300" y="13252470"/>
          <a:ext cx="889000" cy="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143101</xdr:rowOff>
    </xdr:from>
    <xdr:to>
      <xdr:col>15</xdr:col>
      <xdr:colOff>101600</xdr:colOff>
      <xdr:row>78</xdr:row>
      <xdr:rowOff>73251</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2857500" y="13344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64378</xdr:rowOff>
    </xdr:from>
    <xdr:ext cx="534377"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2641111" y="13437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148912</xdr:rowOff>
    </xdr:from>
    <xdr:to>
      <xdr:col>10</xdr:col>
      <xdr:colOff>114300</xdr:colOff>
      <xdr:row>77</xdr:row>
      <xdr:rowOff>57603</xdr:rowOff>
    </xdr:to>
    <xdr:cxnSp macro="">
      <xdr:nvCxnSpPr>
        <xdr:cNvPr id="183" name="直線コネクタ 182">
          <a:extLst>
            <a:ext uri="{FF2B5EF4-FFF2-40B4-BE49-F238E27FC236}">
              <a16:creationId xmlns:a16="http://schemas.microsoft.com/office/drawing/2014/main" xmlns="" id="{00000000-0008-0000-0600-0000B7000000}"/>
            </a:ext>
          </a:extLst>
        </xdr:cNvPr>
        <xdr:cNvCxnSpPr/>
      </xdr:nvCxnSpPr>
      <xdr:spPr>
        <a:xfrm>
          <a:off x="1130300" y="13179112"/>
          <a:ext cx="889000" cy="8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154226</xdr:rowOff>
    </xdr:from>
    <xdr:to>
      <xdr:col>10</xdr:col>
      <xdr:colOff>165100</xdr:colOff>
      <xdr:row>78</xdr:row>
      <xdr:rowOff>84376</xdr:rowOff>
    </xdr:to>
    <xdr:sp macro="" textlink="">
      <xdr:nvSpPr>
        <xdr:cNvPr id="184" name="フローチャート: 判断 183">
          <a:extLst>
            <a:ext uri="{FF2B5EF4-FFF2-40B4-BE49-F238E27FC236}">
              <a16:creationId xmlns:a16="http://schemas.microsoft.com/office/drawing/2014/main" xmlns="" id="{00000000-0008-0000-0600-0000B8000000}"/>
            </a:ext>
          </a:extLst>
        </xdr:cNvPr>
        <xdr:cNvSpPr/>
      </xdr:nvSpPr>
      <xdr:spPr>
        <a:xfrm>
          <a:off x="1968500" y="1335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75503</xdr:rowOff>
    </xdr:from>
    <xdr:ext cx="534377"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1752111" y="1344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156550</xdr:rowOff>
    </xdr:from>
    <xdr:to>
      <xdr:col>6</xdr:col>
      <xdr:colOff>38100</xdr:colOff>
      <xdr:row>78</xdr:row>
      <xdr:rowOff>86700</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1079500" y="1335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77827</xdr:rowOff>
    </xdr:from>
    <xdr:ext cx="534377"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863111" y="1345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141996</xdr:rowOff>
    </xdr:from>
    <xdr:to>
      <xdr:col>24</xdr:col>
      <xdr:colOff>114300</xdr:colOff>
      <xdr:row>76</xdr:row>
      <xdr:rowOff>72146</xdr:rowOff>
    </xdr:to>
    <xdr:sp macro="" textlink="">
      <xdr:nvSpPr>
        <xdr:cNvPr id="193" name="楕円 192">
          <a:extLst>
            <a:ext uri="{FF2B5EF4-FFF2-40B4-BE49-F238E27FC236}">
              <a16:creationId xmlns:a16="http://schemas.microsoft.com/office/drawing/2014/main" xmlns="" id="{00000000-0008-0000-0600-0000C1000000}"/>
            </a:ext>
          </a:extLst>
        </xdr:cNvPr>
        <xdr:cNvSpPr/>
      </xdr:nvSpPr>
      <xdr:spPr>
        <a:xfrm>
          <a:off x="4584700" y="1300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164873</xdr:rowOff>
    </xdr:from>
    <xdr:ext cx="534377" cy="259045"/>
    <xdr:sp macro="" textlink="">
      <xdr:nvSpPr>
        <xdr:cNvPr id="194" name="維持補修費該当値テキスト">
          <a:extLst>
            <a:ext uri="{FF2B5EF4-FFF2-40B4-BE49-F238E27FC236}">
              <a16:creationId xmlns:a16="http://schemas.microsoft.com/office/drawing/2014/main" xmlns="" id="{00000000-0008-0000-0600-0000C2000000}"/>
            </a:ext>
          </a:extLst>
        </xdr:cNvPr>
        <xdr:cNvSpPr txBox="1"/>
      </xdr:nvSpPr>
      <xdr:spPr>
        <a:xfrm>
          <a:off x="4686300" y="1285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76114</xdr:rowOff>
    </xdr:from>
    <xdr:to>
      <xdr:col>20</xdr:col>
      <xdr:colOff>38100</xdr:colOff>
      <xdr:row>76</xdr:row>
      <xdr:rowOff>6263</xdr:rowOff>
    </xdr:to>
    <xdr:sp macro="" textlink="">
      <xdr:nvSpPr>
        <xdr:cNvPr id="195" name="楕円 194">
          <a:extLst>
            <a:ext uri="{FF2B5EF4-FFF2-40B4-BE49-F238E27FC236}">
              <a16:creationId xmlns:a16="http://schemas.microsoft.com/office/drawing/2014/main" xmlns="" id="{00000000-0008-0000-0600-0000C3000000}"/>
            </a:ext>
          </a:extLst>
        </xdr:cNvPr>
        <xdr:cNvSpPr/>
      </xdr:nvSpPr>
      <xdr:spPr>
        <a:xfrm>
          <a:off x="3746500" y="1293486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22791</xdr:rowOff>
    </xdr:from>
    <xdr:ext cx="534377" cy="259045"/>
    <xdr:sp macro="" textlink="">
      <xdr:nvSpPr>
        <xdr:cNvPr id="196" name="テキスト ボックス 195">
          <a:extLst>
            <a:ext uri="{FF2B5EF4-FFF2-40B4-BE49-F238E27FC236}">
              <a16:creationId xmlns:a16="http://schemas.microsoft.com/office/drawing/2014/main" xmlns="" id="{00000000-0008-0000-0600-0000C4000000}"/>
            </a:ext>
          </a:extLst>
        </xdr:cNvPr>
        <xdr:cNvSpPr txBox="1"/>
      </xdr:nvSpPr>
      <xdr:spPr>
        <a:xfrm>
          <a:off x="3530111" y="1271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20</xdr:rowOff>
    </xdr:from>
    <xdr:to>
      <xdr:col>15</xdr:col>
      <xdr:colOff>101600</xdr:colOff>
      <xdr:row>77</xdr:row>
      <xdr:rowOff>101620</xdr:rowOff>
    </xdr:to>
    <xdr:sp macro="" textlink="">
      <xdr:nvSpPr>
        <xdr:cNvPr id="197" name="楕円 196">
          <a:extLst>
            <a:ext uri="{FF2B5EF4-FFF2-40B4-BE49-F238E27FC236}">
              <a16:creationId xmlns:a16="http://schemas.microsoft.com/office/drawing/2014/main" xmlns="" id="{00000000-0008-0000-0600-0000C5000000}"/>
            </a:ext>
          </a:extLst>
        </xdr:cNvPr>
        <xdr:cNvSpPr/>
      </xdr:nvSpPr>
      <xdr:spPr>
        <a:xfrm>
          <a:off x="2857500" y="1320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118147</xdr:rowOff>
    </xdr:from>
    <xdr:ext cx="534377" cy="259045"/>
    <xdr:sp macro="" textlink="">
      <xdr:nvSpPr>
        <xdr:cNvPr id="198" name="テキスト ボックス 197">
          <a:extLst>
            <a:ext uri="{FF2B5EF4-FFF2-40B4-BE49-F238E27FC236}">
              <a16:creationId xmlns:a16="http://schemas.microsoft.com/office/drawing/2014/main" xmlns="" id="{00000000-0008-0000-0600-0000C6000000}"/>
            </a:ext>
          </a:extLst>
        </xdr:cNvPr>
        <xdr:cNvSpPr txBox="1"/>
      </xdr:nvSpPr>
      <xdr:spPr>
        <a:xfrm>
          <a:off x="2641111" y="1297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6803</xdr:rowOff>
    </xdr:from>
    <xdr:to>
      <xdr:col>10</xdr:col>
      <xdr:colOff>165100</xdr:colOff>
      <xdr:row>77</xdr:row>
      <xdr:rowOff>108403</xdr:rowOff>
    </xdr:to>
    <xdr:sp macro="" textlink="">
      <xdr:nvSpPr>
        <xdr:cNvPr id="199" name="楕円 198">
          <a:extLst>
            <a:ext uri="{FF2B5EF4-FFF2-40B4-BE49-F238E27FC236}">
              <a16:creationId xmlns:a16="http://schemas.microsoft.com/office/drawing/2014/main" xmlns="" id="{00000000-0008-0000-0600-0000C7000000}"/>
            </a:ext>
          </a:extLst>
        </xdr:cNvPr>
        <xdr:cNvSpPr/>
      </xdr:nvSpPr>
      <xdr:spPr>
        <a:xfrm>
          <a:off x="1968500" y="1320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124930</xdr:rowOff>
    </xdr:from>
    <xdr:ext cx="534377" cy="259045"/>
    <xdr:sp macro="" textlink="">
      <xdr:nvSpPr>
        <xdr:cNvPr id="200" name="テキスト ボックス 199">
          <a:extLst>
            <a:ext uri="{FF2B5EF4-FFF2-40B4-BE49-F238E27FC236}">
              <a16:creationId xmlns:a16="http://schemas.microsoft.com/office/drawing/2014/main" xmlns="" id="{00000000-0008-0000-0600-0000C8000000}"/>
            </a:ext>
          </a:extLst>
        </xdr:cNvPr>
        <xdr:cNvSpPr txBox="1"/>
      </xdr:nvSpPr>
      <xdr:spPr>
        <a:xfrm>
          <a:off x="1752111" y="1298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98112</xdr:rowOff>
    </xdr:from>
    <xdr:to>
      <xdr:col>6</xdr:col>
      <xdr:colOff>38100</xdr:colOff>
      <xdr:row>77</xdr:row>
      <xdr:rowOff>28262</xdr:rowOff>
    </xdr:to>
    <xdr:sp macro="" textlink="">
      <xdr:nvSpPr>
        <xdr:cNvPr id="201" name="楕円 200">
          <a:extLst>
            <a:ext uri="{FF2B5EF4-FFF2-40B4-BE49-F238E27FC236}">
              <a16:creationId xmlns:a16="http://schemas.microsoft.com/office/drawing/2014/main" xmlns="" id="{00000000-0008-0000-0600-0000C9000000}"/>
            </a:ext>
          </a:extLst>
        </xdr:cNvPr>
        <xdr:cNvSpPr/>
      </xdr:nvSpPr>
      <xdr:spPr>
        <a:xfrm>
          <a:off x="1079500" y="1312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44790</xdr:rowOff>
    </xdr:from>
    <xdr:ext cx="534377" cy="259045"/>
    <xdr:sp macro="" textlink="">
      <xdr:nvSpPr>
        <xdr:cNvPr id="202" name="テキスト ボックス 201">
          <a:extLst>
            <a:ext uri="{FF2B5EF4-FFF2-40B4-BE49-F238E27FC236}">
              <a16:creationId xmlns:a16="http://schemas.microsoft.com/office/drawing/2014/main" xmlns="" id="{00000000-0008-0000-0600-0000CA000000}"/>
            </a:ext>
          </a:extLst>
        </xdr:cNvPr>
        <xdr:cNvSpPr txBox="1"/>
      </xdr:nvSpPr>
      <xdr:spPr>
        <a:xfrm>
          <a:off x="863111" y="1290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xmlns=""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xmlns=""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xmlns=""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139700</xdr:rowOff>
    </xdr:from>
    <xdr:to>
      <xdr:col>28</xdr:col>
      <xdr:colOff>114300</xdr:colOff>
      <xdr:row>99</xdr:row>
      <xdr:rowOff>139700</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168927</xdr:rowOff>
    </xdr:from>
    <xdr:ext cx="248786"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513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xmlns=""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xmlns=""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76540</xdr:rowOff>
    </xdr:from>
    <xdr:to>
      <xdr:col>24</xdr:col>
      <xdr:colOff>62865</xdr:colOff>
      <xdr:row>98</xdr:row>
      <xdr:rowOff>112021</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flipV="1">
          <a:off x="4633595" y="15507040"/>
          <a:ext cx="1270" cy="1407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115848</xdr:rowOff>
    </xdr:from>
    <xdr:ext cx="534377" cy="259045"/>
    <xdr:sp macro="" textlink="">
      <xdr:nvSpPr>
        <xdr:cNvPr id="231" name="扶助費最小値テキスト">
          <a:extLst>
            <a:ext uri="{FF2B5EF4-FFF2-40B4-BE49-F238E27FC236}">
              <a16:creationId xmlns:a16="http://schemas.microsoft.com/office/drawing/2014/main" xmlns="" id="{00000000-0008-0000-0600-0000E7000000}"/>
            </a:ext>
          </a:extLst>
        </xdr:cNvPr>
        <xdr:cNvSpPr txBox="1"/>
      </xdr:nvSpPr>
      <xdr:spPr>
        <a:xfrm>
          <a:off x="4686300" y="1691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112021</xdr:rowOff>
    </xdr:from>
    <xdr:to>
      <xdr:col>24</xdr:col>
      <xdr:colOff>152400</xdr:colOff>
      <xdr:row>98</xdr:row>
      <xdr:rowOff>112021</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a:off x="4546600" y="1691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23217</xdr:rowOff>
    </xdr:from>
    <xdr:ext cx="599010" cy="259045"/>
    <xdr:sp macro="" textlink="">
      <xdr:nvSpPr>
        <xdr:cNvPr id="233" name="扶助費最大値テキスト">
          <a:extLst>
            <a:ext uri="{FF2B5EF4-FFF2-40B4-BE49-F238E27FC236}">
              <a16:creationId xmlns:a16="http://schemas.microsoft.com/office/drawing/2014/main" xmlns="" id="{00000000-0008-0000-0600-0000E9000000}"/>
            </a:ext>
          </a:extLst>
        </xdr:cNvPr>
        <xdr:cNvSpPr txBox="1"/>
      </xdr:nvSpPr>
      <xdr:spPr>
        <a:xfrm>
          <a:off x="4686300" y="15282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76540</xdr:rowOff>
    </xdr:from>
    <xdr:to>
      <xdr:col>24</xdr:col>
      <xdr:colOff>152400</xdr:colOff>
      <xdr:row>90</xdr:row>
      <xdr:rowOff>76540</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a:off x="4546600" y="15507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115897</xdr:rowOff>
    </xdr:from>
    <xdr:to>
      <xdr:col>24</xdr:col>
      <xdr:colOff>63500</xdr:colOff>
      <xdr:row>95</xdr:row>
      <xdr:rowOff>126955</xdr:rowOff>
    </xdr:to>
    <xdr:cxnSp macro="">
      <xdr:nvCxnSpPr>
        <xdr:cNvPr id="235" name="直線コネクタ 234">
          <a:extLst>
            <a:ext uri="{FF2B5EF4-FFF2-40B4-BE49-F238E27FC236}">
              <a16:creationId xmlns:a16="http://schemas.microsoft.com/office/drawing/2014/main" xmlns="" id="{00000000-0008-0000-0600-0000EB000000}"/>
            </a:ext>
          </a:extLst>
        </xdr:cNvPr>
        <xdr:cNvCxnSpPr/>
      </xdr:nvCxnSpPr>
      <xdr:spPr>
        <a:xfrm>
          <a:off x="3797300" y="16403647"/>
          <a:ext cx="838200" cy="11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127630</xdr:rowOff>
    </xdr:from>
    <xdr:ext cx="534377" cy="259045"/>
    <xdr:sp macro="" textlink="">
      <xdr:nvSpPr>
        <xdr:cNvPr id="236" name="扶助費平均値テキスト">
          <a:extLst>
            <a:ext uri="{FF2B5EF4-FFF2-40B4-BE49-F238E27FC236}">
              <a16:creationId xmlns:a16="http://schemas.microsoft.com/office/drawing/2014/main" xmlns="" id="{00000000-0008-0000-0600-0000EC000000}"/>
            </a:ext>
          </a:extLst>
        </xdr:cNvPr>
        <xdr:cNvSpPr txBox="1"/>
      </xdr:nvSpPr>
      <xdr:spPr>
        <a:xfrm>
          <a:off x="4686300" y="16415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149203</xdr:rowOff>
    </xdr:from>
    <xdr:to>
      <xdr:col>24</xdr:col>
      <xdr:colOff>114300</xdr:colOff>
      <xdr:row>96</xdr:row>
      <xdr:rowOff>79353</xdr:rowOff>
    </xdr:to>
    <xdr:sp macro="" textlink="">
      <xdr:nvSpPr>
        <xdr:cNvPr id="237" name="フローチャート: 判断 236">
          <a:extLst>
            <a:ext uri="{FF2B5EF4-FFF2-40B4-BE49-F238E27FC236}">
              <a16:creationId xmlns:a16="http://schemas.microsoft.com/office/drawing/2014/main" xmlns="" id="{00000000-0008-0000-0600-0000ED000000}"/>
            </a:ext>
          </a:extLst>
        </xdr:cNvPr>
        <xdr:cNvSpPr/>
      </xdr:nvSpPr>
      <xdr:spPr>
        <a:xfrm>
          <a:off x="4584700" y="1643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115897</xdr:rowOff>
    </xdr:from>
    <xdr:to>
      <xdr:col>19</xdr:col>
      <xdr:colOff>177800</xdr:colOff>
      <xdr:row>95</xdr:row>
      <xdr:rowOff>125337</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flipV="1">
          <a:off x="2908300" y="16403647"/>
          <a:ext cx="889000" cy="9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134410</xdr:rowOff>
    </xdr:from>
    <xdr:to>
      <xdr:col>20</xdr:col>
      <xdr:colOff>38100</xdr:colOff>
      <xdr:row>96</xdr:row>
      <xdr:rowOff>64560</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3746500" y="1642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55687</xdr:rowOff>
    </xdr:from>
    <xdr:ext cx="534377" cy="259045"/>
    <xdr:sp macro="" textlink="">
      <xdr:nvSpPr>
        <xdr:cNvPr id="240" name="テキスト ボックス 239">
          <a:extLst>
            <a:ext uri="{FF2B5EF4-FFF2-40B4-BE49-F238E27FC236}">
              <a16:creationId xmlns:a16="http://schemas.microsoft.com/office/drawing/2014/main" xmlns="" id="{00000000-0008-0000-0600-0000F0000000}"/>
            </a:ext>
          </a:extLst>
        </xdr:cNvPr>
        <xdr:cNvSpPr txBox="1"/>
      </xdr:nvSpPr>
      <xdr:spPr>
        <a:xfrm>
          <a:off x="3530111" y="16514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125337</xdr:rowOff>
    </xdr:from>
    <xdr:to>
      <xdr:col>15</xdr:col>
      <xdr:colOff>50800</xdr:colOff>
      <xdr:row>95</xdr:row>
      <xdr:rowOff>147310</xdr:rowOff>
    </xdr:to>
    <xdr:cxnSp macro="">
      <xdr:nvCxnSpPr>
        <xdr:cNvPr id="241" name="直線コネクタ 240">
          <a:extLst>
            <a:ext uri="{FF2B5EF4-FFF2-40B4-BE49-F238E27FC236}">
              <a16:creationId xmlns:a16="http://schemas.microsoft.com/office/drawing/2014/main" xmlns="" id="{00000000-0008-0000-0600-0000F1000000}"/>
            </a:ext>
          </a:extLst>
        </xdr:cNvPr>
        <xdr:cNvCxnSpPr/>
      </xdr:nvCxnSpPr>
      <xdr:spPr>
        <a:xfrm flipV="1">
          <a:off x="2019300" y="16413087"/>
          <a:ext cx="889000" cy="2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125161</xdr:rowOff>
    </xdr:from>
    <xdr:to>
      <xdr:col>15</xdr:col>
      <xdr:colOff>101600</xdr:colOff>
      <xdr:row>96</xdr:row>
      <xdr:rowOff>55311</xdr:rowOff>
    </xdr:to>
    <xdr:sp macro="" textlink="">
      <xdr:nvSpPr>
        <xdr:cNvPr id="242" name="フローチャート: 判断 241">
          <a:extLst>
            <a:ext uri="{FF2B5EF4-FFF2-40B4-BE49-F238E27FC236}">
              <a16:creationId xmlns:a16="http://schemas.microsoft.com/office/drawing/2014/main" xmlns="" id="{00000000-0008-0000-0600-0000F2000000}"/>
            </a:ext>
          </a:extLst>
        </xdr:cNvPr>
        <xdr:cNvSpPr/>
      </xdr:nvSpPr>
      <xdr:spPr>
        <a:xfrm>
          <a:off x="2857500" y="1641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46438</xdr:rowOff>
    </xdr:from>
    <xdr:ext cx="534377" cy="259045"/>
    <xdr:sp macro="" textlink="">
      <xdr:nvSpPr>
        <xdr:cNvPr id="243" name="テキスト ボックス 242">
          <a:extLst>
            <a:ext uri="{FF2B5EF4-FFF2-40B4-BE49-F238E27FC236}">
              <a16:creationId xmlns:a16="http://schemas.microsoft.com/office/drawing/2014/main" xmlns="" id="{00000000-0008-0000-0600-0000F3000000}"/>
            </a:ext>
          </a:extLst>
        </xdr:cNvPr>
        <xdr:cNvSpPr txBox="1"/>
      </xdr:nvSpPr>
      <xdr:spPr>
        <a:xfrm>
          <a:off x="2641111" y="1650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147310</xdr:rowOff>
    </xdr:from>
    <xdr:to>
      <xdr:col>10</xdr:col>
      <xdr:colOff>114300</xdr:colOff>
      <xdr:row>96</xdr:row>
      <xdr:rowOff>16608</xdr:rowOff>
    </xdr:to>
    <xdr:cxnSp macro="">
      <xdr:nvCxnSpPr>
        <xdr:cNvPr id="244" name="直線コネクタ 243">
          <a:extLst>
            <a:ext uri="{FF2B5EF4-FFF2-40B4-BE49-F238E27FC236}">
              <a16:creationId xmlns:a16="http://schemas.microsoft.com/office/drawing/2014/main" xmlns="" id="{00000000-0008-0000-0600-0000F4000000}"/>
            </a:ext>
          </a:extLst>
        </xdr:cNvPr>
        <xdr:cNvCxnSpPr/>
      </xdr:nvCxnSpPr>
      <xdr:spPr>
        <a:xfrm flipV="1">
          <a:off x="1130300" y="16435060"/>
          <a:ext cx="889000" cy="40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4308</xdr:rowOff>
    </xdr:from>
    <xdr:to>
      <xdr:col>10</xdr:col>
      <xdr:colOff>165100</xdr:colOff>
      <xdr:row>96</xdr:row>
      <xdr:rowOff>105908</xdr:rowOff>
    </xdr:to>
    <xdr:sp macro="" textlink="">
      <xdr:nvSpPr>
        <xdr:cNvPr id="245" name="フローチャート: 判断 244">
          <a:extLst>
            <a:ext uri="{FF2B5EF4-FFF2-40B4-BE49-F238E27FC236}">
              <a16:creationId xmlns:a16="http://schemas.microsoft.com/office/drawing/2014/main" xmlns="" id="{00000000-0008-0000-0600-0000F5000000}"/>
            </a:ext>
          </a:extLst>
        </xdr:cNvPr>
        <xdr:cNvSpPr/>
      </xdr:nvSpPr>
      <xdr:spPr>
        <a:xfrm>
          <a:off x="1968500" y="16463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97035</xdr:rowOff>
    </xdr:from>
    <xdr:ext cx="534377"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1752111" y="16556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14939</xdr:rowOff>
    </xdr:from>
    <xdr:to>
      <xdr:col>6</xdr:col>
      <xdr:colOff>38100</xdr:colOff>
      <xdr:row>96</xdr:row>
      <xdr:rowOff>116539</xdr:rowOff>
    </xdr:to>
    <xdr:sp macro="" textlink="">
      <xdr:nvSpPr>
        <xdr:cNvPr id="247" name="フローチャート: 判断 246">
          <a:extLst>
            <a:ext uri="{FF2B5EF4-FFF2-40B4-BE49-F238E27FC236}">
              <a16:creationId xmlns:a16="http://schemas.microsoft.com/office/drawing/2014/main" xmlns="" id="{00000000-0008-0000-0600-0000F7000000}"/>
            </a:ext>
          </a:extLst>
        </xdr:cNvPr>
        <xdr:cNvSpPr/>
      </xdr:nvSpPr>
      <xdr:spPr>
        <a:xfrm>
          <a:off x="1079500" y="1647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107666</xdr:rowOff>
    </xdr:from>
    <xdr:ext cx="534377"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863111" y="1656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76155</xdr:rowOff>
    </xdr:from>
    <xdr:to>
      <xdr:col>24</xdr:col>
      <xdr:colOff>114300</xdr:colOff>
      <xdr:row>96</xdr:row>
      <xdr:rowOff>6305</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4584700" y="1636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99032</xdr:rowOff>
    </xdr:from>
    <xdr:ext cx="534377" cy="259045"/>
    <xdr:sp macro="" textlink="">
      <xdr:nvSpPr>
        <xdr:cNvPr id="255" name="扶助費該当値テキスト">
          <a:extLst>
            <a:ext uri="{FF2B5EF4-FFF2-40B4-BE49-F238E27FC236}">
              <a16:creationId xmlns:a16="http://schemas.microsoft.com/office/drawing/2014/main" xmlns="" id="{00000000-0008-0000-0600-0000FF000000}"/>
            </a:ext>
          </a:extLst>
        </xdr:cNvPr>
        <xdr:cNvSpPr txBox="1"/>
      </xdr:nvSpPr>
      <xdr:spPr>
        <a:xfrm>
          <a:off x="4686300" y="1621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65097</xdr:rowOff>
    </xdr:from>
    <xdr:to>
      <xdr:col>20</xdr:col>
      <xdr:colOff>38100</xdr:colOff>
      <xdr:row>95</xdr:row>
      <xdr:rowOff>166697</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3746500" y="1635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11774</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3530111" y="1612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74537</xdr:rowOff>
    </xdr:from>
    <xdr:to>
      <xdr:col>15</xdr:col>
      <xdr:colOff>101600</xdr:colOff>
      <xdr:row>96</xdr:row>
      <xdr:rowOff>4687</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2857500" y="1636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21214</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2641111" y="1613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96510</xdr:rowOff>
    </xdr:from>
    <xdr:to>
      <xdr:col>10</xdr:col>
      <xdr:colOff>165100</xdr:colOff>
      <xdr:row>96</xdr:row>
      <xdr:rowOff>26660</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1968500" y="1638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43187</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1752111" y="1615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137258</xdr:rowOff>
    </xdr:from>
    <xdr:to>
      <xdr:col>6</xdr:col>
      <xdr:colOff>38100</xdr:colOff>
      <xdr:row>96</xdr:row>
      <xdr:rowOff>67408</xdr:rowOff>
    </xdr:to>
    <xdr:sp macro="" textlink="">
      <xdr:nvSpPr>
        <xdr:cNvPr id="262" name="楕円 261">
          <a:extLst>
            <a:ext uri="{FF2B5EF4-FFF2-40B4-BE49-F238E27FC236}">
              <a16:creationId xmlns:a16="http://schemas.microsoft.com/office/drawing/2014/main" xmlns="" id="{00000000-0008-0000-0600-000006010000}"/>
            </a:ext>
          </a:extLst>
        </xdr:cNvPr>
        <xdr:cNvSpPr/>
      </xdr:nvSpPr>
      <xdr:spPr>
        <a:xfrm>
          <a:off x="1079500" y="1642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83935</xdr:rowOff>
    </xdr:from>
    <xdr:ext cx="534377" cy="259045"/>
    <xdr:sp macro="" textlink="">
      <xdr:nvSpPr>
        <xdr:cNvPr id="263" name="テキスト ボックス 262">
          <a:extLst>
            <a:ext uri="{FF2B5EF4-FFF2-40B4-BE49-F238E27FC236}">
              <a16:creationId xmlns:a16="http://schemas.microsoft.com/office/drawing/2014/main" xmlns="" id="{00000000-0008-0000-0600-000007010000}"/>
            </a:ext>
          </a:extLst>
        </xdr:cNvPr>
        <xdr:cNvSpPr txBox="1"/>
      </xdr:nvSpPr>
      <xdr:spPr>
        <a:xfrm>
          <a:off x="863111" y="1620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xmlns=""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xmlns=""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5" name="テキスト ボックス 284">
          <a:extLst>
            <a:ext uri="{FF2B5EF4-FFF2-40B4-BE49-F238E27FC236}">
              <a16:creationId xmlns:a16="http://schemas.microsoft.com/office/drawing/2014/main" xmlns="" id="{00000000-0008-0000-0600-00001D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xmlns=""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98923</xdr:rowOff>
    </xdr:from>
    <xdr:to>
      <xdr:col>54</xdr:col>
      <xdr:colOff>189865</xdr:colOff>
      <xdr:row>38</xdr:row>
      <xdr:rowOff>137099</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flipV="1">
          <a:off x="10475595" y="5413873"/>
          <a:ext cx="1270" cy="123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140926</xdr:rowOff>
    </xdr:from>
    <xdr:ext cx="534377" cy="259045"/>
    <xdr:sp macro="" textlink="">
      <xdr:nvSpPr>
        <xdr:cNvPr id="288" name="補助費等最小値テキスト">
          <a:extLst>
            <a:ext uri="{FF2B5EF4-FFF2-40B4-BE49-F238E27FC236}">
              <a16:creationId xmlns:a16="http://schemas.microsoft.com/office/drawing/2014/main" xmlns="" id="{00000000-0008-0000-0600-000020010000}"/>
            </a:ext>
          </a:extLst>
        </xdr:cNvPr>
        <xdr:cNvSpPr txBox="1"/>
      </xdr:nvSpPr>
      <xdr:spPr>
        <a:xfrm>
          <a:off x="10528300" y="665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137099</xdr:rowOff>
    </xdr:from>
    <xdr:to>
      <xdr:col>55</xdr:col>
      <xdr:colOff>88900</xdr:colOff>
      <xdr:row>38</xdr:row>
      <xdr:rowOff>137099</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a:off x="10388600" y="6652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45600</xdr:rowOff>
    </xdr:from>
    <xdr:ext cx="599010" cy="259045"/>
    <xdr:sp macro="" textlink="">
      <xdr:nvSpPr>
        <xdr:cNvPr id="290" name="補助費等最大値テキスト">
          <a:extLst>
            <a:ext uri="{FF2B5EF4-FFF2-40B4-BE49-F238E27FC236}">
              <a16:creationId xmlns:a16="http://schemas.microsoft.com/office/drawing/2014/main" xmlns="" id="{00000000-0008-0000-0600-000022010000}"/>
            </a:ext>
          </a:extLst>
        </xdr:cNvPr>
        <xdr:cNvSpPr txBox="1"/>
      </xdr:nvSpPr>
      <xdr:spPr>
        <a:xfrm>
          <a:off x="10528300" y="5189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98923</xdr:rowOff>
    </xdr:from>
    <xdr:to>
      <xdr:col>55</xdr:col>
      <xdr:colOff>88900</xdr:colOff>
      <xdr:row>31</xdr:row>
      <xdr:rowOff>98923</xdr:rowOff>
    </xdr:to>
    <xdr:cxnSp macro="">
      <xdr:nvCxnSpPr>
        <xdr:cNvPr id="291" name="直線コネクタ 290">
          <a:extLst>
            <a:ext uri="{FF2B5EF4-FFF2-40B4-BE49-F238E27FC236}">
              <a16:creationId xmlns:a16="http://schemas.microsoft.com/office/drawing/2014/main" xmlns="" id="{00000000-0008-0000-0600-000023010000}"/>
            </a:ext>
          </a:extLst>
        </xdr:cNvPr>
        <xdr:cNvCxnSpPr/>
      </xdr:nvCxnSpPr>
      <xdr:spPr>
        <a:xfrm>
          <a:off x="10388600" y="5413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135644</xdr:rowOff>
    </xdr:from>
    <xdr:to>
      <xdr:col>55</xdr:col>
      <xdr:colOff>0</xdr:colOff>
      <xdr:row>37</xdr:row>
      <xdr:rowOff>157759</xdr:rowOff>
    </xdr:to>
    <xdr:cxnSp macro="">
      <xdr:nvCxnSpPr>
        <xdr:cNvPr id="292" name="直線コネクタ 291">
          <a:extLst>
            <a:ext uri="{FF2B5EF4-FFF2-40B4-BE49-F238E27FC236}">
              <a16:creationId xmlns:a16="http://schemas.microsoft.com/office/drawing/2014/main" xmlns="" id="{00000000-0008-0000-0600-000024010000}"/>
            </a:ext>
          </a:extLst>
        </xdr:cNvPr>
        <xdr:cNvCxnSpPr/>
      </xdr:nvCxnSpPr>
      <xdr:spPr>
        <a:xfrm flipV="1">
          <a:off x="9639300" y="6479294"/>
          <a:ext cx="838200" cy="2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171032</xdr:rowOff>
    </xdr:from>
    <xdr:ext cx="599010" cy="259045"/>
    <xdr:sp macro="" textlink="">
      <xdr:nvSpPr>
        <xdr:cNvPr id="293" name="補助費等平均値テキスト">
          <a:extLst>
            <a:ext uri="{FF2B5EF4-FFF2-40B4-BE49-F238E27FC236}">
              <a16:creationId xmlns:a16="http://schemas.microsoft.com/office/drawing/2014/main" xmlns="" id="{00000000-0008-0000-0600-000025010000}"/>
            </a:ext>
          </a:extLst>
        </xdr:cNvPr>
        <xdr:cNvSpPr txBox="1"/>
      </xdr:nvSpPr>
      <xdr:spPr>
        <a:xfrm>
          <a:off x="10528300" y="61717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148155</xdr:rowOff>
    </xdr:from>
    <xdr:to>
      <xdr:col>55</xdr:col>
      <xdr:colOff>50800</xdr:colOff>
      <xdr:row>37</xdr:row>
      <xdr:rowOff>78305</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10426700" y="632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157759</xdr:rowOff>
    </xdr:from>
    <xdr:to>
      <xdr:col>50</xdr:col>
      <xdr:colOff>114300</xdr:colOff>
      <xdr:row>38</xdr:row>
      <xdr:rowOff>3611</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flipV="1">
          <a:off x="8750300" y="6501409"/>
          <a:ext cx="889000" cy="1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134586</xdr:rowOff>
    </xdr:from>
    <xdr:to>
      <xdr:col>50</xdr:col>
      <xdr:colOff>165100</xdr:colOff>
      <xdr:row>37</xdr:row>
      <xdr:rowOff>64736</xdr:rowOff>
    </xdr:to>
    <xdr:sp macro="" textlink="">
      <xdr:nvSpPr>
        <xdr:cNvPr id="296" name="フローチャート: 判断 295">
          <a:extLst>
            <a:ext uri="{FF2B5EF4-FFF2-40B4-BE49-F238E27FC236}">
              <a16:creationId xmlns:a16="http://schemas.microsoft.com/office/drawing/2014/main" xmlns="" id="{00000000-0008-0000-0600-000028010000}"/>
            </a:ext>
          </a:extLst>
        </xdr:cNvPr>
        <xdr:cNvSpPr/>
      </xdr:nvSpPr>
      <xdr:spPr>
        <a:xfrm>
          <a:off x="9588500" y="6306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81263</xdr:rowOff>
    </xdr:from>
    <xdr:ext cx="599010" cy="259045"/>
    <xdr:sp macro="" textlink="">
      <xdr:nvSpPr>
        <xdr:cNvPr id="297" name="テキスト ボックス 296">
          <a:extLst>
            <a:ext uri="{FF2B5EF4-FFF2-40B4-BE49-F238E27FC236}">
              <a16:creationId xmlns:a16="http://schemas.microsoft.com/office/drawing/2014/main" xmlns="" id="{00000000-0008-0000-0600-000029010000}"/>
            </a:ext>
          </a:extLst>
        </xdr:cNvPr>
        <xdr:cNvSpPr txBox="1"/>
      </xdr:nvSpPr>
      <xdr:spPr>
        <a:xfrm>
          <a:off x="9339795" y="6082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147735</xdr:rowOff>
    </xdr:from>
    <xdr:to>
      <xdr:col>45</xdr:col>
      <xdr:colOff>177800</xdr:colOff>
      <xdr:row>38</xdr:row>
      <xdr:rowOff>3611</xdr:rowOff>
    </xdr:to>
    <xdr:cxnSp macro="">
      <xdr:nvCxnSpPr>
        <xdr:cNvPr id="298" name="直線コネクタ 297">
          <a:extLst>
            <a:ext uri="{FF2B5EF4-FFF2-40B4-BE49-F238E27FC236}">
              <a16:creationId xmlns:a16="http://schemas.microsoft.com/office/drawing/2014/main" xmlns="" id="{00000000-0008-0000-0600-00002A010000}"/>
            </a:ext>
          </a:extLst>
        </xdr:cNvPr>
        <xdr:cNvCxnSpPr/>
      </xdr:nvCxnSpPr>
      <xdr:spPr>
        <a:xfrm>
          <a:off x="7861300" y="6491385"/>
          <a:ext cx="889000" cy="2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162862</xdr:rowOff>
    </xdr:from>
    <xdr:to>
      <xdr:col>46</xdr:col>
      <xdr:colOff>38100</xdr:colOff>
      <xdr:row>37</xdr:row>
      <xdr:rowOff>93012</xdr:rowOff>
    </xdr:to>
    <xdr:sp macro="" textlink="">
      <xdr:nvSpPr>
        <xdr:cNvPr id="299" name="フローチャート: 判断 298">
          <a:extLst>
            <a:ext uri="{FF2B5EF4-FFF2-40B4-BE49-F238E27FC236}">
              <a16:creationId xmlns:a16="http://schemas.microsoft.com/office/drawing/2014/main" xmlns="" id="{00000000-0008-0000-0600-00002B010000}"/>
            </a:ext>
          </a:extLst>
        </xdr:cNvPr>
        <xdr:cNvSpPr/>
      </xdr:nvSpPr>
      <xdr:spPr>
        <a:xfrm>
          <a:off x="8699500" y="633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109539</xdr:rowOff>
    </xdr:from>
    <xdr:ext cx="599010" cy="259045"/>
    <xdr:sp macro="" textlink="">
      <xdr:nvSpPr>
        <xdr:cNvPr id="300" name="テキスト ボックス 299">
          <a:extLst>
            <a:ext uri="{FF2B5EF4-FFF2-40B4-BE49-F238E27FC236}">
              <a16:creationId xmlns:a16="http://schemas.microsoft.com/office/drawing/2014/main" xmlns="" id="{00000000-0008-0000-0600-00002C010000}"/>
            </a:ext>
          </a:extLst>
        </xdr:cNvPr>
        <xdr:cNvSpPr txBox="1"/>
      </xdr:nvSpPr>
      <xdr:spPr>
        <a:xfrm>
          <a:off x="8450795" y="611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96085</xdr:rowOff>
    </xdr:from>
    <xdr:to>
      <xdr:col>41</xdr:col>
      <xdr:colOff>50800</xdr:colOff>
      <xdr:row>37</xdr:row>
      <xdr:rowOff>147735</xdr:rowOff>
    </xdr:to>
    <xdr:cxnSp macro="">
      <xdr:nvCxnSpPr>
        <xdr:cNvPr id="301" name="直線コネクタ 300">
          <a:extLst>
            <a:ext uri="{FF2B5EF4-FFF2-40B4-BE49-F238E27FC236}">
              <a16:creationId xmlns:a16="http://schemas.microsoft.com/office/drawing/2014/main" xmlns="" id="{00000000-0008-0000-0600-00002D010000}"/>
            </a:ext>
          </a:extLst>
        </xdr:cNvPr>
        <xdr:cNvCxnSpPr/>
      </xdr:nvCxnSpPr>
      <xdr:spPr>
        <a:xfrm>
          <a:off x="6972300" y="6439735"/>
          <a:ext cx="889000" cy="5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2137</xdr:rowOff>
    </xdr:from>
    <xdr:to>
      <xdr:col>41</xdr:col>
      <xdr:colOff>101600</xdr:colOff>
      <xdr:row>37</xdr:row>
      <xdr:rowOff>103737</xdr:rowOff>
    </xdr:to>
    <xdr:sp macro="" textlink="">
      <xdr:nvSpPr>
        <xdr:cNvPr id="302" name="フローチャート: 判断 301">
          <a:extLst>
            <a:ext uri="{FF2B5EF4-FFF2-40B4-BE49-F238E27FC236}">
              <a16:creationId xmlns:a16="http://schemas.microsoft.com/office/drawing/2014/main" xmlns="" id="{00000000-0008-0000-0600-00002E010000}"/>
            </a:ext>
          </a:extLst>
        </xdr:cNvPr>
        <xdr:cNvSpPr/>
      </xdr:nvSpPr>
      <xdr:spPr>
        <a:xfrm>
          <a:off x="7810500" y="6345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120264</xdr:rowOff>
    </xdr:from>
    <xdr:ext cx="599010"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7561795" y="6121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13572</xdr:rowOff>
    </xdr:from>
    <xdr:to>
      <xdr:col>36</xdr:col>
      <xdr:colOff>165100</xdr:colOff>
      <xdr:row>37</xdr:row>
      <xdr:rowOff>115172</xdr:rowOff>
    </xdr:to>
    <xdr:sp macro="" textlink="">
      <xdr:nvSpPr>
        <xdr:cNvPr id="304" name="フローチャート: 判断 303">
          <a:extLst>
            <a:ext uri="{FF2B5EF4-FFF2-40B4-BE49-F238E27FC236}">
              <a16:creationId xmlns:a16="http://schemas.microsoft.com/office/drawing/2014/main" xmlns="" id="{00000000-0008-0000-0600-000030010000}"/>
            </a:ext>
          </a:extLst>
        </xdr:cNvPr>
        <xdr:cNvSpPr/>
      </xdr:nvSpPr>
      <xdr:spPr>
        <a:xfrm>
          <a:off x="6921500" y="635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131699</xdr:rowOff>
    </xdr:from>
    <xdr:ext cx="59901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6672795" y="613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84844</xdr:rowOff>
    </xdr:from>
    <xdr:to>
      <xdr:col>55</xdr:col>
      <xdr:colOff>50800</xdr:colOff>
      <xdr:row>38</xdr:row>
      <xdr:rowOff>14994</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10426700" y="642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63271</xdr:rowOff>
    </xdr:from>
    <xdr:ext cx="599010" cy="259045"/>
    <xdr:sp macro="" textlink="">
      <xdr:nvSpPr>
        <xdr:cNvPr id="312" name="補助費等該当値テキスト">
          <a:extLst>
            <a:ext uri="{FF2B5EF4-FFF2-40B4-BE49-F238E27FC236}">
              <a16:creationId xmlns:a16="http://schemas.microsoft.com/office/drawing/2014/main" xmlns="" id="{00000000-0008-0000-0600-000038010000}"/>
            </a:ext>
          </a:extLst>
        </xdr:cNvPr>
        <xdr:cNvSpPr txBox="1"/>
      </xdr:nvSpPr>
      <xdr:spPr>
        <a:xfrm>
          <a:off x="10528300" y="6406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106959</xdr:rowOff>
    </xdr:from>
    <xdr:to>
      <xdr:col>50</xdr:col>
      <xdr:colOff>165100</xdr:colOff>
      <xdr:row>38</xdr:row>
      <xdr:rowOff>37109</xdr:rowOff>
    </xdr:to>
    <xdr:sp macro="" textlink="">
      <xdr:nvSpPr>
        <xdr:cNvPr id="313" name="楕円 312">
          <a:extLst>
            <a:ext uri="{FF2B5EF4-FFF2-40B4-BE49-F238E27FC236}">
              <a16:creationId xmlns:a16="http://schemas.microsoft.com/office/drawing/2014/main" xmlns="" id="{00000000-0008-0000-0600-000039010000}"/>
            </a:ext>
          </a:extLst>
        </xdr:cNvPr>
        <xdr:cNvSpPr/>
      </xdr:nvSpPr>
      <xdr:spPr>
        <a:xfrm>
          <a:off x="9588500" y="645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28236</xdr:rowOff>
    </xdr:from>
    <xdr:ext cx="599010"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9339795" y="654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124261</xdr:rowOff>
    </xdr:from>
    <xdr:to>
      <xdr:col>46</xdr:col>
      <xdr:colOff>38100</xdr:colOff>
      <xdr:row>38</xdr:row>
      <xdr:rowOff>54411</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8699500" y="646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45538</xdr:rowOff>
    </xdr:from>
    <xdr:ext cx="599010" cy="259045"/>
    <xdr:sp macro="" textlink="">
      <xdr:nvSpPr>
        <xdr:cNvPr id="316" name="テキスト ボックス 315">
          <a:extLst>
            <a:ext uri="{FF2B5EF4-FFF2-40B4-BE49-F238E27FC236}">
              <a16:creationId xmlns:a16="http://schemas.microsoft.com/office/drawing/2014/main" xmlns="" id="{00000000-0008-0000-0600-00003C010000}"/>
            </a:ext>
          </a:extLst>
        </xdr:cNvPr>
        <xdr:cNvSpPr txBox="1"/>
      </xdr:nvSpPr>
      <xdr:spPr>
        <a:xfrm>
          <a:off x="8450795" y="6560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96935</xdr:rowOff>
    </xdr:from>
    <xdr:to>
      <xdr:col>41</xdr:col>
      <xdr:colOff>101600</xdr:colOff>
      <xdr:row>38</xdr:row>
      <xdr:rowOff>27085</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7810500" y="64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18212</xdr:rowOff>
    </xdr:from>
    <xdr:ext cx="599010"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7561795" y="6533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45285</xdr:rowOff>
    </xdr:from>
    <xdr:to>
      <xdr:col>36</xdr:col>
      <xdr:colOff>165100</xdr:colOff>
      <xdr:row>37</xdr:row>
      <xdr:rowOff>146885</xdr:rowOff>
    </xdr:to>
    <xdr:sp macro="" textlink="">
      <xdr:nvSpPr>
        <xdr:cNvPr id="319" name="楕円 318">
          <a:extLst>
            <a:ext uri="{FF2B5EF4-FFF2-40B4-BE49-F238E27FC236}">
              <a16:creationId xmlns:a16="http://schemas.microsoft.com/office/drawing/2014/main" xmlns="" id="{00000000-0008-0000-0600-00003F010000}"/>
            </a:ext>
          </a:extLst>
        </xdr:cNvPr>
        <xdr:cNvSpPr/>
      </xdr:nvSpPr>
      <xdr:spPr>
        <a:xfrm>
          <a:off x="6921500" y="638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138012</xdr:rowOff>
    </xdr:from>
    <xdr:ext cx="599010" cy="259045"/>
    <xdr:sp macro="" textlink="">
      <xdr:nvSpPr>
        <xdr:cNvPr id="320" name="テキスト ボックス 319">
          <a:extLst>
            <a:ext uri="{FF2B5EF4-FFF2-40B4-BE49-F238E27FC236}">
              <a16:creationId xmlns:a16="http://schemas.microsoft.com/office/drawing/2014/main" xmlns="" id="{00000000-0008-0000-0600-000040010000}"/>
            </a:ext>
          </a:extLst>
        </xdr:cNvPr>
        <xdr:cNvSpPr txBox="1"/>
      </xdr:nvSpPr>
      <xdr:spPr>
        <a:xfrm>
          <a:off x="6672795" y="6481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xmlns=""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xmlns=""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xmlns=""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xmlns=""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xmlns=""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xmlns=""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74945</xdr:rowOff>
    </xdr:from>
    <xdr:to>
      <xdr:col>54</xdr:col>
      <xdr:colOff>189865</xdr:colOff>
      <xdr:row>58</xdr:row>
      <xdr:rowOff>123073</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flipV="1">
          <a:off x="10475595" y="8818895"/>
          <a:ext cx="1270" cy="1248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126900</xdr:rowOff>
    </xdr:from>
    <xdr:ext cx="534377" cy="259045"/>
    <xdr:sp macro="" textlink="">
      <xdr:nvSpPr>
        <xdr:cNvPr id="343" name="普通建設事業費最小値テキスト">
          <a:extLst>
            <a:ext uri="{FF2B5EF4-FFF2-40B4-BE49-F238E27FC236}">
              <a16:creationId xmlns:a16="http://schemas.microsoft.com/office/drawing/2014/main" xmlns="" id="{00000000-0008-0000-0600-000057010000}"/>
            </a:ext>
          </a:extLst>
        </xdr:cNvPr>
        <xdr:cNvSpPr txBox="1"/>
      </xdr:nvSpPr>
      <xdr:spPr>
        <a:xfrm>
          <a:off x="10528300" y="1007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123073</xdr:rowOff>
    </xdr:from>
    <xdr:to>
      <xdr:col>55</xdr:col>
      <xdr:colOff>88900</xdr:colOff>
      <xdr:row>58</xdr:row>
      <xdr:rowOff>123073</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10388600" y="1006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21622</xdr:rowOff>
    </xdr:from>
    <xdr:ext cx="690189" cy="259045"/>
    <xdr:sp macro="" textlink="">
      <xdr:nvSpPr>
        <xdr:cNvPr id="345" name="普通建設事業費最大値テキスト">
          <a:extLst>
            <a:ext uri="{FF2B5EF4-FFF2-40B4-BE49-F238E27FC236}">
              <a16:creationId xmlns:a16="http://schemas.microsoft.com/office/drawing/2014/main" xmlns="" id="{00000000-0008-0000-0600-000059010000}"/>
            </a:ext>
          </a:extLst>
        </xdr:cNvPr>
        <xdr:cNvSpPr txBox="1"/>
      </xdr:nvSpPr>
      <xdr:spPr>
        <a:xfrm>
          <a:off x="10528300" y="85941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74945</xdr:rowOff>
    </xdr:from>
    <xdr:to>
      <xdr:col>55</xdr:col>
      <xdr:colOff>88900</xdr:colOff>
      <xdr:row>51</xdr:row>
      <xdr:rowOff>74945</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a:off x="10388600" y="881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171247</xdr:rowOff>
    </xdr:from>
    <xdr:to>
      <xdr:col>55</xdr:col>
      <xdr:colOff>0</xdr:colOff>
      <xdr:row>58</xdr:row>
      <xdr:rowOff>65938</xdr:rowOff>
    </xdr:to>
    <xdr:cxnSp macro="">
      <xdr:nvCxnSpPr>
        <xdr:cNvPr id="347" name="直線コネクタ 346">
          <a:extLst>
            <a:ext uri="{FF2B5EF4-FFF2-40B4-BE49-F238E27FC236}">
              <a16:creationId xmlns:a16="http://schemas.microsoft.com/office/drawing/2014/main" xmlns="" id="{00000000-0008-0000-0600-00005B010000}"/>
            </a:ext>
          </a:extLst>
        </xdr:cNvPr>
        <xdr:cNvCxnSpPr/>
      </xdr:nvCxnSpPr>
      <xdr:spPr>
        <a:xfrm>
          <a:off x="9639300" y="9943897"/>
          <a:ext cx="838200" cy="6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159060</xdr:rowOff>
    </xdr:from>
    <xdr:ext cx="599010" cy="259045"/>
    <xdr:sp macro="" textlink="">
      <xdr:nvSpPr>
        <xdr:cNvPr id="348" name="普通建設事業費平均値テキスト">
          <a:extLst>
            <a:ext uri="{FF2B5EF4-FFF2-40B4-BE49-F238E27FC236}">
              <a16:creationId xmlns:a16="http://schemas.microsoft.com/office/drawing/2014/main" xmlns="" id="{00000000-0008-0000-0600-00005C010000}"/>
            </a:ext>
          </a:extLst>
        </xdr:cNvPr>
        <xdr:cNvSpPr txBox="1"/>
      </xdr:nvSpPr>
      <xdr:spPr>
        <a:xfrm>
          <a:off x="10528300" y="97602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136183</xdr:rowOff>
    </xdr:from>
    <xdr:to>
      <xdr:col>55</xdr:col>
      <xdr:colOff>50800</xdr:colOff>
      <xdr:row>58</xdr:row>
      <xdr:rowOff>66333</xdr:rowOff>
    </xdr:to>
    <xdr:sp macro="" textlink="">
      <xdr:nvSpPr>
        <xdr:cNvPr id="349" name="フローチャート: 判断 348">
          <a:extLst>
            <a:ext uri="{FF2B5EF4-FFF2-40B4-BE49-F238E27FC236}">
              <a16:creationId xmlns:a16="http://schemas.microsoft.com/office/drawing/2014/main" xmlns="" id="{00000000-0008-0000-0600-00005D010000}"/>
            </a:ext>
          </a:extLst>
        </xdr:cNvPr>
        <xdr:cNvSpPr/>
      </xdr:nvSpPr>
      <xdr:spPr>
        <a:xfrm>
          <a:off x="10426700" y="9908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171247</xdr:rowOff>
    </xdr:from>
    <xdr:to>
      <xdr:col>50</xdr:col>
      <xdr:colOff>114300</xdr:colOff>
      <xdr:row>58</xdr:row>
      <xdr:rowOff>35305</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flipV="1">
          <a:off x="8750300" y="9943897"/>
          <a:ext cx="889000" cy="3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127226</xdr:rowOff>
    </xdr:from>
    <xdr:to>
      <xdr:col>50</xdr:col>
      <xdr:colOff>165100</xdr:colOff>
      <xdr:row>58</xdr:row>
      <xdr:rowOff>57376</xdr:rowOff>
    </xdr:to>
    <xdr:sp macro="" textlink="">
      <xdr:nvSpPr>
        <xdr:cNvPr id="351" name="フローチャート: 判断 350">
          <a:extLst>
            <a:ext uri="{FF2B5EF4-FFF2-40B4-BE49-F238E27FC236}">
              <a16:creationId xmlns:a16="http://schemas.microsoft.com/office/drawing/2014/main" xmlns="" id="{00000000-0008-0000-0600-00005F010000}"/>
            </a:ext>
          </a:extLst>
        </xdr:cNvPr>
        <xdr:cNvSpPr/>
      </xdr:nvSpPr>
      <xdr:spPr>
        <a:xfrm>
          <a:off x="9588500" y="989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48503</xdr:rowOff>
    </xdr:from>
    <xdr:ext cx="599010" cy="259045"/>
    <xdr:sp macro="" textlink="">
      <xdr:nvSpPr>
        <xdr:cNvPr id="352" name="テキスト ボックス 351">
          <a:extLst>
            <a:ext uri="{FF2B5EF4-FFF2-40B4-BE49-F238E27FC236}">
              <a16:creationId xmlns:a16="http://schemas.microsoft.com/office/drawing/2014/main" xmlns="" id="{00000000-0008-0000-0600-000060010000}"/>
            </a:ext>
          </a:extLst>
        </xdr:cNvPr>
        <xdr:cNvSpPr txBox="1"/>
      </xdr:nvSpPr>
      <xdr:spPr>
        <a:xfrm>
          <a:off x="9339795" y="9992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35305</xdr:rowOff>
    </xdr:from>
    <xdr:to>
      <xdr:col>45</xdr:col>
      <xdr:colOff>177800</xdr:colOff>
      <xdr:row>58</xdr:row>
      <xdr:rowOff>62740</xdr:rowOff>
    </xdr:to>
    <xdr:cxnSp macro="">
      <xdr:nvCxnSpPr>
        <xdr:cNvPr id="353" name="直線コネクタ 352">
          <a:extLst>
            <a:ext uri="{FF2B5EF4-FFF2-40B4-BE49-F238E27FC236}">
              <a16:creationId xmlns:a16="http://schemas.microsoft.com/office/drawing/2014/main" xmlns="" id="{00000000-0008-0000-0600-000061010000}"/>
            </a:ext>
          </a:extLst>
        </xdr:cNvPr>
        <xdr:cNvCxnSpPr/>
      </xdr:nvCxnSpPr>
      <xdr:spPr>
        <a:xfrm flipV="1">
          <a:off x="7861300" y="9979405"/>
          <a:ext cx="889000" cy="2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126873</xdr:rowOff>
    </xdr:from>
    <xdr:to>
      <xdr:col>46</xdr:col>
      <xdr:colOff>38100</xdr:colOff>
      <xdr:row>58</xdr:row>
      <xdr:rowOff>57023</xdr:rowOff>
    </xdr:to>
    <xdr:sp macro="" textlink="">
      <xdr:nvSpPr>
        <xdr:cNvPr id="354" name="フローチャート: 判断 353">
          <a:extLst>
            <a:ext uri="{FF2B5EF4-FFF2-40B4-BE49-F238E27FC236}">
              <a16:creationId xmlns:a16="http://schemas.microsoft.com/office/drawing/2014/main" xmlns="" id="{00000000-0008-0000-0600-000062010000}"/>
            </a:ext>
          </a:extLst>
        </xdr:cNvPr>
        <xdr:cNvSpPr/>
      </xdr:nvSpPr>
      <xdr:spPr>
        <a:xfrm>
          <a:off x="8699500" y="9899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73550</xdr:rowOff>
    </xdr:from>
    <xdr:ext cx="599010" cy="259045"/>
    <xdr:sp macro="" textlink="">
      <xdr:nvSpPr>
        <xdr:cNvPr id="355" name="テキスト ボックス 354">
          <a:extLst>
            <a:ext uri="{FF2B5EF4-FFF2-40B4-BE49-F238E27FC236}">
              <a16:creationId xmlns:a16="http://schemas.microsoft.com/office/drawing/2014/main" xmlns="" id="{00000000-0008-0000-0600-000063010000}"/>
            </a:ext>
          </a:extLst>
        </xdr:cNvPr>
        <xdr:cNvSpPr txBox="1"/>
      </xdr:nvSpPr>
      <xdr:spPr>
        <a:xfrm>
          <a:off x="8450795" y="9674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62740</xdr:rowOff>
    </xdr:from>
    <xdr:to>
      <xdr:col>41</xdr:col>
      <xdr:colOff>50800</xdr:colOff>
      <xdr:row>58</xdr:row>
      <xdr:rowOff>71636</xdr:rowOff>
    </xdr:to>
    <xdr:cxnSp macro="">
      <xdr:nvCxnSpPr>
        <xdr:cNvPr id="356" name="直線コネクタ 355">
          <a:extLst>
            <a:ext uri="{FF2B5EF4-FFF2-40B4-BE49-F238E27FC236}">
              <a16:creationId xmlns:a16="http://schemas.microsoft.com/office/drawing/2014/main" xmlns="" id="{00000000-0008-0000-0600-000064010000}"/>
            </a:ext>
          </a:extLst>
        </xdr:cNvPr>
        <xdr:cNvCxnSpPr/>
      </xdr:nvCxnSpPr>
      <xdr:spPr>
        <a:xfrm flipV="1">
          <a:off x="6972300" y="10006840"/>
          <a:ext cx="889000" cy="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132124</xdr:rowOff>
    </xdr:from>
    <xdr:to>
      <xdr:col>41</xdr:col>
      <xdr:colOff>101600</xdr:colOff>
      <xdr:row>58</xdr:row>
      <xdr:rowOff>62274</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7810500" y="9904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78801</xdr:rowOff>
    </xdr:from>
    <xdr:ext cx="59901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7561795" y="9680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108097</xdr:rowOff>
    </xdr:from>
    <xdr:to>
      <xdr:col>36</xdr:col>
      <xdr:colOff>165100</xdr:colOff>
      <xdr:row>58</xdr:row>
      <xdr:rowOff>38247</xdr:rowOff>
    </xdr:to>
    <xdr:sp macro="" textlink="">
      <xdr:nvSpPr>
        <xdr:cNvPr id="359" name="フローチャート: 判断 358">
          <a:extLst>
            <a:ext uri="{FF2B5EF4-FFF2-40B4-BE49-F238E27FC236}">
              <a16:creationId xmlns:a16="http://schemas.microsoft.com/office/drawing/2014/main" xmlns="" id="{00000000-0008-0000-0600-000067010000}"/>
            </a:ext>
          </a:extLst>
        </xdr:cNvPr>
        <xdr:cNvSpPr/>
      </xdr:nvSpPr>
      <xdr:spPr>
        <a:xfrm>
          <a:off x="6921500" y="9880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54774</xdr:rowOff>
    </xdr:from>
    <xdr:ext cx="59901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6672795" y="965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15138</xdr:rowOff>
    </xdr:from>
    <xdr:to>
      <xdr:col>55</xdr:col>
      <xdr:colOff>50800</xdr:colOff>
      <xdr:row>58</xdr:row>
      <xdr:rowOff>116738</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10426700" y="995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114610</xdr:rowOff>
    </xdr:from>
    <xdr:ext cx="599010" cy="259045"/>
    <xdr:sp macro="" textlink="">
      <xdr:nvSpPr>
        <xdr:cNvPr id="367" name="普通建設事業費該当値テキスト">
          <a:extLst>
            <a:ext uri="{FF2B5EF4-FFF2-40B4-BE49-F238E27FC236}">
              <a16:creationId xmlns:a16="http://schemas.microsoft.com/office/drawing/2014/main" xmlns="" id="{00000000-0008-0000-0600-00006F010000}"/>
            </a:ext>
          </a:extLst>
        </xdr:cNvPr>
        <xdr:cNvSpPr txBox="1"/>
      </xdr:nvSpPr>
      <xdr:spPr>
        <a:xfrm>
          <a:off x="10528300" y="9887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120447</xdr:rowOff>
    </xdr:from>
    <xdr:to>
      <xdr:col>50</xdr:col>
      <xdr:colOff>165100</xdr:colOff>
      <xdr:row>58</xdr:row>
      <xdr:rowOff>50597</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9588500" y="989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67124</xdr:rowOff>
    </xdr:from>
    <xdr:ext cx="59901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9339795" y="9668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155955</xdr:rowOff>
    </xdr:from>
    <xdr:to>
      <xdr:col>46</xdr:col>
      <xdr:colOff>38100</xdr:colOff>
      <xdr:row>58</xdr:row>
      <xdr:rowOff>86105</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8699500" y="99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77232</xdr:rowOff>
    </xdr:from>
    <xdr:ext cx="599010"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8450795" y="10021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11940</xdr:rowOff>
    </xdr:from>
    <xdr:to>
      <xdr:col>41</xdr:col>
      <xdr:colOff>101600</xdr:colOff>
      <xdr:row>58</xdr:row>
      <xdr:rowOff>113540</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7810500" y="995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104667</xdr:rowOff>
    </xdr:from>
    <xdr:ext cx="599010"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7561795" y="10048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20836</xdr:rowOff>
    </xdr:from>
    <xdr:to>
      <xdr:col>36</xdr:col>
      <xdr:colOff>165100</xdr:colOff>
      <xdr:row>58</xdr:row>
      <xdr:rowOff>122436</xdr:rowOff>
    </xdr:to>
    <xdr:sp macro="" textlink="">
      <xdr:nvSpPr>
        <xdr:cNvPr id="374" name="楕円 373">
          <a:extLst>
            <a:ext uri="{FF2B5EF4-FFF2-40B4-BE49-F238E27FC236}">
              <a16:creationId xmlns:a16="http://schemas.microsoft.com/office/drawing/2014/main" xmlns="" id="{00000000-0008-0000-0600-000076010000}"/>
            </a:ext>
          </a:extLst>
        </xdr:cNvPr>
        <xdr:cNvSpPr/>
      </xdr:nvSpPr>
      <xdr:spPr>
        <a:xfrm>
          <a:off x="6921500" y="9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113563</xdr:rowOff>
    </xdr:from>
    <xdr:ext cx="599010" cy="259045"/>
    <xdr:sp macro="" textlink="">
      <xdr:nvSpPr>
        <xdr:cNvPr id="375" name="テキスト ボックス 374">
          <a:extLst>
            <a:ext uri="{FF2B5EF4-FFF2-40B4-BE49-F238E27FC236}">
              <a16:creationId xmlns:a16="http://schemas.microsoft.com/office/drawing/2014/main" xmlns="" id="{00000000-0008-0000-0600-000077010000}"/>
            </a:ext>
          </a:extLst>
        </xdr:cNvPr>
        <xdr:cNvSpPr txBox="1"/>
      </xdr:nvSpPr>
      <xdr:spPr>
        <a:xfrm>
          <a:off x="6672795" y="1005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xmlns=""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xmlns=""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xmlns=""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xmlns=""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56104</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flipV="1">
          <a:off x="10475595" y="12229054"/>
          <a:ext cx="1270" cy="1359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xmlns=""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2781</xdr:rowOff>
    </xdr:from>
    <xdr:ext cx="690189" cy="259045"/>
    <xdr:sp macro="" textlink="">
      <xdr:nvSpPr>
        <xdr:cNvPr id="402" name="普通建設事業費 （ うち新規整備　）最大値テキスト">
          <a:extLst>
            <a:ext uri="{FF2B5EF4-FFF2-40B4-BE49-F238E27FC236}">
              <a16:creationId xmlns:a16="http://schemas.microsoft.com/office/drawing/2014/main" xmlns="" id="{00000000-0008-0000-0600-000092010000}"/>
            </a:ext>
          </a:extLst>
        </xdr:cNvPr>
        <xdr:cNvSpPr txBox="1"/>
      </xdr:nvSpPr>
      <xdr:spPr>
        <a:xfrm>
          <a:off x="10528300" y="120042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56104</xdr:rowOff>
    </xdr:from>
    <xdr:to>
      <xdr:col>55</xdr:col>
      <xdr:colOff>88900</xdr:colOff>
      <xdr:row>71</xdr:row>
      <xdr:rowOff>56104</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a:off x="10388600" y="1222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65456</xdr:rowOff>
    </xdr:from>
    <xdr:to>
      <xdr:col>55</xdr:col>
      <xdr:colOff>0</xdr:colOff>
      <xdr:row>79</xdr:row>
      <xdr:rowOff>13377</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9639300" y="13438556"/>
          <a:ext cx="838200" cy="11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99516</xdr:rowOff>
    </xdr:from>
    <xdr:ext cx="534377" cy="259045"/>
    <xdr:sp macro="" textlink="">
      <xdr:nvSpPr>
        <xdr:cNvPr id="405" name="普通建設事業費 （ うち新規整備　）平均値テキスト">
          <a:extLst>
            <a:ext uri="{FF2B5EF4-FFF2-40B4-BE49-F238E27FC236}">
              <a16:creationId xmlns:a16="http://schemas.microsoft.com/office/drawing/2014/main" xmlns="" id="{00000000-0008-0000-0600-000095010000}"/>
            </a:ext>
          </a:extLst>
        </xdr:cNvPr>
        <xdr:cNvSpPr txBox="1"/>
      </xdr:nvSpPr>
      <xdr:spPr>
        <a:xfrm>
          <a:off x="10528300" y="133011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76639</xdr:rowOff>
    </xdr:from>
    <xdr:to>
      <xdr:col>55</xdr:col>
      <xdr:colOff>50800</xdr:colOff>
      <xdr:row>79</xdr:row>
      <xdr:rowOff>6789</xdr:rowOff>
    </xdr:to>
    <xdr:sp macro="" textlink="">
      <xdr:nvSpPr>
        <xdr:cNvPr id="406" name="フローチャート: 判断 405">
          <a:extLst>
            <a:ext uri="{FF2B5EF4-FFF2-40B4-BE49-F238E27FC236}">
              <a16:creationId xmlns:a16="http://schemas.microsoft.com/office/drawing/2014/main" xmlns="" id="{00000000-0008-0000-0600-000096010000}"/>
            </a:ext>
          </a:extLst>
        </xdr:cNvPr>
        <xdr:cNvSpPr/>
      </xdr:nvSpPr>
      <xdr:spPr>
        <a:xfrm>
          <a:off x="10426700" y="1344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65456</xdr:rowOff>
    </xdr:from>
    <xdr:to>
      <xdr:col>50</xdr:col>
      <xdr:colOff>114300</xdr:colOff>
      <xdr:row>79</xdr:row>
      <xdr:rowOff>33296</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flipV="1">
          <a:off x="8750300" y="13438556"/>
          <a:ext cx="889000" cy="13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65376</xdr:rowOff>
    </xdr:from>
    <xdr:to>
      <xdr:col>50</xdr:col>
      <xdr:colOff>165100</xdr:colOff>
      <xdr:row>78</xdr:row>
      <xdr:rowOff>166976</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9588500" y="1343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158103</xdr:rowOff>
    </xdr:from>
    <xdr:ext cx="534377" cy="259045"/>
    <xdr:sp macro="" textlink="">
      <xdr:nvSpPr>
        <xdr:cNvPr id="409" name="テキスト ボックス 408">
          <a:extLst>
            <a:ext uri="{FF2B5EF4-FFF2-40B4-BE49-F238E27FC236}">
              <a16:creationId xmlns:a16="http://schemas.microsoft.com/office/drawing/2014/main" xmlns="" id="{00000000-0008-0000-0600-000099010000}"/>
            </a:ext>
          </a:extLst>
        </xdr:cNvPr>
        <xdr:cNvSpPr txBox="1"/>
      </xdr:nvSpPr>
      <xdr:spPr>
        <a:xfrm>
          <a:off x="9372111" y="1353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165618</xdr:rowOff>
    </xdr:from>
    <xdr:to>
      <xdr:col>45</xdr:col>
      <xdr:colOff>177800</xdr:colOff>
      <xdr:row>79</xdr:row>
      <xdr:rowOff>33296</xdr:rowOff>
    </xdr:to>
    <xdr:cxnSp macro="">
      <xdr:nvCxnSpPr>
        <xdr:cNvPr id="410" name="直線コネクタ 409">
          <a:extLst>
            <a:ext uri="{FF2B5EF4-FFF2-40B4-BE49-F238E27FC236}">
              <a16:creationId xmlns:a16="http://schemas.microsoft.com/office/drawing/2014/main" xmlns="" id="{00000000-0008-0000-0600-00009A010000}"/>
            </a:ext>
          </a:extLst>
        </xdr:cNvPr>
        <xdr:cNvCxnSpPr/>
      </xdr:nvCxnSpPr>
      <xdr:spPr>
        <a:xfrm>
          <a:off x="7861300" y="13538718"/>
          <a:ext cx="889000" cy="39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44543</xdr:rowOff>
    </xdr:from>
    <xdr:to>
      <xdr:col>46</xdr:col>
      <xdr:colOff>38100</xdr:colOff>
      <xdr:row>78</xdr:row>
      <xdr:rowOff>146143</xdr:rowOff>
    </xdr:to>
    <xdr:sp macro="" textlink="">
      <xdr:nvSpPr>
        <xdr:cNvPr id="411" name="フローチャート: 判断 410">
          <a:extLst>
            <a:ext uri="{FF2B5EF4-FFF2-40B4-BE49-F238E27FC236}">
              <a16:creationId xmlns:a16="http://schemas.microsoft.com/office/drawing/2014/main" xmlns="" id="{00000000-0008-0000-0600-00009B010000}"/>
            </a:ext>
          </a:extLst>
        </xdr:cNvPr>
        <xdr:cNvSpPr/>
      </xdr:nvSpPr>
      <xdr:spPr>
        <a:xfrm>
          <a:off x="8699500" y="1341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162670</xdr:rowOff>
    </xdr:from>
    <xdr:ext cx="534377"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8483111" y="13192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150648</xdr:rowOff>
    </xdr:from>
    <xdr:to>
      <xdr:col>41</xdr:col>
      <xdr:colOff>50800</xdr:colOff>
      <xdr:row>78</xdr:row>
      <xdr:rowOff>165618</xdr:rowOff>
    </xdr:to>
    <xdr:cxnSp macro="">
      <xdr:nvCxnSpPr>
        <xdr:cNvPr id="413" name="直線コネクタ 412">
          <a:extLst>
            <a:ext uri="{FF2B5EF4-FFF2-40B4-BE49-F238E27FC236}">
              <a16:creationId xmlns:a16="http://schemas.microsoft.com/office/drawing/2014/main" xmlns="" id="{00000000-0008-0000-0600-00009D010000}"/>
            </a:ext>
          </a:extLst>
        </xdr:cNvPr>
        <xdr:cNvCxnSpPr/>
      </xdr:nvCxnSpPr>
      <xdr:spPr>
        <a:xfrm>
          <a:off x="6972300" y="13523748"/>
          <a:ext cx="889000" cy="14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17207</xdr:rowOff>
    </xdr:from>
    <xdr:to>
      <xdr:col>41</xdr:col>
      <xdr:colOff>101600</xdr:colOff>
      <xdr:row>78</xdr:row>
      <xdr:rowOff>118807</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7810500" y="1339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135334</xdr:rowOff>
    </xdr:from>
    <xdr:ext cx="599010"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7561795" y="13165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135992</xdr:rowOff>
    </xdr:from>
    <xdr:to>
      <xdr:col>36</xdr:col>
      <xdr:colOff>165100</xdr:colOff>
      <xdr:row>78</xdr:row>
      <xdr:rowOff>66142</xdr:rowOff>
    </xdr:to>
    <xdr:sp macro="" textlink="">
      <xdr:nvSpPr>
        <xdr:cNvPr id="416" name="フローチャート: 判断 415">
          <a:extLst>
            <a:ext uri="{FF2B5EF4-FFF2-40B4-BE49-F238E27FC236}">
              <a16:creationId xmlns:a16="http://schemas.microsoft.com/office/drawing/2014/main" xmlns="" id="{00000000-0008-0000-0600-0000A0010000}"/>
            </a:ext>
          </a:extLst>
        </xdr:cNvPr>
        <xdr:cNvSpPr/>
      </xdr:nvSpPr>
      <xdr:spPr>
        <a:xfrm>
          <a:off x="6921500" y="13337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82669</xdr:rowOff>
    </xdr:from>
    <xdr:ext cx="599010"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6672795" y="13112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134027</xdr:rowOff>
    </xdr:from>
    <xdr:to>
      <xdr:col>55</xdr:col>
      <xdr:colOff>50800</xdr:colOff>
      <xdr:row>79</xdr:row>
      <xdr:rowOff>64177</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10426700" y="1350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55065</xdr:rowOff>
    </xdr:from>
    <xdr:ext cx="534377" cy="259045"/>
    <xdr:sp macro="" textlink="">
      <xdr:nvSpPr>
        <xdr:cNvPr id="424" name="普通建設事業費 （ うち新規整備　）該当値テキスト">
          <a:extLst>
            <a:ext uri="{FF2B5EF4-FFF2-40B4-BE49-F238E27FC236}">
              <a16:creationId xmlns:a16="http://schemas.microsoft.com/office/drawing/2014/main" xmlns="" id="{00000000-0008-0000-0600-0000A8010000}"/>
            </a:ext>
          </a:extLst>
        </xdr:cNvPr>
        <xdr:cNvSpPr txBox="1"/>
      </xdr:nvSpPr>
      <xdr:spPr>
        <a:xfrm>
          <a:off x="10528300" y="1342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14656</xdr:rowOff>
    </xdr:from>
    <xdr:to>
      <xdr:col>50</xdr:col>
      <xdr:colOff>165100</xdr:colOff>
      <xdr:row>78</xdr:row>
      <xdr:rowOff>116256</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9588500" y="1338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132783</xdr:rowOff>
    </xdr:from>
    <xdr:ext cx="599010"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9339795" y="13162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153946</xdr:rowOff>
    </xdr:from>
    <xdr:to>
      <xdr:col>46</xdr:col>
      <xdr:colOff>38100</xdr:colOff>
      <xdr:row>79</xdr:row>
      <xdr:rowOff>84096</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8699500" y="1352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75223</xdr:rowOff>
    </xdr:from>
    <xdr:ext cx="469744"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8515428" y="13619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114818</xdr:rowOff>
    </xdr:from>
    <xdr:to>
      <xdr:col>41</xdr:col>
      <xdr:colOff>101600</xdr:colOff>
      <xdr:row>79</xdr:row>
      <xdr:rowOff>44968</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7810500" y="1348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36095</xdr:rowOff>
    </xdr:from>
    <xdr:ext cx="534377"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7594111" y="1358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99848</xdr:rowOff>
    </xdr:from>
    <xdr:to>
      <xdr:col>36</xdr:col>
      <xdr:colOff>165100</xdr:colOff>
      <xdr:row>79</xdr:row>
      <xdr:rowOff>29998</xdr:rowOff>
    </xdr:to>
    <xdr:sp macro="" textlink="">
      <xdr:nvSpPr>
        <xdr:cNvPr id="431" name="楕円 430">
          <a:extLst>
            <a:ext uri="{FF2B5EF4-FFF2-40B4-BE49-F238E27FC236}">
              <a16:creationId xmlns:a16="http://schemas.microsoft.com/office/drawing/2014/main" xmlns="" id="{00000000-0008-0000-0600-0000AF010000}"/>
            </a:ext>
          </a:extLst>
        </xdr:cNvPr>
        <xdr:cNvSpPr/>
      </xdr:nvSpPr>
      <xdr:spPr>
        <a:xfrm>
          <a:off x="6921500" y="1347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21125</xdr:rowOff>
    </xdr:from>
    <xdr:ext cx="534377" cy="259045"/>
    <xdr:sp macro="" textlink="">
      <xdr:nvSpPr>
        <xdr:cNvPr id="432" name="テキスト ボックス 431">
          <a:extLst>
            <a:ext uri="{FF2B5EF4-FFF2-40B4-BE49-F238E27FC236}">
              <a16:creationId xmlns:a16="http://schemas.microsoft.com/office/drawing/2014/main" xmlns="" id="{00000000-0008-0000-0600-0000B0010000}"/>
            </a:ext>
          </a:extLst>
        </xdr:cNvPr>
        <xdr:cNvSpPr txBox="1"/>
      </xdr:nvSpPr>
      <xdr:spPr>
        <a:xfrm>
          <a:off x="6705111" y="1356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xmlns=""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xmlns=""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xmlns=""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100878</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flipV="1">
          <a:off x="10475595" y="15874278"/>
          <a:ext cx="1270" cy="106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xmlns=""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47555</xdr:rowOff>
    </xdr:from>
    <xdr:ext cx="690189" cy="259045"/>
    <xdr:sp macro="" textlink="">
      <xdr:nvSpPr>
        <xdr:cNvPr id="457" name="普通建設事業費 （ うち更新整備　）最大値テキスト">
          <a:extLst>
            <a:ext uri="{FF2B5EF4-FFF2-40B4-BE49-F238E27FC236}">
              <a16:creationId xmlns:a16="http://schemas.microsoft.com/office/drawing/2014/main" xmlns="" id="{00000000-0008-0000-0600-0000C9010000}"/>
            </a:ext>
          </a:extLst>
        </xdr:cNvPr>
        <xdr:cNvSpPr txBox="1"/>
      </xdr:nvSpPr>
      <xdr:spPr>
        <a:xfrm>
          <a:off x="10528300" y="156495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2,334,913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100878</xdr:rowOff>
    </xdr:from>
    <xdr:to>
      <xdr:col>55</xdr:col>
      <xdr:colOff>88900</xdr:colOff>
      <xdr:row>92</xdr:row>
      <xdr:rowOff>100878</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10388600" y="15874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80114</xdr:rowOff>
    </xdr:from>
    <xdr:to>
      <xdr:col>55</xdr:col>
      <xdr:colOff>0</xdr:colOff>
      <xdr:row>98</xdr:row>
      <xdr:rowOff>94783</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a:off x="9639300" y="16882214"/>
          <a:ext cx="8382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48130</xdr:rowOff>
    </xdr:from>
    <xdr:ext cx="599010" cy="259045"/>
    <xdr:sp macro="" textlink="">
      <xdr:nvSpPr>
        <xdr:cNvPr id="460" name="普通建設事業費 （ うち更新整備　）平均値テキスト">
          <a:extLst>
            <a:ext uri="{FF2B5EF4-FFF2-40B4-BE49-F238E27FC236}">
              <a16:creationId xmlns:a16="http://schemas.microsoft.com/office/drawing/2014/main" xmlns="" id="{00000000-0008-0000-0600-0000CC010000}"/>
            </a:ext>
          </a:extLst>
        </xdr:cNvPr>
        <xdr:cNvSpPr txBox="1"/>
      </xdr:nvSpPr>
      <xdr:spPr>
        <a:xfrm>
          <a:off x="10528300" y="166787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25253</xdr:rowOff>
    </xdr:from>
    <xdr:to>
      <xdr:col>55</xdr:col>
      <xdr:colOff>50800</xdr:colOff>
      <xdr:row>98</xdr:row>
      <xdr:rowOff>126853</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10426700" y="1682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80114</xdr:rowOff>
    </xdr:from>
    <xdr:to>
      <xdr:col>50</xdr:col>
      <xdr:colOff>114300</xdr:colOff>
      <xdr:row>98</xdr:row>
      <xdr:rowOff>91134</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flipV="1">
          <a:off x="8750300" y="16882214"/>
          <a:ext cx="889000" cy="1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17259</xdr:rowOff>
    </xdr:from>
    <xdr:to>
      <xdr:col>50</xdr:col>
      <xdr:colOff>165100</xdr:colOff>
      <xdr:row>98</xdr:row>
      <xdr:rowOff>118859</xdr:rowOff>
    </xdr:to>
    <xdr:sp macro="" textlink="">
      <xdr:nvSpPr>
        <xdr:cNvPr id="463" name="フローチャート: 判断 462">
          <a:extLst>
            <a:ext uri="{FF2B5EF4-FFF2-40B4-BE49-F238E27FC236}">
              <a16:creationId xmlns:a16="http://schemas.microsoft.com/office/drawing/2014/main" xmlns="" id="{00000000-0008-0000-0600-0000CF010000}"/>
            </a:ext>
          </a:extLst>
        </xdr:cNvPr>
        <xdr:cNvSpPr/>
      </xdr:nvSpPr>
      <xdr:spPr>
        <a:xfrm>
          <a:off x="9588500" y="16819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135386</xdr:rowOff>
    </xdr:from>
    <xdr:ext cx="599010"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9339795" y="1659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91134</xdr:rowOff>
    </xdr:from>
    <xdr:to>
      <xdr:col>45</xdr:col>
      <xdr:colOff>177800</xdr:colOff>
      <xdr:row>98</xdr:row>
      <xdr:rowOff>96813</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flipV="1">
          <a:off x="7861300" y="16893234"/>
          <a:ext cx="889000" cy="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21895</xdr:rowOff>
    </xdr:from>
    <xdr:to>
      <xdr:col>46</xdr:col>
      <xdr:colOff>38100</xdr:colOff>
      <xdr:row>98</xdr:row>
      <xdr:rowOff>123495</xdr:rowOff>
    </xdr:to>
    <xdr:sp macro="" textlink="">
      <xdr:nvSpPr>
        <xdr:cNvPr id="466" name="フローチャート: 判断 465">
          <a:extLst>
            <a:ext uri="{FF2B5EF4-FFF2-40B4-BE49-F238E27FC236}">
              <a16:creationId xmlns:a16="http://schemas.microsoft.com/office/drawing/2014/main" xmlns="" id="{00000000-0008-0000-0600-0000D2010000}"/>
            </a:ext>
          </a:extLst>
        </xdr:cNvPr>
        <xdr:cNvSpPr/>
      </xdr:nvSpPr>
      <xdr:spPr>
        <a:xfrm>
          <a:off x="8699500" y="1682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140022</xdr:rowOff>
    </xdr:from>
    <xdr:ext cx="599010"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8450795" y="16599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96813</xdr:rowOff>
    </xdr:from>
    <xdr:to>
      <xdr:col>41</xdr:col>
      <xdr:colOff>50800</xdr:colOff>
      <xdr:row>98</xdr:row>
      <xdr:rowOff>105434</xdr:rowOff>
    </xdr:to>
    <xdr:cxnSp macro="">
      <xdr:nvCxnSpPr>
        <xdr:cNvPr id="468" name="直線コネクタ 467">
          <a:extLst>
            <a:ext uri="{FF2B5EF4-FFF2-40B4-BE49-F238E27FC236}">
              <a16:creationId xmlns:a16="http://schemas.microsoft.com/office/drawing/2014/main" xmlns="" id="{00000000-0008-0000-0600-0000D4010000}"/>
            </a:ext>
          </a:extLst>
        </xdr:cNvPr>
        <xdr:cNvCxnSpPr/>
      </xdr:nvCxnSpPr>
      <xdr:spPr>
        <a:xfrm flipV="1">
          <a:off x="6972300" y="16898913"/>
          <a:ext cx="889000" cy="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30533</xdr:rowOff>
    </xdr:from>
    <xdr:to>
      <xdr:col>41</xdr:col>
      <xdr:colOff>101600</xdr:colOff>
      <xdr:row>98</xdr:row>
      <xdr:rowOff>132133</xdr:rowOff>
    </xdr:to>
    <xdr:sp macro="" textlink="">
      <xdr:nvSpPr>
        <xdr:cNvPr id="469" name="フローチャート: 判断 468">
          <a:extLst>
            <a:ext uri="{FF2B5EF4-FFF2-40B4-BE49-F238E27FC236}">
              <a16:creationId xmlns:a16="http://schemas.microsoft.com/office/drawing/2014/main" xmlns="" id="{00000000-0008-0000-0600-0000D5010000}"/>
            </a:ext>
          </a:extLst>
        </xdr:cNvPr>
        <xdr:cNvSpPr/>
      </xdr:nvSpPr>
      <xdr:spPr>
        <a:xfrm>
          <a:off x="7810500" y="1683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148660</xdr:rowOff>
    </xdr:from>
    <xdr:ext cx="599010"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7561795" y="16607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28342</xdr:rowOff>
    </xdr:from>
    <xdr:to>
      <xdr:col>36</xdr:col>
      <xdr:colOff>165100</xdr:colOff>
      <xdr:row>98</xdr:row>
      <xdr:rowOff>129942</xdr:rowOff>
    </xdr:to>
    <xdr:sp macro="" textlink="">
      <xdr:nvSpPr>
        <xdr:cNvPr id="471" name="フローチャート: 判断 470">
          <a:extLst>
            <a:ext uri="{FF2B5EF4-FFF2-40B4-BE49-F238E27FC236}">
              <a16:creationId xmlns:a16="http://schemas.microsoft.com/office/drawing/2014/main" xmlns="" id="{00000000-0008-0000-0600-0000D7010000}"/>
            </a:ext>
          </a:extLst>
        </xdr:cNvPr>
        <xdr:cNvSpPr/>
      </xdr:nvSpPr>
      <xdr:spPr>
        <a:xfrm>
          <a:off x="6921500" y="1683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146469</xdr:rowOff>
    </xdr:from>
    <xdr:ext cx="599010"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6672795" y="16605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43983</xdr:rowOff>
    </xdr:from>
    <xdr:to>
      <xdr:col>55</xdr:col>
      <xdr:colOff>50800</xdr:colOff>
      <xdr:row>98</xdr:row>
      <xdr:rowOff>145583</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10426700" y="1684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3679</xdr:rowOff>
    </xdr:from>
    <xdr:ext cx="534377" cy="259045"/>
    <xdr:sp macro="" textlink="">
      <xdr:nvSpPr>
        <xdr:cNvPr id="479" name="普通建設事業費 （ うち更新整備　）該当値テキスト">
          <a:extLst>
            <a:ext uri="{FF2B5EF4-FFF2-40B4-BE49-F238E27FC236}">
              <a16:creationId xmlns:a16="http://schemas.microsoft.com/office/drawing/2014/main" xmlns="" id="{00000000-0008-0000-0600-0000DF010000}"/>
            </a:ext>
          </a:extLst>
        </xdr:cNvPr>
        <xdr:cNvSpPr txBox="1"/>
      </xdr:nvSpPr>
      <xdr:spPr>
        <a:xfrm>
          <a:off x="10528300" y="1680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29314</xdr:rowOff>
    </xdr:from>
    <xdr:to>
      <xdr:col>50</xdr:col>
      <xdr:colOff>165100</xdr:colOff>
      <xdr:row>98</xdr:row>
      <xdr:rowOff>130914</xdr:rowOff>
    </xdr:to>
    <xdr:sp macro="" textlink="">
      <xdr:nvSpPr>
        <xdr:cNvPr id="480" name="楕円 479">
          <a:extLst>
            <a:ext uri="{FF2B5EF4-FFF2-40B4-BE49-F238E27FC236}">
              <a16:creationId xmlns:a16="http://schemas.microsoft.com/office/drawing/2014/main" xmlns="" id="{00000000-0008-0000-0600-0000E0010000}"/>
            </a:ext>
          </a:extLst>
        </xdr:cNvPr>
        <xdr:cNvSpPr/>
      </xdr:nvSpPr>
      <xdr:spPr>
        <a:xfrm>
          <a:off x="9588500" y="1683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122041</xdr:rowOff>
    </xdr:from>
    <xdr:ext cx="59901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9339795" y="16924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40334</xdr:rowOff>
    </xdr:from>
    <xdr:to>
      <xdr:col>46</xdr:col>
      <xdr:colOff>38100</xdr:colOff>
      <xdr:row>98</xdr:row>
      <xdr:rowOff>141934</xdr:rowOff>
    </xdr:to>
    <xdr:sp macro="" textlink="">
      <xdr:nvSpPr>
        <xdr:cNvPr id="482" name="楕円 481">
          <a:extLst>
            <a:ext uri="{FF2B5EF4-FFF2-40B4-BE49-F238E27FC236}">
              <a16:creationId xmlns:a16="http://schemas.microsoft.com/office/drawing/2014/main" xmlns="" id="{00000000-0008-0000-0600-0000E2010000}"/>
            </a:ext>
          </a:extLst>
        </xdr:cNvPr>
        <xdr:cNvSpPr/>
      </xdr:nvSpPr>
      <xdr:spPr>
        <a:xfrm>
          <a:off x="8699500" y="1684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133061</xdr:rowOff>
    </xdr:from>
    <xdr:ext cx="599010"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8450795" y="16935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46013</xdr:rowOff>
    </xdr:from>
    <xdr:to>
      <xdr:col>41</xdr:col>
      <xdr:colOff>101600</xdr:colOff>
      <xdr:row>98</xdr:row>
      <xdr:rowOff>147613</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7810500" y="1684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138740</xdr:rowOff>
    </xdr:from>
    <xdr:ext cx="534377"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7594111" y="1694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54634</xdr:rowOff>
    </xdr:from>
    <xdr:to>
      <xdr:col>36</xdr:col>
      <xdr:colOff>165100</xdr:colOff>
      <xdr:row>98</xdr:row>
      <xdr:rowOff>156234</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6921500" y="1685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147361</xdr:rowOff>
    </xdr:from>
    <xdr:ext cx="534377"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6705111" y="169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xmlns=""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xmlns=""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xmlns=""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xmlns=""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xmlns=""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98434</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flipV="1">
          <a:off x="16317595" y="5413384"/>
          <a:ext cx="1269" cy="1317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xmlns=""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45111</xdr:rowOff>
    </xdr:from>
    <xdr:ext cx="599010" cy="259045"/>
    <xdr:sp macro="" textlink="">
      <xdr:nvSpPr>
        <xdr:cNvPr id="514" name="災害復旧事業費最大値テキスト">
          <a:extLst>
            <a:ext uri="{FF2B5EF4-FFF2-40B4-BE49-F238E27FC236}">
              <a16:creationId xmlns:a16="http://schemas.microsoft.com/office/drawing/2014/main" xmlns="" id="{00000000-0008-0000-0600-000002020000}"/>
            </a:ext>
          </a:extLst>
        </xdr:cNvPr>
        <xdr:cNvSpPr txBox="1"/>
      </xdr:nvSpPr>
      <xdr:spPr>
        <a:xfrm>
          <a:off x="16370300" y="5188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98434</xdr:rowOff>
    </xdr:from>
    <xdr:to>
      <xdr:col>86</xdr:col>
      <xdr:colOff>25400</xdr:colOff>
      <xdr:row>31</xdr:row>
      <xdr:rowOff>98434</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6230600" y="5413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36110</xdr:rowOff>
    </xdr:from>
    <xdr:to>
      <xdr:col>85</xdr:col>
      <xdr:colOff>127000</xdr:colOff>
      <xdr:row>38</xdr:row>
      <xdr:rowOff>66868</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flipV="1">
          <a:off x="15481300" y="6551210"/>
          <a:ext cx="838200" cy="3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70432</xdr:rowOff>
    </xdr:from>
    <xdr:ext cx="534377" cy="259045"/>
    <xdr:sp macro="" textlink="">
      <xdr:nvSpPr>
        <xdr:cNvPr id="517" name="災害復旧事業費平均値テキスト">
          <a:extLst>
            <a:ext uri="{FF2B5EF4-FFF2-40B4-BE49-F238E27FC236}">
              <a16:creationId xmlns:a16="http://schemas.microsoft.com/office/drawing/2014/main" xmlns="" id="{00000000-0008-0000-0600-000005020000}"/>
            </a:ext>
          </a:extLst>
        </xdr:cNvPr>
        <xdr:cNvSpPr txBox="1"/>
      </xdr:nvSpPr>
      <xdr:spPr>
        <a:xfrm>
          <a:off x="16370300" y="6585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92005</xdr:rowOff>
    </xdr:from>
    <xdr:to>
      <xdr:col>85</xdr:col>
      <xdr:colOff>177800</xdr:colOff>
      <xdr:row>39</xdr:row>
      <xdr:rowOff>22155</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6268700" y="660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66868</xdr:rowOff>
    </xdr:from>
    <xdr:to>
      <xdr:col>81</xdr:col>
      <xdr:colOff>50800</xdr:colOff>
      <xdr:row>38</xdr:row>
      <xdr:rowOff>166370</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flipV="1">
          <a:off x="14592300" y="6581968"/>
          <a:ext cx="889000" cy="9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100532</xdr:rowOff>
    </xdr:from>
    <xdr:to>
      <xdr:col>81</xdr:col>
      <xdr:colOff>101600</xdr:colOff>
      <xdr:row>39</xdr:row>
      <xdr:rowOff>30682</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5430500" y="6615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21809</xdr:rowOff>
    </xdr:from>
    <xdr:ext cx="534377"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14111" y="670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166370</xdr:rowOff>
    </xdr:from>
    <xdr:to>
      <xdr:col>76</xdr:col>
      <xdr:colOff>114300</xdr:colOff>
      <xdr:row>39</xdr:row>
      <xdr:rowOff>43360</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flipV="1">
          <a:off x="13703300" y="6681470"/>
          <a:ext cx="889000" cy="4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94204</xdr:rowOff>
    </xdr:from>
    <xdr:to>
      <xdr:col>76</xdr:col>
      <xdr:colOff>165100</xdr:colOff>
      <xdr:row>39</xdr:row>
      <xdr:rowOff>24354</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4541500" y="660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40881</xdr:rowOff>
    </xdr:from>
    <xdr:ext cx="534377"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4325111" y="638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144436</xdr:rowOff>
    </xdr:from>
    <xdr:to>
      <xdr:col>71</xdr:col>
      <xdr:colOff>177800</xdr:colOff>
      <xdr:row>39</xdr:row>
      <xdr:rowOff>43360</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a:off x="12814300" y="6659536"/>
          <a:ext cx="889000" cy="7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109722</xdr:rowOff>
    </xdr:from>
    <xdr:to>
      <xdr:col>72</xdr:col>
      <xdr:colOff>38100</xdr:colOff>
      <xdr:row>39</xdr:row>
      <xdr:rowOff>39872</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3652500" y="662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56399</xdr:rowOff>
    </xdr:from>
    <xdr:ext cx="534377"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3436111" y="640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96024</xdr:rowOff>
    </xdr:from>
    <xdr:to>
      <xdr:col>67</xdr:col>
      <xdr:colOff>101600</xdr:colOff>
      <xdr:row>39</xdr:row>
      <xdr:rowOff>26174</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2763500" y="661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17301</xdr:rowOff>
    </xdr:from>
    <xdr:ext cx="534377"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2547111" y="67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156760</xdr:rowOff>
    </xdr:from>
    <xdr:to>
      <xdr:col>85</xdr:col>
      <xdr:colOff>177800</xdr:colOff>
      <xdr:row>38</xdr:row>
      <xdr:rowOff>86909</xdr:rowOff>
    </xdr:to>
    <xdr:sp macro="" textlink="">
      <xdr:nvSpPr>
        <xdr:cNvPr id="535" name="楕円 534">
          <a:extLst>
            <a:ext uri="{FF2B5EF4-FFF2-40B4-BE49-F238E27FC236}">
              <a16:creationId xmlns:a16="http://schemas.microsoft.com/office/drawing/2014/main" xmlns="" id="{00000000-0008-0000-0600-000017020000}"/>
            </a:ext>
          </a:extLst>
        </xdr:cNvPr>
        <xdr:cNvSpPr/>
      </xdr:nvSpPr>
      <xdr:spPr>
        <a:xfrm>
          <a:off x="16268700" y="65004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8187</xdr:rowOff>
    </xdr:from>
    <xdr:ext cx="534377" cy="259045"/>
    <xdr:sp macro="" textlink="">
      <xdr:nvSpPr>
        <xdr:cNvPr id="536" name="災害復旧事業費該当値テキスト">
          <a:extLst>
            <a:ext uri="{FF2B5EF4-FFF2-40B4-BE49-F238E27FC236}">
              <a16:creationId xmlns:a16="http://schemas.microsoft.com/office/drawing/2014/main" xmlns="" id="{00000000-0008-0000-0600-000018020000}"/>
            </a:ext>
          </a:extLst>
        </xdr:cNvPr>
        <xdr:cNvSpPr txBox="1"/>
      </xdr:nvSpPr>
      <xdr:spPr>
        <a:xfrm>
          <a:off x="16370300" y="635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16068</xdr:rowOff>
    </xdr:from>
    <xdr:to>
      <xdr:col>81</xdr:col>
      <xdr:colOff>101600</xdr:colOff>
      <xdr:row>38</xdr:row>
      <xdr:rowOff>117668</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5430500" y="653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134195</xdr:rowOff>
    </xdr:from>
    <xdr:ext cx="534377"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5214111" y="6306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115570</xdr:rowOff>
    </xdr:from>
    <xdr:to>
      <xdr:col>76</xdr:col>
      <xdr:colOff>165100</xdr:colOff>
      <xdr:row>39</xdr:row>
      <xdr:rowOff>45720</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4541500" y="663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36847</xdr:rowOff>
    </xdr:from>
    <xdr:ext cx="534377"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4325111" y="67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164010</xdr:rowOff>
    </xdr:from>
    <xdr:to>
      <xdr:col>72</xdr:col>
      <xdr:colOff>38100</xdr:colOff>
      <xdr:row>39</xdr:row>
      <xdr:rowOff>94160</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3652500" y="667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85287</xdr:rowOff>
    </xdr:from>
    <xdr:ext cx="378565"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3514017" y="6771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93636</xdr:rowOff>
    </xdr:from>
    <xdr:to>
      <xdr:col>67</xdr:col>
      <xdr:colOff>101600</xdr:colOff>
      <xdr:row>39</xdr:row>
      <xdr:rowOff>23786</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2763500" y="660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40313</xdr:rowOff>
    </xdr:from>
    <xdr:ext cx="534377"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2547111" y="638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6" name="テキスト ボックス 555">
          <a:extLst>
            <a:ext uri="{FF2B5EF4-FFF2-40B4-BE49-F238E27FC236}">
              <a16:creationId xmlns:a16="http://schemas.microsoft.com/office/drawing/2014/main" xmlns="" id="{00000000-0008-0000-0600-00002C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55</xdr:row>
      <xdr:rowOff>54627</xdr:rowOff>
    </xdr:from>
    <xdr:ext cx="467179"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1978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9" name="直線コネクタ 558">
          <a:extLst>
            <a:ext uri="{FF2B5EF4-FFF2-40B4-BE49-F238E27FC236}">
              <a16:creationId xmlns:a16="http://schemas.microsoft.com/office/drawing/2014/main" xmlns="" id="{00000000-0008-0000-0600-00002F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111777</xdr:rowOff>
    </xdr:from>
    <xdr:ext cx="467179" cy="259045"/>
    <xdr:sp macro="" textlink="">
      <xdr:nvSpPr>
        <xdr:cNvPr id="560" name="テキスト ボックス 559">
          <a:extLst>
            <a:ext uri="{FF2B5EF4-FFF2-40B4-BE49-F238E27FC236}">
              <a16:creationId xmlns:a16="http://schemas.microsoft.com/office/drawing/2014/main" xmlns="" id="{00000000-0008-0000-0600-000030020000}"/>
            </a:ext>
          </a:extLst>
        </xdr:cNvPr>
        <xdr:cNvSpPr txBox="1"/>
      </xdr:nvSpPr>
      <xdr:spPr>
        <a:xfrm>
          <a:off x="11978821" y="902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168927</xdr:rowOff>
    </xdr:from>
    <xdr:ext cx="467179" cy="259045"/>
    <xdr:sp macro="" textlink="">
      <xdr:nvSpPr>
        <xdr:cNvPr id="562" name="テキスト ボックス 561">
          <a:extLst>
            <a:ext uri="{FF2B5EF4-FFF2-40B4-BE49-F238E27FC236}">
              <a16:creationId xmlns:a16="http://schemas.microsoft.com/office/drawing/2014/main" xmlns="" id="{00000000-0008-0000-0600-000032020000}"/>
            </a:ext>
          </a:extLst>
        </xdr:cNvPr>
        <xdr:cNvSpPr txBox="1"/>
      </xdr:nvSpPr>
      <xdr:spPr>
        <a:xfrm>
          <a:off x="11978821" y="856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xmlns=""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64" name="テキスト ボックス 563">
          <a:extLst>
            <a:ext uri="{FF2B5EF4-FFF2-40B4-BE49-F238E27FC236}">
              <a16:creationId xmlns:a16="http://schemas.microsoft.com/office/drawing/2014/main" xmlns="" id="{00000000-0008-0000-0600-000034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xmlns=""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27686</xdr:rowOff>
    </xdr:from>
    <xdr:to>
      <xdr:col>85</xdr:col>
      <xdr:colOff>126364</xdr:colOff>
      <xdr:row>58</xdr:row>
      <xdr:rowOff>139700</xdr:rowOff>
    </xdr:to>
    <xdr:cxnSp macro="">
      <xdr:nvCxnSpPr>
        <xdr:cNvPr id="566" name="直線コネクタ 565">
          <a:extLst>
            <a:ext uri="{FF2B5EF4-FFF2-40B4-BE49-F238E27FC236}">
              <a16:creationId xmlns:a16="http://schemas.microsoft.com/office/drawing/2014/main" xmlns="" id="{00000000-0008-0000-0600-000036020000}"/>
            </a:ext>
          </a:extLst>
        </xdr:cNvPr>
        <xdr:cNvCxnSpPr/>
      </xdr:nvCxnSpPr>
      <xdr:spPr>
        <a:xfrm flipV="1">
          <a:off x="16317595" y="8771636"/>
          <a:ext cx="1269"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22877</xdr:rowOff>
    </xdr:from>
    <xdr:ext cx="249299" cy="259045"/>
    <xdr:sp macro="" textlink="">
      <xdr:nvSpPr>
        <xdr:cNvPr id="567" name="失業対策事業費最小値テキスト">
          <a:extLst>
            <a:ext uri="{FF2B5EF4-FFF2-40B4-BE49-F238E27FC236}">
              <a16:creationId xmlns:a16="http://schemas.microsoft.com/office/drawing/2014/main" xmlns="" id="{00000000-0008-0000-0600-000037020000}"/>
            </a:ext>
          </a:extLst>
        </xdr:cNvPr>
        <xdr:cNvSpPr txBox="1"/>
      </xdr:nvSpPr>
      <xdr:spPr>
        <a:xfrm>
          <a:off x="16370300" y="10138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145813</xdr:rowOff>
    </xdr:from>
    <xdr:ext cx="469744" cy="259045"/>
    <xdr:sp macro="" textlink="">
      <xdr:nvSpPr>
        <xdr:cNvPr id="569" name="失業対策事業費最大値テキスト">
          <a:extLst>
            <a:ext uri="{FF2B5EF4-FFF2-40B4-BE49-F238E27FC236}">
              <a16:creationId xmlns:a16="http://schemas.microsoft.com/office/drawing/2014/main" xmlns="" id="{00000000-0008-0000-0600-000039020000}"/>
            </a:ext>
          </a:extLst>
        </xdr:cNvPr>
        <xdr:cNvSpPr txBox="1"/>
      </xdr:nvSpPr>
      <xdr:spPr>
        <a:xfrm>
          <a:off x="16370300" y="8546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27686</xdr:rowOff>
    </xdr:from>
    <xdr:to>
      <xdr:col>86</xdr:col>
      <xdr:colOff>25400</xdr:colOff>
      <xdr:row>51</xdr:row>
      <xdr:rowOff>27686</xdr:rowOff>
    </xdr:to>
    <xdr:cxnSp macro="">
      <xdr:nvCxnSpPr>
        <xdr:cNvPr id="570" name="直線コネクタ 569">
          <a:extLst>
            <a:ext uri="{FF2B5EF4-FFF2-40B4-BE49-F238E27FC236}">
              <a16:creationId xmlns:a16="http://schemas.microsoft.com/office/drawing/2014/main" xmlns="" id="{00000000-0008-0000-0600-00003A020000}"/>
            </a:ext>
          </a:extLst>
        </xdr:cNvPr>
        <xdr:cNvCxnSpPr/>
      </xdr:nvCxnSpPr>
      <xdr:spPr>
        <a:xfrm>
          <a:off x="16230600" y="8771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111777</xdr:rowOff>
    </xdr:from>
    <xdr:ext cx="249299" cy="259045"/>
    <xdr:sp macro="" textlink="">
      <xdr:nvSpPr>
        <xdr:cNvPr id="572" name="失業対策事業費平均値テキスト">
          <a:extLst>
            <a:ext uri="{FF2B5EF4-FFF2-40B4-BE49-F238E27FC236}">
              <a16:creationId xmlns:a16="http://schemas.microsoft.com/office/drawing/2014/main" xmlns="" id="{00000000-0008-0000-0600-00003C020000}"/>
            </a:ext>
          </a:extLst>
        </xdr:cNvPr>
        <xdr:cNvSpPr txBox="1"/>
      </xdr:nvSpPr>
      <xdr:spPr>
        <a:xfrm>
          <a:off x="16370300" y="9884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3" name="フローチャート: 判断 572">
          <a:extLst>
            <a:ext uri="{FF2B5EF4-FFF2-40B4-BE49-F238E27FC236}">
              <a16:creationId xmlns:a16="http://schemas.microsoft.com/office/drawing/2014/main" xmlns="" id="{00000000-0008-0000-0600-00003D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84100</xdr:rowOff>
    </xdr:from>
    <xdr:to>
      <xdr:col>81</xdr:col>
      <xdr:colOff>101600</xdr:colOff>
      <xdr:row>59</xdr:row>
      <xdr:rowOff>14250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5430500" y="100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30777</xdr:rowOff>
    </xdr:from>
    <xdr:ext cx="313932"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5324333" y="98034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7" name="直線コネクタ 576">
          <a:extLst>
            <a:ext uri="{FF2B5EF4-FFF2-40B4-BE49-F238E27FC236}">
              <a16:creationId xmlns:a16="http://schemas.microsoft.com/office/drawing/2014/main" xmlns="" id="{00000000-0008-0000-0600-000041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67183</xdr:rowOff>
    </xdr:from>
    <xdr:to>
      <xdr:col>76</xdr:col>
      <xdr:colOff>165100</xdr:colOff>
      <xdr:row>58</xdr:row>
      <xdr:rowOff>168783</xdr:rowOff>
    </xdr:to>
    <xdr:sp macro="" textlink="">
      <xdr:nvSpPr>
        <xdr:cNvPr id="578" name="フローチャート: 判断 577">
          <a:extLst>
            <a:ext uri="{FF2B5EF4-FFF2-40B4-BE49-F238E27FC236}">
              <a16:creationId xmlns:a16="http://schemas.microsoft.com/office/drawing/2014/main" xmlns="" id="{00000000-0008-0000-0600-000042020000}"/>
            </a:ext>
          </a:extLst>
        </xdr:cNvPr>
        <xdr:cNvSpPr/>
      </xdr:nvSpPr>
      <xdr:spPr>
        <a:xfrm>
          <a:off x="14541500" y="100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13860</xdr:rowOff>
    </xdr:from>
    <xdr:ext cx="313932"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4435333" y="97865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0" name="直線コネクタ 579">
          <a:extLst>
            <a:ext uri="{FF2B5EF4-FFF2-40B4-BE49-F238E27FC236}">
              <a16:creationId xmlns:a16="http://schemas.microsoft.com/office/drawing/2014/main" xmlns="" id="{00000000-0008-0000-0600-000044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67411</xdr:rowOff>
    </xdr:from>
    <xdr:to>
      <xdr:col>72</xdr:col>
      <xdr:colOff>38100</xdr:colOff>
      <xdr:row>58</xdr:row>
      <xdr:rowOff>169011</xdr:rowOff>
    </xdr:to>
    <xdr:sp macro="" textlink="">
      <xdr:nvSpPr>
        <xdr:cNvPr id="581" name="フローチャート: 判断 580">
          <a:extLst>
            <a:ext uri="{FF2B5EF4-FFF2-40B4-BE49-F238E27FC236}">
              <a16:creationId xmlns:a16="http://schemas.microsoft.com/office/drawing/2014/main" xmlns="" id="{00000000-0008-0000-0600-000045020000}"/>
            </a:ext>
          </a:extLst>
        </xdr:cNvPr>
        <xdr:cNvSpPr/>
      </xdr:nvSpPr>
      <xdr:spPr>
        <a:xfrm>
          <a:off x="13652500" y="1001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57</xdr:row>
      <xdr:rowOff>14088</xdr:rowOff>
    </xdr:from>
    <xdr:ext cx="313932"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3546333" y="97867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52095</xdr:rowOff>
    </xdr:from>
    <xdr:to>
      <xdr:col>67</xdr:col>
      <xdr:colOff>101600</xdr:colOff>
      <xdr:row>58</xdr:row>
      <xdr:rowOff>153695</xdr:rowOff>
    </xdr:to>
    <xdr:sp macro="" textlink="">
      <xdr:nvSpPr>
        <xdr:cNvPr id="583" name="フローチャート: 判断 582">
          <a:extLst>
            <a:ext uri="{FF2B5EF4-FFF2-40B4-BE49-F238E27FC236}">
              <a16:creationId xmlns:a16="http://schemas.microsoft.com/office/drawing/2014/main" xmlns="" id="{00000000-0008-0000-0600-000047020000}"/>
            </a:ext>
          </a:extLst>
        </xdr:cNvPr>
        <xdr:cNvSpPr/>
      </xdr:nvSpPr>
      <xdr:spPr>
        <a:xfrm>
          <a:off x="12763500" y="99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56</xdr:row>
      <xdr:rowOff>170222</xdr:rowOff>
    </xdr:from>
    <xdr:ext cx="378565"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2625017" y="9771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0" name="楕円 589">
          <a:extLst>
            <a:ext uri="{FF2B5EF4-FFF2-40B4-BE49-F238E27FC236}">
              <a16:creationId xmlns:a16="http://schemas.microsoft.com/office/drawing/2014/main" xmlns="" id="{00000000-0008-0000-0600-00004E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67327</xdr:rowOff>
    </xdr:from>
    <xdr:ext cx="249299" cy="259045"/>
    <xdr:sp macro="" textlink="">
      <xdr:nvSpPr>
        <xdr:cNvPr id="591" name="失業対策事業費該当値テキスト">
          <a:extLst>
            <a:ext uri="{FF2B5EF4-FFF2-40B4-BE49-F238E27FC236}">
              <a16:creationId xmlns:a16="http://schemas.microsoft.com/office/drawing/2014/main" xmlns="" id="{00000000-0008-0000-0600-00004F020000}"/>
            </a:ext>
          </a:extLst>
        </xdr:cNvPr>
        <xdr:cNvSpPr txBox="1"/>
      </xdr:nvSpPr>
      <xdr:spPr>
        <a:xfrm>
          <a:off x="16370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4" name="楕円 593">
          <a:extLst>
            <a:ext uri="{FF2B5EF4-FFF2-40B4-BE49-F238E27FC236}">
              <a16:creationId xmlns:a16="http://schemas.microsoft.com/office/drawing/2014/main" xmlns="" id="{00000000-0008-0000-0600-000052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95" name="テキスト ボックス 594">
          <a:extLst>
            <a:ext uri="{FF2B5EF4-FFF2-40B4-BE49-F238E27FC236}">
              <a16:creationId xmlns:a16="http://schemas.microsoft.com/office/drawing/2014/main" xmlns="" id="{00000000-0008-0000-0600-000053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6" name="楕円 595">
          <a:extLst>
            <a:ext uri="{FF2B5EF4-FFF2-40B4-BE49-F238E27FC236}">
              <a16:creationId xmlns:a16="http://schemas.microsoft.com/office/drawing/2014/main" xmlns="" id="{00000000-0008-0000-0600-000054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97" name="テキスト ボックス 596">
          <a:extLst>
            <a:ext uri="{FF2B5EF4-FFF2-40B4-BE49-F238E27FC236}">
              <a16:creationId xmlns:a16="http://schemas.microsoft.com/office/drawing/2014/main" xmlns="" id="{00000000-0008-0000-0600-000055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98" name="楕円 597">
          <a:extLst>
            <a:ext uri="{FF2B5EF4-FFF2-40B4-BE49-F238E27FC236}">
              <a16:creationId xmlns:a16="http://schemas.microsoft.com/office/drawing/2014/main" xmlns="" id="{00000000-0008-0000-0600-000056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99" name="テキスト ボックス 598">
          <a:extLst>
            <a:ext uri="{FF2B5EF4-FFF2-40B4-BE49-F238E27FC236}">
              <a16:creationId xmlns:a16="http://schemas.microsoft.com/office/drawing/2014/main" xmlns="" id="{00000000-0008-0000-0600-000057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xmlns=""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xmlns=""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xmlns=""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xmlns=""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xmlns=""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xmlns=""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xmlns=""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xmlns=""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xmlns=""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1" name="テキスト ボックス 620">
          <a:extLst>
            <a:ext uri="{FF2B5EF4-FFF2-40B4-BE49-F238E27FC236}">
              <a16:creationId xmlns:a16="http://schemas.microsoft.com/office/drawing/2014/main" xmlns="" id="{00000000-0008-0000-0600-00006D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xmlns=""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13402</xdr:rowOff>
    </xdr:from>
    <xdr:to>
      <xdr:col>85</xdr:col>
      <xdr:colOff>126364</xdr:colOff>
      <xdr:row>79</xdr:row>
      <xdr:rowOff>43918</xdr:rowOff>
    </xdr:to>
    <xdr:cxnSp macro="">
      <xdr:nvCxnSpPr>
        <xdr:cNvPr id="623" name="直線コネクタ 622">
          <a:extLst>
            <a:ext uri="{FF2B5EF4-FFF2-40B4-BE49-F238E27FC236}">
              <a16:creationId xmlns:a16="http://schemas.microsoft.com/office/drawing/2014/main" xmlns="" id="{00000000-0008-0000-0600-00006F020000}"/>
            </a:ext>
          </a:extLst>
        </xdr:cNvPr>
        <xdr:cNvCxnSpPr/>
      </xdr:nvCxnSpPr>
      <xdr:spPr>
        <a:xfrm flipV="1">
          <a:off x="16317595" y="12186352"/>
          <a:ext cx="1269" cy="1402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47745</xdr:rowOff>
    </xdr:from>
    <xdr:ext cx="378565" cy="259045"/>
    <xdr:sp macro="" textlink="">
      <xdr:nvSpPr>
        <xdr:cNvPr id="624" name="公債費最小値テキスト">
          <a:extLst>
            <a:ext uri="{FF2B5EF4-FFF2-40B4-BE49-F238E27FC236}">
              <a16:creationId xmlns:a16="http://schemas.microsoft.com/office/drawing/2014/main" xmlns="" id="{00000000-0008-0000-0600-000070020000}"/>
            </a:ext>
          </a:extLst>
        </xdr:cNvPr>
        <xdr:cNvSpPr txBox="1"/>
      </xdr:nvSpPr>
      <xdr:spPr>
        <a:xfrm>
          <a:off x="16370300" y="13592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43918</xdr:rowOff>
    </xdr:from>
    <xdr:to>
      <xdr:col>86</xdr:col>
      <xdr:colOff>25400</xdr:colOff>
      <xdr:row>79</xdr:row>
      <xdr:rowOff>43918</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a:off x="16230600" y="13588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131529</xdr:rowOff>
    </xdr:from>
    <xdr:ext cx="599010" cy="259045"/>
    <xdr:sp macro="" textlink="">
      <xdr:nvSpPr>
        <xdr:cNvPr id="626" name="公債費最大値テキスト">
          <a:extLst>
            <a:ext uri="{FF2B5EF4-FFF2-40B4-BE49-F238E27FC236}">
              <a16:creationId xmlns:a16="http://schemas.microsoft.com/office/drawing/2014/main" xmlns="" id="{00000000-0008-0000-0600-000072020000}"/>
            </a:ext>
          </a:extLst>
        </xdr:cNvPr>
        <xdr:cNvSpPr txBox="1"/>
      </xdr:nvSpPr>
      <xdr:spPr>
        <a:xfrm>
          <a:off x="16370300" y="11961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13402</xdr:rowOff>
    </xdr:from>
    <xdr:to>
      <xdr:col>86</xdr:col>
      <xdr:colOff>25400</xdr:colOff>
      <xdr:row>71</xdr:row>
      <xdr:rowOff>13402</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a:off x="16230600" y="121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73113</xdr:rowOff>
    </xdr:from>
    <xdr:to>
      <xdr:col>85</xdr:col>
      <xdr:colOff>127000</xdr:colOff>
      <xdr:row>77</xdr:row>
      <xdr:rowOff>143821</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a:off x="15481300" y="13274763"/>
          <a:ext cx="838200" cy="7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85727</xdr:rowOff>
    </xdr:from>
    <xdr:ext cx="599010" cy="259045"/>
    <xdr:sp macro="" textlink="">
      <xdr:nvSpPr>
        <xdr:cNvPr id="629" name="公債費平均値テキスト">
          <a:extLst>
            <a:ext uri="{FF2B5EF4-FFF2-40B4-BE49-F238E27FC236}">
              <a16:creationId xmlns:a16="http://schemas.microsoft.com/office/drawing/2014/main" xmlns="" id="{00000000-0008-0000-0600-000075020000}"/>
            </a:ext>
          </a:extLst>
        </xdr:cNvPr>
        <xdr:cNvSpPr txBox="1"/>
      </xdr:nvSpPr>
      <xdr:spPr>
        <a:xfrm>
          <a:off x="16370300" y="131159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62850</xdr:rowOff>
    </xdr:from>
    <xdr:to>
      <xdr:col>85</xdr:col>
      <xdr:colOff>177800</xdr:colOff>
      <xdr:row>77</xdr:row>
      <xdr:rowOff>164450</xdr:rowOff>
    </xdr:to>
    <xdr:sp macro="" textlink="">
      <xdr:nvSpPr>
        <xdr:cNvPr id="630" name="フローチャート: 判断 629">
          <a:extLst>
            <a:ext uri="{FF2B5EF4-FFF2-40B4-BE49-F238E27FC236}">
              <a16:creationId xmlns:a16="http://schemas.microsoft.com/office/drawing/2014/main" xmlns="" id="{00000000-0008-0000-0600-000076020000}"/>
            </a:ext>
          </a:extLst>
        </xdr:cNvPr>
        <xdr:cNvSpPr/>
      </xdr:nvSpPr>
      <xdr:spPr>
        <a:xfrm>
          <a:off x="16268700" y="1326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73113</xdr:rowOff>
    </xdr:from>
    <xdr:to>
      <xdr:col>81</xdr:col>
      <xdr:colOff>50800</xdr:colOff>
      <xdr:row>77</xdr:row>
      <xdr:rowOff>152879</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flipV="1">
          <a:off x="14592300" y="13274763"/>
          <a:ext cx="889000" cy="7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53739</xdr:rowOff>
    </xdr:from>
    <xdr:to>
      <xdr:col>81</xdr:col>
      <xdr:colOff>101600</xdr:colOff>
      <xdr:row>77</xdr:row>
      <xdr:rowOff>155339</xdr:rowOff>
    </xdr:to>
    <xdr:sp macro="" textlink="">
      <xdr:nvSpPr>
        <xdr:cNvPr id="632" name="フローチャート: 判断 631">
          <a:extLst>
            <a:ext uri="{FF2B5EF4-FFF2-40B4-BE49-F238E27FC236}">
              <a16:creationId xmlns:a16="http://schemas.microsoft.com/office/drawing/2014/main" xmlns="" id="{00000000-0008-0000-0600-000078020000}"/>
            </a:ext>
          </a:extLst>
        </xdr:cNvPr>
        <xdr:cNvSpPr/>
      </xdr:nvSpPr>
      <xdr:spPr>
        <a:xfrm>
          <a:off x="15430500" y="1325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146466</xdr:rowOff>
    </xdr:from>
    <xdr:ext cx="599010"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5181795" y="13348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152879</xdr:rowOff>
    </xdr:from>
    <xdr:to>
      <xdr:col>76</xdr:col>
      <xdr:colOff>114300</xdr:colOff>
      <xdr:row>78</xdr:row>
      <xdr:rowOff>9652</xdr:rowOff>
    </xdr:to>
    <xdr:cxnSp macro="">
      <xdr:nvCxnSpPr>
        <xdr:cNvPr id="634" name="直線コネクタ 633">
          <a:extLst>
            <a:ext uri="{FF2B5EF4-FFF2-40B4-BE49-F238E27FC236}">
              <a16:creationId xmlns:a16="http://schemas.microsoft.com/office/drawing/2014/main" xmlns="" id="{00000000-0008-0000-0600-00007A020000}"/>
            </a:ext>
          </a:extLst>
        </xdr:cNvPr>
        <xdr:cNvCxnSpPr/>
      </xdr:nvCxnSpPr>
      <xdr:spPr>
        <a:xfrm flipV="1">
          <a:off x="13703300" y="13354529"/>
          <a:ext cx="889000" cy="2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58052</xdr:rowOff>
    </xdr:from>
    <xdr:to>
      <xdr:col>76</xdr:col>
      <xdr:colOff>165100</xdr:colOff>
      <xdr:row>77</xdr:row>
      <xdr:rowOff>159652</xdr:rowOff>
    </xdr:to>
    <xdr:sp macro="" textlink="">
      <xdr:nvSpPr>
        <xdr:cNvPr id="635" name="フローチャート: 判断 634">
          <a:extLst>
            <a:ext uri="{FF2B5EF4-FFF2-40B4-BE49-F238E27FC236}">
              <a16:creationId xmlns:a16="http://schemas.microsoft.com/office/drawing/2014/main" xmlns="" id="{00000000-0008-0000-0600-00007B020000}"/>
            </a:ext>
          </a:extLst>
        </xdr:cNvPr>
        <xdr:cNvSpPr/>
      </xdr:nvSpPr>
      <xdr:spPr>
        <a:xfrm>
          <a:off x="14541500" y="13259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4729</xdr:rowOff>
    </xdr:from>
    <xdr:ext cx="59901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4292795" y="13034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9652</xdr:rowOff>
    </xdr:from>
    <xdr:to>
      <xdr:col>71</xdr:col>
      <xdr:colOff>177800</xdr:colOff>
      <xdr:row>78</xdr:row>
      <xdr:rowOff>31102</xdr:rowOff>
    </xdr:to>
    <xdr:cxnSp macro="">
      <xdr:nvCxnSpPr>
        <xdr:cNvPr id="637" name="直線コネクタ 636">
          <a:extLst>
            <a:ext uri="{FF2B5EF4-FFF2-40B4-BE49-F238E27FC236}">
              <a16:creationId xmlns:a16="http://schemas.microsoft.com/office/drawing/2014/main" xmlns="" id="{00000000-0008-0000-0600-00007D020000}"/>
            </a:ext>
          </a:extLst>
        </xdr:cNvPr>
        <xdr:cNvCxnSpPr/>
      </xdr:nvCxnSpPr>
      <xdr:spPr>
        <a:xfrm flipV="1">
          <a:off x="12814300" y="13382752"/>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57947</xdr:rowOff>
    </xdr:from>
    <xdr:to>
      <xdr:col>72</xdr:col>
      <xdr:colOff>38100</xdr:colOff>
      <xdr:row>77</xdr:row>
      <xdr:rowOff>159547</xdr:rowOff>
    </xdr:to>
    <xdr:sp macro="" textlink="">
      <xdr:nvSpPr>
        <xdr:cNvPr id="638" name="フローチャート: 判断 637">
          <a:extLst>
            <a:ext uri="{FF2B5EF4-FFF2-40B4-BE49-F238E27FC236}">
              <a16:creationId xmlns:a16="http://schemas.microsoft.com/office/drawing/2014/main" xmlns="" id="{00000000-0008-0000-0600-00007E020000}"/>
            </a:ext>
          </a:extLst>
        </xdr:cNvPr>
        <xdr:cNvSpPr/>
      </xdr:nvSpPr>
      <xdr:spPr>
        <a:xfrm>
          <a:off x="13652500" y="1325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4624</xdr:rowOff>
    </xdr:from>
    <xdr:ext cx="59901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3403795" y="13034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52620</xdr:rowOff>
    </xdr:from>
    <xdr:to>
      <xdr:col>67</xdr:col>
      <xdr:colOff>101600</xdr:colOff>
      <xdr:row>77</xdr:row>
      <xdr:rowOff>154220</xdr:rowOff>
    </xdr:to>
    <xdr:sp macro="" textlink="">
      <xdr:nvSpPr>
        <xdr:cNvPr id="640" name="フローチャート: 判断 639">
          <a:extLst>
            <a:ext uri="{FF2B5EF4-FFF2-40B4-BE49-F238E27FC236}">
              <a16:creationId xmlns:a16="http://schemas.microsoft.com/office/drawing/2014/main" xmlns="" id="{00000000-0008-0000-0600-000080020000}"/>
            </a:ext>
          </a:extLst>
        </xdr:cNvPr>
        <xdr:cNvSpPr/>
      </xdr:nvSpPr>
      <xdr:spPr>
        <a:xfrm>
          <a:off x="12763500" y="132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170747</xdr:rowOff>
    </xdr:from>
    <xdr:ext cx="599010"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2514795" y="1302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93021</xdr:rowOff>
    </xdr:from>
    <xdr:to>
      <xdr:col>85</xdr:col>
      <xdr:colOff>177800</xdr:colOff>
      <xdr:row>78</xdr:row>
      <xdr:rowOff>23171</xdr:rowOff>
    </xdr:to>
    <xdr:sp macro="" textlink="">
      <xdr:nvSpPr>
        <xdr:cNvPr id="647" name="楕円 646">
          <a:extLst>
            <a:ext uri="{FF2B5EF4-FFF2-40B4-BE49-F238E27FC236}">
              <a16:creationId xmlns:a16="http://schemas.microsoft.com/office/drawing/2014/main" xmlns="" id="{00000000-0008-0000-0600-000087020000}"/>
            </a:ext>
          </a:extLst>
        </xdr:cNvPr>
        <xdr:cNvSpPr/>
      </xdr:nvSpPr>
      <xdr:spPr>
        <a:xfrm>
          <a:off x="16268700" y="1329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71448</xdr:rowOff>
    </xdr:from>
    <xdr:ext cx="599010" cy="259045"/>
    <xdr:sp macro="" textlink="">
      <xdr:nvSpPr>
        <xdr:cNvPr id="648" name="公債費該当値テキスト">
          <a:extLst>
            <a:ext uri="{FF2B5EF4-FFF2-40B4-BE49-F238E27FC236}">
              <a16:creationId xmlns:a16="http://schemas.microsoft.com/office/drawing/2014/main" xmlns="" id="{00000000-0008-0000-0600-000088020000}"/>
            </a:ext>
          </a:extLst>
        </xdr:cNvPr>
        <xdr:cNvSpPr txBox="1"/>
      </xdr:nvSpPr>
      <xdr:spPr>
        <a:xfrm>
          <a:off x="16370300" y="13273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22313</xdr:rowOff>
    </xdr:from>
    <xdr:to>
      <xdr:col>81</xdr:col>
      <xdr:colOff>101600</xdr:colOff>
      <xdr:row>77</xdr:row>
      <xdr:rowOff>123913</xdr:rowOff>
    </xdr:to>
    <xdr:sp macro="" textlink="">
      <xdr:nvSpPr>
        <xdr:cNvPr id="649" name="楕円 648">
          <a:extLst>
            <a:ext uri="{FF2B5EF4-FFF2-40B4-BE49-F238E27FC236}">
              <a16:creationId xmlns:a16="http://schemas.microsoft.com/office/drawing/2014/main" xmlns="" id="{00000000-0008-0000-0600-000089020000}"/>
            </a:ext>
          </a:extLst>
        </xdr:cNvPr>
        <xdr:cNvSpPr/>
      </xdr:nvSpPr>
      <xdr:spPr>
        <a:xfrm>
          <a:off x="15430500" y="1322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140440</xdr:rowOff>
    </xdr:from>
    <xdr:ext cx="599010"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5181795" y="12999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102079</xdr:rowOff>
    </xdr:from>
    <xdr:to>
      <xdr:col>76</xdr:col>
      <xdr:colOff>165100</xdr:colOff>
      <xdr:row>78</xdr:row>
      <xdr:rowOff>32229</xdr:rowOff>
    </xdr:to>
    <xdr:sp macro="" textlink="">
      <xdr:nvSpPr>
        <xdr:cNvPr id="651" name="楕円 650">
          <a:extLst>
            <a:ext uri="{FF2B5EF4-FFF2-40B4-BE49-F238E27FC236}">
              <a16:creationId xmlns:a16="http://schemas.microsoft.com/office/drawing/2014/main" xmlns="" id="{00000000-0008-0000-0600-00008B020000}"/>
            </a:ext>
          </a:extLst>
        </xdr:cNvPr>
        <xdr:cNvSpPr/>
      </xdr:nvSpPr>
      <xdr:spPr>
        <a:xfrm>
          <a:off x="14541500" y="1330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23356</xdr:rowOff>
    </xdr:from>
    <xdr:ext cx="599010" cy="259045"/>
    <xdr:sp macro="" textlink="">
      <xdr:nvSpPr>
        <xdr:cNvPr id="652" name="テキスト ボックス 651">
          <a:extLst>
            <a:ext uri="{FF2B5EF4-FFF2-40B4-BE49-F238E27FC236}">
              <a16:creationId xmlns:a16="http://schemas.microsoft.com/office/drawing/2014/main" xmlns="" id="{00000000-0008-0000-0600-00008C020000}"/>
            </a:ext>
          </a:extLst>
        </xdr:cNvPr>
        <xdr:cNvSpPr txBox="1"/>
      </xdr:nvSpPr>
      <xdr:spPr>
        <a:xfrm>
          <a:off x="14292795" y="1339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130302</xdr:rowOff>
    </xdr:from>
    <xdr:to>
      <xdr:col>72</xdr:col>
      <xdr:colOff>38100</xdr:colOff>
      <xdr:row>78</xdr:row>
      <xdr:rowOff>60452</xdr:rowOff>
    </xdr:to>
    <xdr:sp macro="" textlink="">
      <xdr:nvSpPr>
        <xdr:cNvPr id="653" name="楕円 652">
          <a:extLst>
            <a:ext uri="{FF2B5EF4-FFF2-40B4-BE49-F238E27FC236}">
              <a16:creationId xmlns:a16="http://schemas.microsoft.com/office/drawing/2014/main" xmlns="" id="{00000000-0008-0000-0600-00008D020000}"/>
            </a:ext>
          </a:extLst>
        </xdr:cNvPr>
        <xdr:cNvSpPr/>
      </xdr:nvSpPr>
      <xdr:spPr>
        <a:xfrm>
          <a:off x="13652500" y="1333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51579</xdr:rowOff>
    </xdr:from>
    <xdr:ext cx="599010" cy="259045"/>
    <xdr:sp macro="" textlink="">
      <xdr:nvSpPr>
        <xdr:cNvPr id="654" name="テキスト ボックス 653">
          <a:extLst>
            <a:ext uri="{FF2B5EF4-FFF2-40B4-BE49-F238E27FC236}">
              <a16:creationId xmlns:a16="http://schemas.microsoft.com/office/drawing/2014/main" xmlns="" id="{00000000-0008-0000-0600-00008E020000}"/>
            </a:ext>
          </a:extLst>
        </xdr:cNvPr>
        <xdr:cNvSpPr txBox="1"/>
      </xdr:nvSpPr>
      <xdr:spPr>
        <a:xfrm>
          <a:off x="13403795" y="13424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151752</xdr:rowOff>
    </xdr:from>
    <xdr:to>
      <xdr:col>67</xdr:col>
      <xdr:colOff>101600</xdr:colOff>
      <xdr:row>78</xdr:row>
      <xdr:rowOff>81902</xdr:rowOff>
    </xdr:to>
    <xdr:sp macro="" textlink="">
      <xdr:nvSpPr>
        <xdr:cNvPr id="655" name="楕円 654">
          <a:extLst>
            <a:ext uri="{FF2B5EF4-FFF2-40B4-BE49-F238E27FC236}">
              <a16:creationId xmlns:a16="http://schemas.microsoft.com/office/drawing/2014/main" xmlns="" id="{00000000-0008-0000-0600-00008F020000}"/>
            </a:ext>
          </a:extLst>
        </xdr:cNvPr>
        <xdr:cNvSpPr/>
      </xdr:nvSpPr>
      <xdr:spPr>
        <a:xfrm>
          <a:off x="12763500" y="1335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73029</xdr:rowOff>
    </xdr:from>
    <xdr:ext cx="534377" cy="259045"/>
    <xdr:sp macro="" textlink="">
      <xdr:nvSpPr>
        <xdr:cNvPr id="656" name="テキスト ボックス 655">
          <a:extLst>
            <a:ext uri="{FF2B5EF4-FFF2-40B4-BE49-F238E27FC236}">
              <a16:creationId xmlns:a16="http://schemas.microsoft.com/office/drawing/2014/main" xmlns="" id="{00000000-0008-0000-0600-000090020000}"/>
            </a:ext>
          </a:extLst>
        </xdr:cNvPr>
        <xdr:cNvSpPr txBox="1"/>
      </xdr:nvSpPr>
      <xdr:spPr>
        <a:xfrm>
          <a:off x="12547111" y="1344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xmlns=""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xmlns=""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xmlns=""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xmlns=""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xmlns=""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xmlns=""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xmlns=""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xmlns=""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2" name="テキスト ボックス 671">
          <a:extLst>
            <a:ext uri="{FF2B5EF4-FFF2-40B4-BE49-F238E27FC236}">
              <a16:creationId xmlns:a16="http://schemas.microsoft.com/office/drawing/2014/main" xmlns="" id="{00000000-0008-0000-0600-0000A0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4" name="テキスト ボックス 673">
          <a:extLst>
            <a:ext uri="{FF2B5EF4-FFF2-40B4-BE49-F238E27FC236}">
              <a16:creationId xmlns:a16="http://schemas.microsoft.com/office/drawing/2014/main" xmlns="" id="{00000000-0008-0000-0600-0000A2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76" name="テキスト ボックス 675">
          <a:extLst>
            <a:ext uri="{FF2B5EF4-FFF2-40B4-BE49-F238E27FC236}">
              <a16:creationId xmlns:a16="http://schemas.microsoft.com/office/drawing/2014/main" xmlns="" id="{00000000-0008-0000-0600-0000A4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8" name="テキスト ボックス 677">
          <a:extLst>
            <a:ext uri="{FF2B5EF4-FFF2-40B4-BE49-F238E27FC236}">
              <a16:creationId xmlns:a16="http://schemas.microsoft.com/office/drawing/2014/main" xmlns="" id="{00000000-0008-0000-0600-0000A6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0" name="テキスト ボックス 679">
          <a:extLst>
            <a:ext uri="{FF2B5EF4-FFF2-40B4-BE49-F238E27FC236}">
              <a16:creationId xmlns:a16="http://schemas.microsoft.com/office/drawing/2014/main" xmlns="" id="{00000000-0008-0000-0600-0000A8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xmlns=""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108407</xdr:rowOff>
    </xdr:from>
    <xdr:to>
      <xdr:col>85</xdr:col>
      <xdr:colOff>126364</xdr:colOff>
      <xdr:row>99</xdr:row>
      <xdr:rowOff>98879</xdr:rowOff>
    </xdr:to>
    <xdr:cxnSp macro="">
      <xdr:nvCxnSpPr>
        <xdr:cNvPr id="682" name="直線コネクタ 681">
          <a:extLst>
            <a:ext uri="{FF2B5EF4-FFF2-40B4-BE49-F238E27FC236}">
              <a16:creationId xmlns:a16="http://schemas.microsoft.com/office/drawing/2014/main" xmlns="" id="{00000000-0008-0000-0600-0000AA020000}"/>
            </a:ext>
          </a:extLst>
        </xdr:cNvPr>
        <xdr:cNvCxnSpPr/>
      </xdr:nvCxnSpPr>
      <xdr:spPr>
        <a:xfrm flipV="1">
          <a:off x="16317595" y="15538907"/>
          <a:ext cx="1269" cy="1533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102706</xdr:rowOff>
    </xdr:from>
    <xdr:ext cx="249299" cy="259045"/>
    <xdr:sp macro="" textlink="">
      <xdr:nvSpPr>
        <xdr:cNvPr id="683" name="積立金最小値テキスト">
          <a:extLst>
            <a:ext uri="{FF2B5EF4-FFF2-40B4-BE49-F238E27FC236}">
              <a16:creationId xmlns:a16="http://schemas.microsoft.com/office/drawing/2014/main" xmlns="" id="{00000000-0008-0000-0600-0000AB020000}"/>
            </a:ext>
          </a:extLst>
        </xdr:cNvPr>
        <xdr:cNvSpPr txBox="1"/>
      </xdr:nvSpPr>
      <xdr:spPr>
        <a:xfrm>
          <a:off x="16370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98879</xdr:rowOff>
    </xdr:from>
    <xdr:to>
      <xdr:col>86</xdr:col>
      <xdr:colOff>25400</xdr:colOff>
      <xdr:row>99</xdr:row>
      <xdr:rowOff>98879</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a:off x="16230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55084</xdr:rowOff>
    </xdr:from>
    <xdr:ext cx="690189" cy="259045"/>
    <xdr:sp macro="" textlink="">
      <xdr:nvSpPr>
        <xdr:cNvPr id="685" name="積立金最大値テキスト">
          <a:extLst>
            <a:ext uri="{FF2B5EF4-FFF2-40B4-BE49-F238E27FC236}">
              <a16:creationId xmlns:a16="http://schemas.microsoft.com/office/drawing/2014/main" xmlns="" id="{00000000-0008-0000-0600-0000AD020000}"/>
            </a:ext>
          </a:extLst>
        </xdr:cNvPr>
        <xdr:cNvSpPr txBox="1"/>
      </xdr:nvSpPr>
      <xdr:spPr>
        <a:xfrm>
          <a:off x="16370300" y="153141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108407</xdr:rowOff>
    </xdr:from>
    <xdr:to>
      <xdr:col>86</xdr:col>
      <xdr:colOff>25400</xdr:colOff>
      <xdr:row>90</xdr:row>
      <xdr:rowOff>108407</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a:off x="16230600" y="1553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38126</xdr:rowOff>
    </xdr:from>
    <xdr:to>
      <xdr:col>85</xdr:col>
      <xdr:colOff>127000</xdr:colOff>
      <xdr:row>99</xdr:row>
      <xdr:rowOff>60553</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a:off x="15481300" y="17011676"/>
          <a:ext cx="838200" cy="2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164619</xdr:rowOff>
    </xdr:from>
    <xdr:ext cx="534377" cy="259045"/>
    <xdr:sp macro="" textlink="">
      <xdr:nvSpPr>
        <xdr:cNvPr id="688" name="積立金平均値テキスト">
          <a:extLst>
            <a:ext uri="{FF2B5EF4-FFF2-40B4-BE49-F238E27FC236}">
              <a16:creationId xmlns:a16="http://schemas.microsoft.com/office/drawing/2014/main" xmlns="" id="{00000000-0008-0000-0600-0000B0020000}"/>
            </a:ext>
          </a:extLst>
        </xdr:cNvPr>
        <xdr:cNvSpPr txBox="1"/>
      </xdr:nvSpPr>
      <xdr:spPr>
        <a:xfrm>
          <a:off x="16370300" y="16795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141742</xdr:rowOff>
    </xdr:from>
    <xdr:to>
      <xdr:col>85</xdr:col>
      <xdr:colOff>177800</xdr:colOff>
      <xdr:row>99</xdr:row>
      <xdr:rowOff>71892</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6268700" y="16943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38126</xdr:rowOff>
    </xdr:from>
    <xdr:to>
      <xdr:col>81</xdr:col>
      <xdr:colOff>50800</xdr:colOff>
      <xdr:row>99</xdr:row>
      <xdr:rowOff>58958</xdr:rowOff>
    </xdr:to>
    <xdr:cxnSp macro="">
      <xdr:nvCxnSpPr>
        <xdr:cNvPr id="690" name="直線コネクタ 689">
          <a:extLst>
            <a:ext uri="{FF2B5EF4-FFF2-40B4-BE49-F238E27FC236}">
              <a16:creationId xmlns:a16="http://schemas.microsoft.com/office/drawing/2014/main" xmlns="" id="{00000000-0008-0000-0600-0000B2020000}"/>
            </a:ext>
          </a:extLst>
        </xdr:cNvPr>
        <xdr:cNvCxnSpPr/>
      </xdr:nvCxnSpPr>
      <xdr:spPr>
        <a:xfrm flipV="1">
          <a:off x="14592300" y="17011676"/>
          <a:ext cx="889000" cy="2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131051</xdr:rowOff>
    </xdr:from>
    <xdr:to>
      <xdr:col>81</xdr:col>
      <xdr:colOff>101600</xdr:colOff>
      <xdr:row>99</xdr:row>
      <xdr:rowOff>61201</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5430500" y="16933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77728</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5214111" y="1670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123050</xdr:rowOff>
    </xdr:from>
    <xdr:to>
      <xdr:col>76</xdr:col>
      <xdr:colOff>114300</xdr:colOff>
      <xdr:row>99</xdr:row>
      <xdr:rowOff>58958</xdr:rowOff>
    </xdr:to>
    <xdr:cxnSp macro="">
      <xdr:nvCxnSpPr>
        <xdr:cNvPr id="693" name="直線コネクタ 692">
          <a:extLst>
            <a:ext uri="{FF2B5EF4-FFF2-40B4-BE49-F238E27FC236}">
              <a16:creationId xmlns:a16="http://schemas.microsoft.com/office/drawing/2014/main" xmlns="" id="{00000000-0008-0000-0600-0000B5020000}"/>
            </a:ext>
          </a:extLst>
        </xdr:cNvPr>
        <xdr:cNvCxnSpPr/>
      </xdr:nvCxnSpPr>
      <xdr:spPr>
        <a:xfrm>
          <a:off x="13703300" y="16925150"/>
          <a:ext cx="889000" cy="10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141887</xdr:rowOff>
    </xdr:from>
    <xdr:to>
      <xdr:col>76</xdr:col>
      <xdr:colOff>165100</xdr:colOff>
      <xdr:row>99</xdr:row>
      <xdr:rowOff>72037</xdr:rowOff>
    </xdr:to>
    <xdr:sp macro="" textlink="">
      <xdr:nvSpPr>
        <xdr:cNvPr id="694" name="フローチャート: 判断 693">
          <a:extLst>
            <a:ext uri="{FF2B5EF4-FFF2-40B4-BE49-F238E27FC236}">
              <a16:creationId xmlns:a16="http://schemas.microsoft.com/office/drawing/2014/main" xmlns="" id="{00000000-0008-0000-0600-0000B6020000}"/>
            </a:ext>
          </a:extLst>
        </xdr:cNvPr>
        <xdr:cNvSpPr/>
      </xdr:nvSpPr>
      <xdr:spPr>
        <a:xfrm>
          <a:off x="14541500" y="1694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88564</xdr:rowOff>
    </xdr:from>
    <xdr:ext cx="534377"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4325111" y="16719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123050</xdr:rowOff>
    </xdr:from>
    <xdr:to>
      <xdr:col>71</xdr:col>
      <xdr:colOff>177800</xdr:colOff>
      <xdr:row>98</xdr:row>
      <xdr:rowOff>166332</xdr:rowOff>
    </xdr:to>
    <xdr:cxnSp macro="">
      <xdr:nvCxnSpPr>
        <xdr:cNvPr id="696" name="直線コネクタ 695">
          <a:extLst>
            <a:ext uri="{FF2B5EF4-FFF2-40B4-BE49-F238E27FC236}">
              <a16:creationId xmlns:a16="http://schemas.microsoft.com/office/drawing/2014/main" xmlns="" id="{00000000-0008-0000-0600-0000B8020000}"/>
            </a:ext>
          </a:extLst>
        </xdr:cNvPr>
        <xdr:cNvCxnSpPr/>
      </xdr:nvCxnSpPr>
      <xdr:spPr>
        <a:xfrm flipV="1">
          <a:off x="12814300" y="16925150"/>
          <a:ext cx="889000" cy="4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133035</xdr:rowOff>
    </xdr:from>
    <xdr:to>
      <xdr:col>72</xdr:col>
      <xdr:colOff>38100</xdr:colOff>
      <xdr:row>99</xdr:row>
      <xdr:rowOff>63185</xdr:rowOff>
    </xdr:to>
    <xdr:sp macro="" textlink="">
      <xdr:nvSpPr>
        <xdr:cNvPr id="697" name="フローチャート: 判断 696">
          <a:extLst>
            <a:ext uri="{FF2B5EF4-FFF2-40B4-BE49-F238E27FC236}">
              <a16:creationId xmlns:a16="http://schemas.microsoft.com/office/drawing/2014/main" xmlns="" id="{00000000-0008-0000-0600-0000B9020000}"/>
            </a:ext>
          </a:extLst>
        </xdr:cNvPr>
        <xdr:cNvSpPr/>
      </xdr:nvSpPr>
      <xdr:spPr>
        <a:xfrm>
          <a:off x="13652500" y="1693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54312</xdr:rowOff>
    </xdr:from>
    <xdr:ext cx="534377"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3436111" y="1702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147664</xdr:rowOff>
    </xdr:from>
    <xdr:to>
      <xdr:col>67</xdr:col>
      <xdr:colOff>101600</xdr:colOff>
      <xdr:row>99</xdr:row>
      <xdr:rowOff>77814</xdr:rowOff>
    </xdr:to>
    <xdr:sp macro="" textlink="">
      <xdr:nvSpPr>
        <xdr:cNvPr id="699" name="フローチャート: 判断 698">
          <a:extLst>
            <a:ext uri="{FF2B5EF4-FFF2-40B4-BE49-F238E27FC236}">
              <a16:creationId xmlns:a16="http://schemas.microsoft.com/office/drawing/2014/main" xmlns="" id="{00000000-0008-0000-0600-0000BB020000}"/>
            </a:ext>
          </a:extLst>
        </xdr:cNvPr>
        <xdr:cNvSpPr/>
      </xdr:nvSpPr>
      <xdr:spPr>
        <a:xfrm>
          <a:off x="12763500" y="1694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68941</xdr:rowOff>
    </xdr:from>
    <xdr:ext cx="534377"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2547111" y="1704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9753</xdr:rowOff>
    </xdr:from>
    <xdr:to>
      <xdr:col>85</xdr:col>
      <xdr:colOff>177800</xdr:colOff>
      <xdr:row>99</xdr:row>
      <xdr:rowOff>111353</xdr:rowOff>
    </xdr:to>
    <xdr:sp macro="" textlink="">
      <xdr:nvSpPr>
        <xdr:cNvPr id="706" name="楕円 705">
          <a:extLst>
            <a:ext uri="{FF2B5EF4-FFF2-40B4-BE49-F238E27FC236}">
              <a16:creationId xmlns:a16="http://schemas.microsoft.com/office/drawing/2014/main" xmlns="" id="{00000000-0008-0000-0600-0000C2020000}"/>
            </a:ext>
          </a:extLst>
        </xdr:cNvPr>
        <xdr:cNvSpPr/>
      </xdr:nvSpPr>
      <xdr:spPr>
        <a:xfrm>
          <a:off x="16268700" y="1698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120169</xdr:rowOff>
    </xdr:from>
    <xdr:ext cx="534377" cy="259045"/>
    <xdr:sp macro="" textlink="">
      <xdr:nvSpPr>
        <xdr:cNvPr id="707" name="積立金該当値テキスト">
          <a:extLst>
            <a:ext uri="{FF2B5EF4-FFF2-40B4-BE49-F238E27FC236}">
              <a16:creationId xmlns:a16="http://schemas.microsoft.com/office/drawing/2014/main" xmlns="" id="{00000000-0008-0000-0600-0000C3020000}"/>
            </a:ext>
          </a:extLst>
        </xdr:cNvPr>
        <xdr:cNvSpPr txBox="1"/>
      </xdr:nvSpPr>
      <xdr:spPr>
        <a:xfrm>
          <a:off x="16370300" y="1692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158776</xdr:rowOff>
    </xdr:from>
    <xdr:to>
      <xdr:col>81</xdr:col>
      <xdr:colOff>101600</xdr:colOff>
      <xdr:row>99</xdr:row>
      <xdr:rowOff>88926</xdr:rowOff>
    </xdr:to>
    <xdr:sp macro="" textlink="">
      <xdr:nvSpPr>
        <xdr:cNvPr id="708" name="楕円 707">
          <a:extLst>
            <a:ext uri="{FF2B5EF4-FFF2-40B4-BE49-F238E27FC236}">
              <a16:creationId xmlns:a16="http://schemas.microsoft.com/office/drawing/2014/main" xmlns="" id="{00000000-0008-0000-0600-0000C4020000}"/>
            </a:ext>
          </a:extLst>
        </xdr:cNvPr>
        <xdr:cNvSpPr/>
      </xdr:nvSpPr>
      <xdr:spPr>
        <a:xfrm>
          <a:off x="15430500" y="1696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80053</xdr:rowOff>
    </xdr:from>
    <xdr:ext cx="534377" cy="259045"/>
    <xdr:sp macro="" textlink="">
      <xdr:nvSpPr>
        <xdr:cNvPr id="709" name="テキスト ボックス 708">
          <a:extLst>
            <a:ext uri="{FF2B5EF4-FFF2-40B4-BE49-F238E27FC236}">
              <a16:creationId xmlns:a16="http://schemas.microsoft.com/office/drawing/2014/main" xmlns="" id="{00000000-0008-0000-0600-0000C5020000}"/>
            </a:ext>
          </a:extLst>
        </xdr:cNvPr>
        <xdr:cNvSpPr txBox="1"/>
      </xdr:nvSpPr>
      <xdr:spPr>
        <a:xfrm>
          <a:off x="15214111" y="1705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8158</xdr:rowOff>
    </xdr:from>
    <xdr:to>
      <xdr:col>76</xdr:col>
      <xdr:colOff>165100</xdr:colOff>
      <xdr:row>99</xdr:row>
      <xdr:rowOff>109758</xdr:rowOff>
    </xdr:to>
    <xdr:sp macro="" textlink="">
      <xdr:nvSpPr>
        <xdr:cNvPr id="710" name="楕円 709">
          <a:extLst>
            <a:ext uri="{FF2B5EF4-FFF2-40B4-BE49-F238E27FC236}">
              <a16:creationId xmlns:a16="http://schemas.microsoft.com/office/drawing/2014/main" xmlns="" id="{00000000-0008-0000-0600-0000C6020000}"/>
            </a:ext>
          </a:extLst>
        </xdr:cNvPr>
        <xdr:cNvSpPr/>
      </xdr:nvSpPr>
      <xdr:spPr>
        <a:xfrm>
          <a:off x="14541500" y="169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100885</xdr:rowOff>
    </xdr:from>
    <xdr:ext cx="534377" cy="259045"/>
    <xdr:sp macro="" textlink="">
      <xdr:nvSpPr>
        <xdr:cNvPr id="711" name="テキスト ボックス 710">
          <a:extLst>
            <a:ext uri="{FF2B5EF4-FFF2-40B4-BE49-F238E27FC236}">
              <a16:creationId xmlns:a16="http://schemas.microsoft.com/office/drawing/2014/main" xmlns="" id="{00000000-0008-0000-0600-0000C7020000}"/>
            </a:ext>
          </a:extLst>
        </xdr:cNvPr>
        <xdr:cNvSpPr txBox="1"/>
      </xdr:nvSpPr>
      <xdr:spPr>
        <a:xfrm>
          <a:off x="14325111" y="17074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72250</xdr:rowOff>
    </xdr:from>
    <xdr:to>
      <xdr:col>72</xdr:col>
      <xdr:colOff>38100</xdr:colOff>
      <xdr:row>99</xdr:row>
      <xdr:rowOff>2400</xdr:rowOff>
    </xdr:to>
    <xdr:sp macro="" textlink="">
      <xdr:nvSpPr>
        <xdr:cNvPr id="712" name="楕円 711">
          <a:extLst>
            <a:ext uri="{FF2B5EF4-FFF2-40B4-BE49-F238E27FC236}">
              <a16:creationId xmlns:a16="http://schemas.microsoft.com/office/drawing/2014/main" xmlns="" id="{00000000-0008-0000-0600-0000C8020000}"/>
            </a:ext>
          </a:extLst>
        </xdr:cNvPr>
        <xdr:cNvSpPr/>
      </xdr:nvSpPr>
      <xdr:spPr>
        <a:xfrm>
          <a:off x="13652500" y="168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18927</xdr:rowOff>
    </xdr:from>
    <xdr:ext cx="599010" cy="259045"/>
    <xdr:sp macro="" textlink="">
      <xdr:nvSpPr>
        <xdr:cNvPr id="713" name="テキスト ボックス 712">
          <a:extLst>
            <a:ext uri="{FF2B5EF4-FFF2-40B4-BE49-F238E27FC236}">
              <a16:creationId xmlns:a16="http://schemas.microsoft.com/office/drawing/2014/main" xmlns="" id="{00000000-0008-0000-0600-0000C9020000}"/>
            </a:ext>
          </a:extLst>
        </xdr:cNvPr>
        <xdr:cNvSpPr txBox="1"/>
      </xdr:nvSpPr>
      <xdr:spPr>
        <a:xfrm>
          <a:off x="13403795" y="16649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115532</xdr:rowOff>
    </xdr:from>
    <xdr:to>
      <xdr:col>67</xdr:col>
      <xdr:colOff>101600</xdr:colOff>
      <xdr:row>99</xdr:row>
      <xdr:rowOff>45682</xdr:rowOff>
    </xdr:to>
    <xdr:sp macro="" textlink="">
      <xdr:nvSpPr>
        <xdr:cNvPr id="714" name="楕円 713">
          <a:extLst>
            <a:ext uri="{FF2B5EF4-FFF2-40B4-BE49-F238E27FC236}">
              <a16:creationId xmlns:a16="http://schemas.microsoft.com/office/drawing/2014/main" xmlns="" id="{00000000-0008-0000-0600-0000CA020000}"/>
            </a:ext>
          </a:extLst>
        </xdr:cNvPr>
        <xdr:cNvSpPr/>
      </xdr:nvSpPr>
      <xdr:spPr>
        <a:xfrm>
          <a:off x="12763500" y="1691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62209</xdr:rowOff>
    </xdr:from>
    <xdr:ext cx="534377" cy="259045"/>
    <xdr:sp macro="" textlink="">
      <xdr:nvSpPr>
        <xdr:cNvPr id="715" name="テキスト ボックス 714">
          <a:extLst>
            <a:ext uri="{FF2B5EF4-FFF2-40B4-BE49-F238E27FC236}">
              <a16:creationId xmlns:a16="http://schemas.microsoft.com/office/drawing/2014/main" xmlns="" id="{00000000-0008-0000-0600-0000CB020000}"/>
            </a:ext>
          </a:extLst>
        </xdr:cNvPr>
        <xdr:cNvSpPr txBox="1"/>
      </xdr:nvSpPr>
      <xdr:spPr>
        <a:xfrm>
          <a:off x="12547111" y="1669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xmlns=""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xmlns=""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xmlns=""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xmlns=""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xmlns=""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xmlns=""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a:extLst>
            <a:ext uri="{FF2B5EF4-FFF2-40B4-BE49-F238E27FC236}">
              <a16:creationId xmlns:a16="http://schemas.microsoft.com/office/drawing/2014/main" xmlns="" id="{00000000-0008-0000-0600-0000D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3" name="テキスト ボックス 732">
          <a:extLst>
            <a:ext uri="{FF2B5EF4-FFF2-40B4-BE49-F238E27FC236}">
              <a16:creationId xmlns:a16="http://schemas.microsoft.com/office/drawing/2014/main" xmlns="" id="{00000000-0008-0000-0600-0000DD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xmlns=""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xmlns=""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7" name="テキスト ボックス 736">
          <a:extLst>
            <a:ext uri="{FF2B5EF4-FFF2-40B4-BE49-F238E27FC236}">
              <a16:creationId xmlns:a16="http://schemas.microsoft.com/office/drawing/2014/main" xmlns="" id="{00000000-0008-0000-0600-0000E1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xmlns=""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11531</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flipV="1">
          <a:off x="22159595" y="5155031"/>
          <a:ext cx="1269" cy="1575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74293</xdr:rowOff>
    </xdr:from>
    <xdr:ext cx="249299" cy="259045"/>
    <xdr:sp macro="" textlink="">
      <xdr:nvSpPr>
        <xdr:cNvPr id="740" name="投資及び出資金最小値テキスト">
          <a:extLst>
            <a:ext uri="{FF2B5EF4-FFF2-40B4-BE49-F238E27FC236}">
              <a16:creationId xmlns:a16="http://schemas.microsoft.com/office/drawing/2014/main" xmlns="" id="{00000000-0008-0000-0600-0000E4020000}"/>
            </a:ext>
          </a:extLst>
        </xdr:cNvPr>
        <xdr:cNvSpPr txBox="1"/>
      </xdr:nvSpPr>
      <xdr:spPr>
        <a:xfrm>
          <a:off x="22212300" y="676084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xmlns=""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129658</xdr:rowOff>
    </xdr:from>
    <xdr:ext cx="534377" cy="259045"/>
    <xdr:sp macro="" textlink="">
      <xdr:nvSpPr>
        <xdr:cNvPr id="742" name="投資及び出資金最大値テキスト">
          <a:extLst>
            <a:ext uri="{FF2B5EF4-FFF2-40B4-BE49-F238E27FC236}">
              <a16:creationId xmlns:a16="http://schemas.microsoft.com/office/drawing/2014/main" xmlns="" id="{00000000-0008-0000-0600-0000E6020000}"/>
            </a:ext>
          </a:extLst>
        </xdr:cNvPr>
        <xdr:cNvSpPr txBox="1"/>
      </xdr:nvSpPr>
      <xdr:spPr>
        <a:xfrm>
          <a:off x="22212300" y="493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11531</xdr:rowOff>
    </xdr:from>
    <xdr:to>
      <xdr:col>116</xdr:col>
      <xdr:colOff>152400</xdr:colOff>
      <xdr:row>30</xdr:row>
      <xdr:rowOff>11531</xdr:rowOff>
    </xdr:to>
    <xdr:cxnSp macro="">
      <xdr:nvCxnSpPr>
        <xdr:cNvPr id="743" name="直線コネクタ 742">
          <a:extLst>
            <a:ext uri="{FF2B5EF4-FFF2-40B4-BE49-F238E27FC236}">
              <a16:creationId xmlns:a16="http://schemas.microsoft.com/office/drawing/2014/main" xmlns="" id="{00000000-0008-0000-0600-0000E7020000}"/>
            </a:ext>
          </a:extLst>
        </xdr:cNvPr>
        <xdr:cNvCxnSpPr/>
      </xdr:nvCxnSpPr>
      <xdr:spPr>
        <a:xfrm>
          <a:off x="22072600" y="51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164179</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xmlns="" id="{00000000-0008-0000-0600-0000E8020000}"/>
            </a:ext>
          </a:extLst>
        </xdr:cNvPr>
        <xdr:cNvCxnSpPr/>
      </xdr:nvCxnSpPr>
      <xdr:spPr>
        <a:xfrm>
          <a:off x="21323300" y="6507829"/>
          <a:ext cx="838200" cy="22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163193</xdr:rowOff>
    </xdr:from>
    <xdr:ext cx="469744" cy="259045"/>
    <xdr:sp macro="" textlink="">
      <xdr:nvSpPr>
        <xdr:cNvPr id="745" name="投資及び出資金平均値テキスト">
          <a:extLst>
            <a:ext uri="{FF2B5EF4-FFF2-40B4-BE49-F238E27FC236}">
              <a16:creationId xmlns:a16="http://schemas.microsoft.com/office/drawing/2014/main" xmlns="" id="{00000000-0008-0000-0600-0000E9020000}"/>
            </a:ext>
          </a:extLst>
        </xdr:cNvPr>
        <xdr:cNvSpPr txBox="1"/>
      </xdr:nvSpPr>
      <xdr:spPr>
        <a:xfrm>
          <a:off x="22212300" y="6506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140316</xdr:rowOff>
    </xdr:from>
    <xdr:to>
      <xdr:col>116</xdr:col>
      <xdr:colOff>114300</xdr:colOff>
      <xdr:row>39</xdr:row>
      <xdr:rowOff>70466</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22110700" y="6655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164179</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xmlns="" id="{00000000-0008-0000-0600-0000EB020000}"/>
            </a:ext>
          </a:extLst>
        </xdr:cNvPr>
        <xdr:cNvCxnSpPr/>
      </xdr:nvCxnSpPr>
      <xdr:spPr>
        <a:xfrm flipV="1">
          <a:off x="20434300" y="6507829"/>
          <a:ext cx="889000" cy="22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147174</xdr:rowOff>
    </xdr:from>
    <xdr:to>
      <xdr:col>112</xdr:col>
      <xdr:colOff>38100</xdr:colOff>
      <xdr:row>39</xdr:row>
      <xdr:rowOff>77324</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21272500" y="6662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68451</xdr:rowOff>
    </xdr:from>
    <xdr:ext cx="378565"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1134017" y="6755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17837</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xmlns="" id="{00000000-0008-0000-0600-0000EE020000}"/>
            </a:ext>
          </a:extLst>
        </xdr:cNvPr>
        <xdr:cNvCxnSpPr/>
      </xdr:nvCxnSpPr>
      <xdr:spPr>
        <a:xfrm>
          <a:off x="19545300" y="6704387"/>
          <a:ext cx="889000" cy="26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132906</xdr:rowOff>
    </xdr:from>
    <xdr:to>
      <xdr:col>107</xdr:col>
      <xdr:colOff>101600</xdr:colOff>
      <xdr:row>39</xdr:row>
      <xdr:rowOff>63056</xdr:rowOff>
    </xdr:to>
    <xdr:sp macro="" textlink="">
      <xdr:nvSpPr>
        <xdr:cNvPr id="751" name="フローチャート: 判断 750">
          <a:extLst>
            <a:ext uri="{FF2B5EF4-FFF2-40B4-BE49-F238E27FC236}">
              <a16:creationId xmlns:a16="http://schemas.microsoft.com/office/drawing/2014/main" xmlns="" id="{00000000-0008-0000-0600-0000EF020000}"/>
            </a:ext>
          </a:extLst>
        </xdr:cNvPr>
        <xdr:cNvSpPr/>
      </xdr:nvSpPr>
      <xdr:spPr>
        <a:xfrm>
          <a:off x="20383500" y="6648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79582</xdr:rowOff>
    </xdr:from>
    <xdr:ext cx="469744"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20199428" y="642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17837</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xmlns="" id="{00000000-0008-0000-0600-0000F1020000}"/>
            </a:ext>
          </a:extLst>
        </xdr:cNvPr>
        <xdr:cNvCxnSpPr/>
      </xdr:nvCxnSpPr>
      <xdr:spPr>
        <a:xfrm flipV="1">
          <a:off x="18656300" y="6704387"/>
          <a:ext cx="889000" cy="26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147974</xdr:rowOff>
    </xdr:from>
    <xdr:to>
      <xdr:col>102</xdr:col>
      <xdr:colOff>165100</xdr:colOff>
      <xdr:row>39</xdr:row>
      <xdr:rowOff>78124</xdr:rowOff>
    </xdr:to>
    <xdr:sp macro="" textlink="">
      <xdr:nvSpPr>
        <xdr:cNvPr id="754" name="フローチャート: 判断 753">
          <a:extLst>
            <a:ext uri="{FF2B5EF4-FFF2-40B4-BE49-F238E27FC236}">
              <a16:creationId xmlns:a16="http://schemas.microsoft.com/office/drawing/2014/main" xmlns="" id="{00000000-0008-0000-0600-0000F2020000}"/>
            </a:ext>
          </a:extLst>
        </xdr:cNvPr>
        <xdr:cNvSpPr/>
      </xdr:nvSpPr>
      <xdr:spPr>
        <a:xfrm>
          <a:off x="19494500" y="666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69251</xdr:rowOff>
    </xdr:from>
    <xdr:ext cx="378565"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19356017" y="67558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118485</xdr:rowOff>
    </xdr:from>
    <xdr:to>
      <xdr:col>98</xdr:col>
      <xdr:colOff>38100</xdr:colOff>
      <xdr:row>39</xdr:row>
      <xdr:rowOff>48635</xdr:rowOff>
    </xdr:to>
    <xdr:sp macro="" textlink="">
      <xdr:nvSpPr>
        <xdr:cNvPr id="756" name="フローチャート: 判断 755">
          <a:extLst>
            <a:ext uri="{FF2B5EF4-FFF2-40B4-BE49-F238E27FC236}">
              <a16:creationId xmlns:a16="http://schemas.microsoft.com/office/drawing/2014/main" xmlns="" id="{00000000-0008-0000-0600-0000F4020000}"/>
            </a:ext>
          </a:extLst>
        </xdr:cNvPr>
        <xdr:cNvSpPr/>
      </xdr:nvSpPr>
      <xdr:spPr>
        <a:xfrm>
          <a:off x="18605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65162</xdr:rowOff>
    </xdr:from>
    <xdr:ext cx="469744"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18421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xmlns="" id="{00000000-0008-0000-0600-0000F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118743</xdr:rowOff>
    </xdr:from>
    <xdr:ext cx="249299" cy="259045"/>
    <xdr:sp macro="" textlink="">
      <xdr:nvSpPr>
        <xdr:cNvPr id="764" name="投資及び出資金該当値テキスト">
          <a:extLst>
            <a:ext uri="{FF2B5EF4-FFF2-40B4-BE49-F238E27FC236}">
              <a16:creationId xmlns:a16="http://schemas.microsoft.com/office/drawing/2014/main" xmlns="" id="{00000000-0008-0000-0600-0000FC020000}"/>
            </a:ext>
          </a:extLst>
        </xdr:cNvPr>
        <xdr:cNvSpPr txBox="1"/>
      </xdr:nvSpPr>
      <xdr:spPr>
        <a:xfrm>
          <a:off x="22212300" y="663384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113379</xdr:rowOff>
    </xdr:from>
    <xdr:to>
      <xdr:col>112</xdr:col>
      <xdr:colOff>38100</xdr:colOff>
      <xdr:row>38</xdr:row>
      <xdr:rowOff>43529</xdr:rowOff>
    </xdr:to>
    <xdr:sp macro="" textlink="">
      <xdr:nvSpPr>
        <xdr:cNvPr id="765" name="楕円 764">
          <a:extLst>
            <a:ext uri="{FF2B5EF4-FFF2-40B4-BE49-F238E27FC236}">
              <a16:creationId xmlns:a16="http://schemas.microsoft.com/office/drawing/2014/main" xmlns="" id="{00000000-0008-0000-0600-0000FD020000}"/>
            </a:ext>
          </a:extLst>
        </xdr:cNvPr>
        <xdr:cNvSpPr/>
      </xdr:nvSpPr>
      <xdr:spPr>
        <a:xfrm>
          <a:off x="21272500" y="645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36</xdr:row>
      <xdr:rowOff>60056</xdr:rowOff>
    </xdr:from>
    <xdr:ext cx="534377" cy="259045"/>
    <xdr:sp macro="" textlink="">
      <xdr:nvSpPr>
        <xdr:cNvPr id="766" name="テキスト ボックス 765">
          <a:extLst>
            <a:ext uri="{FF2B5EF4-FFF2-40B4-BE49-F238E27FC236}">
              <a16:creationId xmlns:a16="http://schemas.microsoft.com/office/drawing/2014/main" xmlns="" id="{00000000-0008-0000-0600-0000FE020000}"/>
            </a:ext>
          </a:extLst>
        </xdr:cNvPr>
        <xdr:cNvSpPr txBox="1"/>
      </xdr:nvSpPr>
      <xdr:spPr>
        <a:xfrm>
          <a:off x="21056111" y="623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xmlns="" id="{00000000-0008-0000-0600-0000F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xmlns="" id="{00000000-0008-0000-0600-000000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138487</xdr:rowOff>
    </xdr:from>
    <xdr:to>
      <xdr:col>102</xdr:col>
      <xdr:colOff>165100</xdr:colOff>
      <xdr:row>39</xdr:row>
      <xdr:rowOff>68637</xdr:rowOff>
    </xdr:to>
    <xdr:sp macro="" textlink="">
      <xdr:nvSpPr>
        <xdr:cNvPr id="769" name="楕円 768">
          <a:extLst>
            <a:ext uri="{FF2B5EF4-FFF2-40B4-BE49-F238E27FC236}">
              <a16:creationId xmlns:a16="http://schemas.microsoft.com/office/drawing/2014/main" xmlns="" id="{00000000-0008-0000-0600-000001030000}"/>
            </a:ext>
          </a:extLst>
        </xdr:cNvPr>
        <xdr:cNvSpPr/>
      </xdr:nvSpPr>
      <xdr:spPr>
        <a:xfrm>
          <a:off x="19494500" y="665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85164</xdr:rowOff>
    </xdr:from>
    <xdr:ext cx="469744" cy="259045"/>
    <xdr:sp macro="" textlink="">
      <xdr:nvSpPr>
        <xdr:cNvPr id="770" name="テキスト ボックス 769">
          <a:extLst>
            <a:ext uri="{FF2B5EF4-FFF2-40B4-BE49-F238E27FC236}">
              <a16:creationId xmlns:a16="http://schemas.microsoft.com/office/drawing/2014/main" xmlns="" id="{00000000-0008-0000-0600-000002030000}"/>
            </a:ext>
          </a:extLst>
        </xdr:cNvPr>
        <xdr:cNvSpPr txBox="1"/>
      </xdr:nvSpPr>
      <xdr:spPr>
        <a:xfrm>
          <a:off x="19310428" y="642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xmlns="" id="{00000000-0008-0000-0600-000003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600-000004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xmlns=""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xmlns=""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xmlns=""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xmlns=""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xmlns=""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xmlns=""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xmlns=""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xmlns=""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xmlns=""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xmlns=""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xmlns=""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xmlns="" id="{00000000-0008-0000-0600-00001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xmlns=""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124764</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22159595" y="8525814"/>
          <a:ext cx="1269" cy="1634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xmlns="" id="{00000000-0008-0000-0600-00001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xmlns="" id="{00000000-0008-0000-0600-00001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71441</xdr:rowOff>
    </xdr:from>
    <xdr:ext cx="534377" cy="259045"/>
    <xdr:sp macro="" textlink="">
      <xdr:nvSpPr>
        <xdr:cNvPr id="799" name="貸付金最大値テキスト">
          <a:extLst>
            <a:ext uri="{FF2B5EF4-FFF2-40B4-BE49-F238E27FC236}">
              <a16:creationId xmlns:a16="http://schemas.microsoft.com/office/drawing/2014/main" xmlns="" id="{00000000-0008-0000-0600-00001F030000}"/>
            </a:ext>
          </a:extLst>
        </xdr:cNvPr>
        <xdr:cNvSpPr txBox="1"/>
      </xdr:nvSpPr>
      <xdr:spPr>
        <a:xfrm>
          <a:off x="22212300" y="830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124764</xdr:rowOff>
    </xdr:from>
    <xdr:to>
      <xdr:col>116</xdr:col>
      <xdr:colOff>152400</xdr:colOff>
      <xdr:row>49</xdr:row>
      <xdr:rowOff>124764</xdr:rowOff>
    </xdr:to>
    <xdr:cxnSp macro="">
      <xdr:nvCxnSpPr>
        <xdr:cNvPr id="800" name="直線コネクタ 799">
          <a:extLst>
            <a:ext uri="{FF2B5EF4-FFF2-40B4-BE49-F238E27FC236}">
              <a16:creationId xmlns:a16="http://schemas.microsoft.com/office/drawing/2014/main" xmlns="" id="{00000000-0008-0000-0600-000020030000}"/>
            </a:ext>
          </a:extLst>
        </xdr:cNvPr>
        <xdr:cNvCxnSpPr/>
      </xdr:nvCxnSpPr>
      <xdr:spPr>
        <a:xfrm>
          <a:off x="22072600" y="8525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142539</xdr:rowOff>
    </xdr:from>
    <xdr:to>
      <xdr:col>116</xdr:col>
      <xdr:colOff>63500</xdr:colOff>
      <xdr:row>58</xdr:row>
      <xdr:rowOff>69901</xdr:rowOff>
    </xdr:to>
    <xdr:cxnSp macro="">
      <xdr:nvCxnSpPr>
        <xdr:cNvPr id="801" name="直線コネクタ 800">
          <a:extLst>
            <a:ext uri="{FF2B5EF4-FFF2-40B4-BE49-F238E27FC236}">
              <a16:creationId xmlns:a16="http://schemas.microsoft.com/office/drawing/2014/main" xmlns="" id="{00000000-0008-0000-0600-000021030000}"/>
            </a:ext>
          </a:extLst>
        </xdr:cNvPr>
        <xdr:cNvCxnSpPr/>
      </xdr:nvCxnSpPr>
      <xdr:spPr>
        <a:xfrm>
          <a:off x="21323300" y="9915189"/>
          <a:ext cx="838200" cy="98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40777</xdr:rowOff>
    </xdr:from>
    <xdr:ext cx="469744" cy="259045"/>
    <xdr:sp macro="" textlink="">
      <xdr:nvSpPr>
        <xdr:cNvPr id="802" name="貸付金平均値テキスト">
          <a:extLst>
            <a:ext uri="{FF2B5EF4-FFF2-40B4-BE49-F238E27FC236}">
              <a16:creationId xmlns:a16="http://schemas.microsoft.com/office/drawing/2014/main" xmlns="" id="{00000000-0008-0000-0600-000022030000}"/>
            </a:ext>
          </a:extLst>
        </xdr:cNvPr>
        <xdr:cNvSpPr txBox="1"/>
      </xdr:nvSpPr>
      <xdr:spPr>
        <a:xfrm>
          <a:off x="22212300" y="9813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17900</xdr:rowOff>
    </xdr:from>
    <xdr:to>
      <xdr:col>116</xdr:col>
      <xdr:colOff>114300</xdr:colOff>
      <xdr:row>58</xdr:row>
      <xdr:rowOff>119500</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22110700" y="99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142539</xdr:rowOff>
    </xdr:from>
    <xdr:to>
      <xdr:col>111</xdr:col>
      <xdr:colOff>177800</xdr:colOff>
      <xdr:row>58</xdr:row>
      <xdr:rowOff>93923</xdr:rowOff>
    </xdr:to>
    <xdr:cxnSp macro="">
      <xdr:nvCxnSpPr>
        <xdr:cNvPr id="804" name="直線コネクタ 803">
          <a:extLst>
            <a:ext uri="{FF2B5EF4-FFF2-40B4-BE49-F238E27FC236}">
              <a16:creationId xmlns:a16="http://schemas.microsoft.com/office/drawing/2014/main" xmlns="" id="{00000000-0008-0000-0600-000024030000}"/>
            </a:ext>
          </a:extLst>
        </xdr:cNvPr>
        <xdr:cNvCxnSpPr/>
      </xdr:nvCxnSpPr>
      <xdr:spPr>
        <a:xfrm flipV="1">
          <a:off x="20434300" y="9915189"/>
          <a:ext cx="889000" cy="12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3632</xdr:rowOff>
    </xdr:from>
    <xdr:to>
      <xdr:col>112</xdr:col>
      <xdr:colOff>38100</xdr:colOff>
      <xdr:row>58</xdr:row>
      <xdr:rowOff>105232</xdr:rowOff>
    </xdr:to>
    <xdr:sp macro="" textlink="">
      <xdr:nvSpPr>
        <xdr:cNvPr id="805" name="フローチャート: 判断 804">
          <a:extLst>
            <a:ext uri="{FF2B5EF4-FFF2-40B4-BE49-F238E27FC236}">
              <a16:creationId xmlns:a16="http://schemas.microsoft.com/office/drawing/2014/main" xmlns="" id="{00000000-0008-0000-0600-000025030000}"/>
            </a:ext>
          </a:extLst>
        </xdr:cNvPr>
        <xdr:cNvSpPr/>
      </xdr:nvSpPr>
      <xdr:spPr>
        <a:xfrm>
          <a:off x="21272500" y="99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96359</xdr:rowOff>
    </xdr:from>
    <xdr:ext cx="469744"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21088428" y="10040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93923</xdr:rowOff>
    </xdr:from>
    <xdr:to>
      <xdr:col>107</xdr:col>
      <xdr:colOff>50800</xdr:colOff>
      <xdr:row>58</xdr:row>
      <xdr:rowOff>96438</xdr:rowOff>
    </xdr:to>
    <xdr:cxnSp macro="">
      <xdr:nvCxnSpPr>
        <xdr:cNvPr id="807" name="直線コネクタ 806">
          <a:extLst>
            <a:ext uri="{FF2B5EF4-FFF2-40B4-BE49-F238E27FC236}">
              <a16:creationId xmlns:a16="http://schemas.microsoft.com/office/drawing/2014/main" xmlns="" id="{00000000-0008-0000-0600-000027030000}"/>
            </a:ext>
          </a:extLst>
        </xdr:cNvPr>
        <xdr:cNvCxnSpPr/>
      </xdr:nvCxnSpPr>
      <xdr:spPr>
        <a:xfrm flipV="1">
          <a:off x="19545300" y="10038023"/>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2718</xdr:rowOff>
    </xdr:from>
    <xdr:to>
      <xdr:col>107</xdr:col>
      <xdr:colOff>101600</xdr:colOff>
      <xdr:row>58</xdr:row>
      <xdr:rowOff>104318</xdr:rowOff>
    </xdr:to>
    <xdr:sp macro="" textlink="">
      <xdr:nvSpPr>
        <xdr:cNvPr id="808" name="フローチャート: 判断 807">
          <a:extLst>
            <a:ext uri="{FF2B5EF4-FFF2-40B4-BE49-F238E27FC236}">
              <a16:creationId xmlns:a16="http://schemas.microsoft.com/office/drawing/2014/main" xmlns="" id="{00000000-0008-0000-0600-000028030000}"/>
            </a:ext>
          </a:extLst>
        </xdr:cNvPr>
        <xdr:cNvSpPr/>
      </xdr:nvSpPr>
      <xdr:spPr>
        <a:xfrm>
          <a:off x="20383500" y="994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120845</xdr:rowOff>
    </xdr:from>
    <xdr:ext cx="469744"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0199428" y="972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96438</xdr:rowOff>
    </xdr:from>
    <xdr:to>
      <xdr:col>102</xdr:col>
      <xdr:colOff>114300</xdr:colOff>
      <xdr:row>58</xdr:row>
      <xdr:rowOff>99409</xdr:rowOff>
    </xdr:to>
    <xdr:cxnSp macro="">
      <xdr:nvCxnSpPr>
        <xdr:cNvPr id="810" name="直線コネクタ 809">
          <a:extLst>
            <a:ext uri="{FF2B5EF4-FFF2-40B4-BE49-F238E27FC236}">
              <a16:creationId xmlns:a16="http://schemas.microsoft.com/office/drawing/2014/main" xmlns="" id="{00000000-0008-0000-0600-00002A030000}"/>
            </a:ext>
          </a:extLst>
        </xdr:cNvPr>
        <xdr:cNvCxnSpPr/>
      </xdr:nvCxnSpPr>
      <xdr:spPr>
        <a:xfrm flipV="1">
          <a:off x="18656300" y="10040538"/>
          <a:ext cx="889000" cy="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163233</xdr:rowOff>
    </xdr:from>
    <xdr:to>
      <xdr:col>102</xdr:col>
      <xdr:colOff>165100</xdr:colOff>
      <xdr:row>58</xdr:row>
      <xdr:rowOff>93383</xdr:rowOff>
    </xdr:to>
    <xdr:sp macro="" textlink="">
      <xdr:nvSpPr>
        <xdr:cNvPr id="811" name="フローチャート: 判断 810">
          <a:extLst>
            <a:ext uri="{FF2B5EF4-FFF2-40B4-BE49-F238E27FC236}">
              <a16:creationId xmlns:a16="http://schemas.microsoft.com/office/drawing/2014/main" xmlns="" id="{00000000-0008-0000-0600-00002B030000}"/>
            </a:ext>
          </a:extLst>
        </xdr:cNvPr>
        <xdr:cNvSpPr/>
      </xdr:nvSpPr>
      <xdr:spPr>
        <a:xfrm>
          <a:off x="19494500" y="9935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109910</xdr:rowOff>
    </xdr:from>
    <xdr:ext cx="469744" cy="259045"/>
    <xdr:sp macro="" textlink="">
      <xdr:nvSpPr>
        <xdr:cNvPr id="812" name="テキスト ボックス 811">
          <a:extLst>
            <a:ext uri="{FF2B5EF4-FFF2-40B4-BE49-F238E27FC236}">
              <a16:creationId xmlns:a16="http://schemas.microsoft.com/office/drawing/2014/main" xmlns="" id="{00000000-0008-0000-0600-00002C030000}"/>
            </a:ext>
          </a:extLst>
        </xdr:cNvPr>
        <xdr:cNvSpPr txBox="1"/>
      </xdr:nvSpPr>
      <xdr:spPr>
        <a:xfrm>
          <a:off x="19310428" y="971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157994</xdr:rowOff>
    </xdr:from>
    <xdr:to>
      <xdr:col>98</xdr:col>
      <xdr:colOff>38100</xdr:colOff>
      <xdr:row>58</xdr:row>
      <xdr:rowOff>88144</xdr:rowOff>
    </xdr:to>
    <xdr:sp macro="" textlink="">
      <xdr:nvSpPr>
        <xdr:cNvPr id="813" name="フローチャート: 判断 812">
          <a:extLst>
            <a:ext uri="{FF2B5EF4-FFF2-40B4-BE49-F238E27FC236}">
              <a16:creationId xmlns:a16="http://schemas.microsoft.com/office/drawing/2014/main" xmlns="" id="{00000000-0008-0000-0600-00002D030000}"/>
            </a:ext>
          </a:extLst>
        </xdr:cNvPr>
        <xdr:cNvSpPr/>
      </xdr:nvSpPr>
      <xdr:spPr>
        <a:xfrm>
          <a:off x="18605500" y="993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104671</xdr:rowOff>
    </xdr:from>
    <xdr:ext cx="469744"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18421428" y="970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19101</xdr:rowOff>
    </xdr:from>
    <xdr:to>
      <xdr:col>116</xdr:col>
      <xdr:colOff>114300</xdr:colOff>
      <xdr:row>58</xdr:row>
      <xdr:rowOff>120701</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22110700" y="996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168978</xdr:rowOff>
    </xdr:from>
    <xdr:ext cx="469744" cy="259045"/>
    <xdr:sp macro="" textlink="">
      <xdr:nvSpPr>
        <xdr:cNvPr id="821" name="貸付金該当値テキスト">
          <a:extLst>
            <a:ext uri="{FF2B5EF4-FFF2-40B4-BE49-F238E27FC236}">
              <a16:creationId xmlns:a16="http://schemas.microsoft.com/office/drawing/2014/main" xmlns="" id="{00000000-0008-0000-0600-000035030000}"/>
            </a:ext>
          </a:extLst>
        </xdr:cNvPr>
        <xdr:cNvSpPr txBox="1"/>
      </xdr:nvSpPr>
      <xdr:spPr>
        <a:xfrm>
          <a:off x="22212300" y="9941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91739</xdr:rowOff>
    </xdr:from>
    <xdr:to>
      <xdr:col>112</xdr:col>
      <xdr:colOff>38100</xdr:colOff>
      <xdr:row>58</xdr:row>
      <xdr:rowOff>21889</xdr:rowOff>
    </xdr:to>
    <xdr:sp macro="" textlink="">
      <xdr:nvSpPr>
        <xdr:cNvPr id="822" name="楕円 821">
          <a:extLst>
            <a:ext uri="{FF2B5EF4-FFF2-40B4-BE49-F238E27FC236}">
              <a16:creationId xmlns:a16="http://schemas.microsoft.com/office/drawing/2014/main" xmlns="" id="{00000000-0008-0000-0600-000036030000}"/>
            </a:ext>
          </a:extLst>
        </xdr:cNvPr>
        <xdr:cNvSpPr/>
      </xdr:nvSpPr>
      <xdr:spPr>
        <a:xfrm>
          <a:off x="21272500" y="986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38416</xdr:rowOff>
    </xdr:from>
    <xdr:ext cx="534377" cy="259045"/>
    <xdr:sp macro="" textlink="">
      <xdr:nvSpPr>
        <xdr:cNvPr id="823" name="テキスト ボックス 822">
          <a:extLst>
            <a:ext uri="{FF2B5EF4-FFF2-40B4-BE49-F238E27FC236}">
              <a16:creationId xmlns:a16="http://schemas.microsoft.com/office/drawing/2014/main" xmlns="" id="{00000000-0008-0000-0600-000037030000}"/>
            </a:ext>
          </a:extLst>
        </xdr:cNvPr>
        <xdr:cNvSpPr txBox="1"/>
      </xdr:nvSpPr>
      <xdr:spPr>
        <a:xfrm>
          <a:off x="21056111" y="963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43123</xdr:rowOff>
    </xdr:from>
    <xdr:to>
      <xdr:col>107</xdr:col>
      <xdr:colOff>101600</xdr:colOff>
      <xdr:row>58</xdr:row>
      <xdr:rowOff>144723</xdr:rowOff>
    </xdr:to>
    <xdr:sp macro="" textlink="">
      <xdr:nvSpPr>
        <xdr:cNvPr id="824" name="楕円 823">
          <a:extLst>
            <a:ext uri="{FF2B5EF4-FFF2-40B4-BE49-F238E27FC236}">
              <a16:creationId xmlns:a16="http://schemas.microsoft.com/office/drawing/2014/main" xmlns="" id="{00000000-0008-0000-0600-000038030000}"/>
            </a:ext>
          </a:extLst>
        </xdr:cNvPr>
        <xdr:cNvSpPr/>
      </xdr:nvSpPr>
      <xdr:spPr>
        <a:xfrm>
          <a:off x="20383500" y="998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135850</xdr:rowOff>
    </xdr:from>
    <xdr:ext cx="469744" cy="259045"/>
    <xdr:sp macro="" textlink="">
      <xdr:nvSpPr>
        <xdr:cNvPr id="825" name="テキスト ボックス 824">
          <a:extLst>
            <a:ext uri="{FF2B5EF4-FFF2-40B4-BE49-F238E27FC236}">
              <a16:creationId xmlns:a16="http://schemas.microsoft.com/office/drawing/2014/main" xmlns="" id="{00000000-0008-0000-0600-000039030000}"/>
            </a:ext>
          </a:extLst>
        </xdr:cNvPr>
        <xdr:cNvSpPr txBox="1"/>
      </xdr:nvSpPr>
      <xdr:spPr>
        <a:xfrm>
          <a:off x="20199428" y="1007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45638</xdr:rowOff>
    </xdr:from>
    <xdr:to>
      <xdr:col>102</xdr:col>
      <xdr:colOff>165100</xdr:colOff>
      <xdr:row>58</xdr:row>
      <xdr:rowOff>147238</xdr:rowOff>
    </xdr:to>
    <xdr:sp macro="" textlink="">
      <xdr:nvSpPr>
        <xdr:cNvPr id="826" name="楕円 825">
          <a:extLst>
            <a:ext uri="{FF2B5EF4-FFF2-40B4-BE49-F238E27FC236}">
              <a16:creationId xmlns:a16="http://schemas.microsoft.com/office/drawing/2014/main" xmlns="" id="{00000000-0008-0000-0600-00003A030000}"/>
            </a:ext>
          </a:extLst>
        </xdr:cNvPr>
        <xdr:cNvSpPr/>
      </xdr:nvSpPr>
      <xdr:spPr>
        <a:xfrm>
          <a:off x="19494500" y="99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138365</xdr:rowOff>
    </xdr:from>
    <xdr:ext cx="469744" cy="259045"/>
    <xdr:sp macro="" textlink="">
      <xdr:nvSpPr>
        <xdr:cNvPr id="827" name="テキスト ボックス 826">
          <a:extLst>
            <a:ext uri="{FF2B5EF4-FFF2-40B4-BE49-F238E27FC236}">
              <a16:creationId xmlns:a16="http://schemas.microsoft.com/office/drawing/2014/main" xmlns="" id="{00000000-0008-0000-0600-00003B030000}"/>
            </a:ext>
          </a:extLst>
        </xdr:cNvPr>
        <xdr:cNvSpPr txBox="1"/>
      </xdr:nvSpPr>
      <xdr:spPr>
        <a:xfrm>
          <a:off x="19310428" y="1008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48609</xdr:rowOff>
    </xdr:from>
    <xdr:to>
      <xdr:col>98</xdr:col>
      <xdr:colOff>38100</xdr:colOff>
      <xdr:row>58</xdr:row>
      <xdr:rowOff>150209</xdr:rowOff>
    </xdr:to>
    <xdr:sp macro="" textlink="">
      <xdr:nvSpPr>
        <xdr:cNvPr id="828" name="楕円 827">
          <a:extLst>
            <a:ext uri="{FF2B5EF4-FFF2-40B4-BE49-F238E27FC236}">
              <a16:creationId xmlns:a16="http://schemas.microsoft.com/office/drawing/2014/main" xmlns="" id="{00000000-0008-0000-0600-00003C030000}"/>
            </a:ext>
          </a:extLst>
        </xdr:cNvPr>
        <xdr:cNvSpPr/>
      </xdr:nvSpPr>
      <xdr:spPr>
        <a:xfrm>
          <a:off x="18605500" y="999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141336</xdr:rowOff>
    </xdr:from>
    <xdr:ext cx="469744" cy="259045"/>
    <xdr:sp macro="" textlink="">
      <xdr:nvSpPr>
        <xdr:cNvPr id="829" name="テキスト ボックス 828">
          <a:extLst>
            <a:ext uri="{FF2B5EF4-FFF2-40B4-BE49-F238E27FC236}">
              <a16:creationId xmlns:a16="http://schemas.microsoft.com/office/drawing/2014/main" xmlns="" id="{00000000-0008-0000-0600-00003D030000}"/>
            </a:ext>
          </a:extLst>
        </xdr:cNvPr>
        <xdr:cNvSpPr txBox="1"/>
      </xdr:nvSpPr>
      <xdr:spPr>
        <a:xfrm>
          <a:off x="18421428" y="1008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xmlns=""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xmlns=""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xmlns=""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xmlns=""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xmlns=""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xmlns=""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xmlns=""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xmlns=""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1" name="テキスト ボックス 840">
          <a:extLst>
            <a:ext uri="{FF2B5EF4-FFF2-40B4-BE49-F238E27FC236}">
              <a16:creationId xmlns:a16="http://schemas.microsoft.com/office/drawing/2014/main" xmlns="" id="{00000000-0008-0000-0600-000049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3" name="テキスト ボックス 842">
          <a:extLst>
            <a:ext uri="{FF2B5EF4-FFF2-40B4-BE49-F238E27FC236}">
              <a16:creationId xmlns:a16="http://schemas.microsoft.com/office/drawing/2014/main" xmlns="" id="{00000000-0008-0000-0600-00004B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5" name="テキスト ボックス 844">
          <a:extLst>
            <a:ext uri="{FF2B5EF4-FFF2-40B4-BE49-F238E27FC236}">
              <a16:creationId xmlns:a16="http://schemas.microsoft.com/office/drawing/2014/main" xmlns="" id="{00000000-0008-0000-0600-00004D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7" name="テキスト ボックス 846">
          <a:extLst>
            <a:ext uri="{FF2B5EF4-FFF2-40B4-BE49-F238E27FC236}">
              <a16:creationId xmlns:a16="http://schemas.microsoft.com/office/drawing/2014/main" xmlns="" id="{00000000-0008-0000-0600-00004F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a:extLst>
            <a:ext uri="{FF2B5EF4-FFF2-40B4-BE49-F238E27FC236}">
              <a16:creationId xmlns:a16="http://schemas.microsoft.com/office/drawing/2014/main" xmlns="" id="{00000000-0008-0000-0600-000051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xmlns=""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138900</xdr:rowOff>
    </xdr:from>
    <xdr:to>
      <xdr:col>116</xdr:col>
      <xdr:colOff>62864</xdr:colOff>
      <xdr:row>77</xdr:row>
      <xdr:rowOff>101130</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flipV="1">
          <a:off x="22159595" y="12311850"/>
          <a:ext cx="1269" cy="990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104957</xdr:rowOff>
    </xdr:from>
    <xdr:ext cx="534377" cy="259045"/>
    <xdr:sp macro="" textlink="">
      <xdr:nvSpPr>
        <xdr:cNvPr id="852" name="繰出金最小値テキスト">
          <a:extLst>
            <a:ext uri="{FF2B5EF4-FFF2-40B4-BE49-F238E27FC236}">
              <a16:creationId xmlns:a16="http://schemas.microsoft.com/office/drawing/2014/main" xmlns="" id="{00000000-0008-0000-0600-000054030000}"/>
            </a:ext>
          </a:extLst>
        </xdr:cNvPr>
        <xdr:cNvSpPr txBox="1"/>
      </xdr:nvSpPr>
      <xdr:spPr>
        <a:xfrm>
          <a:off x="22212300" y="1330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101130</xdr:rowOff>
    </xdr:from>
    <xdr:to>
      <xdr:col>116</xdr:col>
      <xdr:colOff>152400</xdr:colOff>
      <xdr:row>77</xdr:row>
      <xdr:rowOff>101130</xdr:rowOff>
    </xdr:to>
    <xdr:cxnSp macro="">
      <xdr:nvCxnSpPr>
        <xdr:cNvPr id="853" name="直線コネクタ 852">
          <a:extLst>
            <a:ext uri="{FF2B5EF4-FFF2-40B4-BE49-F238E27FC236}">
              <a16:creationId xmlns:a16="http://schemas.microsoft.com/office/drawing/2014/main" xmlns="" id="{00000000-0008-0000-0600-000055030000}"/>
            </a:ext>
          </a:extLst>
        </xdr:cNvPr>
        <xdr:cNvCxnSpPr/>
      </xdr:nvCxnSpPr>
      <xdr:spPr>
        <a:xfrm>
          <a:off x="22072600" y="1330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85577</xdr:rowOff>
    </xdr:from>
    <xdr:ext cx="599010" cy="259045"/>
    <xdr:sp macro="" textlink="">
      <xdr:nvSpPr>
        <xdr:cNvPr id="854" name="繰出金最大値テキスト">
          <a:extLst>
            <a:ext uri="{FF2B5EF4-FFF2-40B4-BE49-F238E27FC236}">
              <a16:creationId xmlns:a16="http://schemas.microsoft.com/office/drawing/2014/main" xmlns="" id="{00000000-0008-0000-0600-000056030000}"/>
            </a:ext>
          </a:extLst>
        </xdr:cNvPr>
        <xdr:cNvSpPr txBox="1"/>
      </xdr:nvSpPr>
      <xdr:spPr>
        <a:xfrm>
          <a:off x="22212300" y="12087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138900</xdr:rowOff>
    </xdr:from>
    <xdr:to>
      <xdr:col>116</xdr:col>
      <xdr:colOff>152400</xdr:colOff>
      <xdr:row>71</xdr:row>
      <xdr:rowOff>138900</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a:off x="22072600" y="1231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20207</xdr:rowOff>
    </xdr:from>
    <xdr:to>
      <xdr:col>116</xdr:col>
      <xdr:colOff>63500</xdr:colOff>
      <xdr:row>76</xdr:row>
      <xdr:rowOff>25806</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a:off x="21323300" y="13050407"/>
          <a:ext cx="838200" cy="5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133800</xdr:rowOff>
    </xdr:from>
    <xdr:ext cx="599010" cy="259045"/>
    <xdr:sp macro="" textlink="">
      <xdr:nvSpPr>
        <xdr:cNvPr id="857" name="繰出金平均値テキスト">
          <a:extLst>
            <a:ext uri="{FF2B5EF4-FFF2-40B4-BE49-F238E27FC236}">
              <a16:creationId xmlns:a16="http://schemas.microsoft.com/office/drawing/2014/main" xmlns="" id="{00000000-0008-0000-0600-000059030000}"/>
            </a:ext>
          </a:extLst>
        </xdr:cNvPr>
        <xdr:cNvSpPr txBox="1"/>
      </xdr:nvSpPr>
      <xdr:spPr>
        <a:xfrm>
          <a:off x="22212300" y="12821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110923</xdr:rowOff>
    </xdr:from>
    <xdr:to>
      <xdr:col>116</xdr:col>
      <xdr:colOff>114300</xdr:colOff>
      <xdr:row>76</xdr:row>
      <xdr:rowOff>41073</xdr:rowOff>
    </xdr:to>
    <xdr:sp macro="" textlink="">
      <xdr:nvSpPr>
        <xdr:cNvPr id="858" name="フローチャート: 判断 857">
          <a:extLst>
            <a:ext uri="{FF2B5EF4-FFF2-40B4-BE49-F238E27FC236}">
              <a16:creationId xmlns:a16="http://schemas.microsoft.com/office/drawing/2014/main" xmlns="" id="{00000000-0008-0000-0600-00005A030000}"/>
            </a:ext>
          </a:extLst>
        </xdr:cNvPr>
        <xdr:cNvSpPr/>
      </xdr:nvSpPr>
      <xdr:spPr>
        <a:xfrm>
          <a:off x="22110700" y="12969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137537</xdr:rowOff>
    </xdr:from>
    <xdr:to>
      <xdr:col>111</xdr:col>
      <xdr:colOff>177800</xdr:colOff>
      <xdr:row>76</xdr:row>
      <xdr:rowOff>20207</xdr:rowOff>
    </xdr:to>
    <xdr:cxnSp macro="">
      <xdr:nvCxnSpPr>
        <xdr:cNvPr id="859" name="直線コネクタ 858">
          <a:extLst>
            <a:ext uri="{FF2B5EF4-FFF2-40B4-BE49-F238E27FC236}">
              <a16:creationId xmlns:a16="http://schemas.microsoft.com/office/drawing/2014/main" xmlns="" id="{00000000-0008-0000-0600-00005B030000}"/>
            </a:ext>
          </a:extLst>
        </xdr:cNvPr>
        <xdr:cNvCxnSpPr/>
      </xdr:nvCxnSpPr>
      <xdr:spPr>
        <a:xfrm>
          <a:off x="20434300" y="12996287"/>
          <a:ext cx="889000" cy="54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100266</xdr:rowOff>
    </xdr:from>
    <xdr:to>
      <xdr:col>112</xdr:col>
      <xdr:colOff>38100</xdr:colOff>
      <xdr:row>76</xdr:row>
      <xdr:rowOff>30417</xdr:rowOff>
    </xdr:to>
    <xdr:sp macro="" textlink="">
      <xdr:nvSpPr>
        <xdr:cNvPr id="860" name="フローチャート: 判断 859">
          <a:extLst>
            <a:ext uri="{FF2B5EF4-FFF2-40B4-BE49-F238E27FC236}">
              <a16:creationId xmlns:a16="http://schemas.microsoft.com/office/drawing/2014/main" xmlns="" id="{00000000-0008-0000-0600-00005C030000}"/>
            </a:ext>
          </a:extLst>
        </xdr:cNvPr>
        <xdr:cNvSpPr/>
      </xdr:nvSpPr>
      <xdr:spPr>
        <a:xfrm>
          <a:off x="21272500" y="1295901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46943</xdr:rowOff>
    </xdr:from>
    <xdr:ext cx="599010"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21023795" y="12734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137537</xdr:rowOff>
    </xdr:from>
    <xdr:to>
      <xdr:col>107</xdr:col>
      <xdr:colOff>50800</xdr:colOff>
      <xdr:row>76</xdr:row>
      <xdr:rowOff>63860</xdr:rowOff>
    </xdr:to>
    <xdr:cxnSp macro="">
      <xdr:nvCxnSpPr>
        <xdr:cNvPr id="862" name="直線コネクタ 861">
          <a:extLst>
            <a:ext uri="{FF2B5EF4-FFF2-40B4-BE49-F238E27FC236}">
              <a16:creationId xmlns:a16="http://schemas.microsoft.com/office/drawing/2014/main" xmlns="" id="{00000000-0008-0000-0600-00005E030000}"/>
            </a:ext>
          </a:extLst>
        </xdr:cNvPr>
        <xdr:cNvCxnSpPr/>
      </xdr:nvCxnSpPr>
      <xdr:spPr>
        <a:xfrm flipV="1">
          <a:off x="19545300" y="12996287"/>
          <a:ext cx="889000" cy="9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111655</xdr:rowOff>
    </xdr:from>
    <xdr:to>
      <xdr:col>107</xdr:col>
      <xdr:colOff>101600</xdr:colOff>
      <xdr:row>76</xdr:row>
      <xdr:rowOff>41805</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20383500" y="1297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32932</xdr:rowOff>
    </xdr:from>
    <xdr:ext cx="599010"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20134795" y="13063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63860</xdr:rowOff>
    </xdr:from>
    <xdr:to>
      <xdr:col>102</xdr:col>
      <xdr:colOff>114300</xdr:colOff>
      <xdr:row>76</xdr:row>
      <xdr:rowOff>76400</xdr:rowOff>
    </xdr:to>
    <xdr:cxnSp macro="">
      <xdr:nvCxnSpPr>
        <xdr:cNvPr id="865" name="直線コネクタ 864">
          <a:extLst>
            <a:ext uri="{FF2B5EF4-FFF2-40B4-BE49-F238E27FC236}">
              <a16:creationId xmlns:a16="http://schemas.microsoft.com/office/drawing/2014/main" xmlns="" id="{00000000-0008-0000-0600-000061030000}"/>
            </a:ext>
          </a:extLst>
        </xdr:cNvPr>
        <xdr:cNvCxnSpPr/>
      </xdr:nvCxnSpPr>
      <xdr:spPr>
        <a:xfrm flipV="1">
          <a:off x="18656300" y="13094060"/>
          <a:ext cx="889000" cy="1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110992</xdr:rowOff>
    </xdr:from>
    <xdr:to>
      <xdr:col>102</xdr:col>
      <xdr:colOff>165100</xdr:colOff>
      <xdr:row>76</xdr:row>
      <xdr:rowOff>41142</xdr:rowOff>
    </xdr:to>
    <xdr:sp macro="" textlink="">
      <xdr:nvSpPr>
        <xdr:cNvPr id="866" name="フローチャート: 判断 865">
          <a:extLst>
            <a:ext uri="{FF2B5EF4-FFF2-40B4-BE49-F238E27FC236}">
              <a16:creationId xmlns:a16="http://schemas.microsoft.com/office/drawing/2014/main" xmlns="" id="{00000000-0008-0000-0600-000062030000}"/>
            </a:ext>
          </a:extLst>
        </xdr:cNvPr>
        <xdr:cNvSpPr/>
      </xdr:nvSpPr>
      <xdr:spPr>
        <a:xfrm>
          <a:off x="19494500" y="12969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57669</xdr:rowOff>
    </xdr:from>
    <xdr:ext cx="59901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19245795" y="12744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124900</xdr:rowOff>
    </xdr:from>
    <xdr:to>
      <xdr:col>98</xdr:col>
      <xdr:colOff>38100</xdr:colOff>
      <xdr:row>76</xdr:row>
      <xdr:rowOff>55051</xdr:rowOff>
    </xdr:to>
    <xdr:sp macro="" textlink="">
      <xdr:nvSpPr>
        <xdr:cNvPr id="868" name="フローチャート: 判断 867">
          <a:extLst>
            <a:ext uri="{FF2B5EF4-FFF2-40B4-BE49-F238E27FC236}">
              <a16:creationId xmlns:a16="http://schemas.microsoft.com/office/drawing/2014/main" xmlns="" id="{00000000-0008-0000-0600-000064030000}"/>
            </a:ext>
          </a:extLst>
        </xdr:cNvPr>
        <xdr:cNvSpPr/>
      </xdr:nvSpPr>
      <xdr:spPr>
        <a:xfrm>
          <a:off x="18605500" y="129836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71577</xdr:rowOff>
    </xdr:from>
    <xdr:ext cx="59901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18356795" y="12758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xmlns=""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146456</xdr:rowOff>
    </xdr:from>
    <xdr:to>
      <xdr:col>116</xdr:col>
      <xdr:colOff>114300</xdr:colOff>
      <xdr:row>76</xdr:row>
      <xdr:rowOff>76606</xdr:rowOff>
    </xdr:to>
    <xdr:sp macro="" textlink="">
      <xdr:nvSpPr>
        <xdr:cNvPr id="875" name="楕円 874">
          <a:extLst>
            <a:ext uri="{FF2B5EF4-FFF2-40B4-BE49-F238E27FC236}">
              <a16:creationId xmlns:a16="http://schemas.microsoft.com/office/drawing/2014/main" xmlns="" id="{00000000-0008-0000-0600-00006B030000}"/>
            </a:ext>
          </a:extLst>
        </xdr:cNvPr>
        <xdr:cNvSpPr/>
      </xdr:nvSpPr>
      <xdr:spPr>
        <a:xfrm>
          <a:off x="22110700" y="1300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124883</xdr:rowOff>
    </xdr:from>
    <xdr:ext cx="534377" cy="259045"/>
    <xdr:sp macro="" textlink="">
      <xdr:nvSpPr>
        <xdr:cNvPr id="876" name="繰出金該当値テキスト">
          <a:extLst>
            <a:ext uri="{FF2B5EF4-FFF2-40B4-BE49-F238E27FC236}">
              <a16:creationId xmlns:a16="http://schemas.microsoft.com/office/drawing/2014/main" xmlns="" id="{00000000-0008-0000-0600-00006C030000}"/>
            </a:ext>
          </a:extLst>
        </xdr:cNvPr>
        <xdr:cNvSpPr txBox="1"/>
      </xdr:nvSpPr>
      <xdr:spPr>
        <a:xfrm>
          <a:off x="22212300" y="1298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140857</xdr:rowOff>
    </xdr:from>
    <xdr:to>
      <xdr:col>112</xdr:col>
      <xdr:colOff>38100</xdr:colOff>
      <xdr:row>76</xdr:row>
      <xdr:rowOff>71007</xdr:rowOff>
    </xdr:to>
    <xdr:sp macro="" textlink="">
      <xdr:nvSpPr>
        <xdr:cNvPr id="877" name="楕円 876">
          <a:extLst>
            <a:ext uri="{FF2B5EF4-FFF2-40B4-BE49-F238E27FC236}">
              <a16:creationId xmlns:a16="http://schemas.microsoft.com/office/drawing/2014/main" xmlns="" id="{00000000-0008-0000-0600-00006D030000}"/>
            </a:ext>
          </a:extLst>
        </xdr:cNvPr>
        <xdr:cNvSpPr/>
      </xdr:nvSpPr>
      <xdr:spPr>
        <a:xfrm>
          <a:off x="21272500" y="1299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62134</xdr:rowOff>
    </xdr:from>
    <xdr:ext cx="599010" cy="259045"/>
    <xdr:sp macro="" textlink="">
      <xdr:nvSpPr>
        <xdr:cNvPr id="878" name="テキスト ボックス 877">
          <a:extLst>
            <a:ext uri="{FF2B5EF4-FFF2-40B4-BE49-F238E27FC236}">
              <a16:creationId xmlns:a16="http://schemas.microsoft.com/office/drawing/2014/main" xmlns="" id="{00000000-0008-0000-0600-00006E030000}"/>
            </a:ext>
          </a:extLst>
        </xdr:cNvPr>
        <xdr:cNvSpPr txBox="1"/>
      </xdr:nvSpPr>
      <xdr:spPr>
        <a:xfrm>
          <a:off x="21023795" y="13092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86737</xdr:rowOff>
    </xdr:from>
    <xdr:to>
      <xdr:col>107</xdr:col>
      <xdr:colOff>101600</xdr:colOff>
      <xdr:row>76</xdr:row>
      <xdr:rowOff>16887</xdr:rowOff>
    </xdr:to>
    <xdr:sp macro="" textlink="">
      <xdr:nvSpPr>
        <xdr:cNvPr id="879" name="楕円 878">
          <a:extLst>
            <a:ext uri="{FF2B5EF4-FFF2-40B4-BE49-F238E27FC236}">
              <a16:creationId xmlns:a16="http://schemas.microsoft.com/office/drawing/2014/main" xmlns="" id="{00000000-0008-0000-0600-00006F030000}"/>
            </a:ext>
          </a:extLst>
        </xdr:cNvPr>
        <xdr:cNvSpPr/>
      </xdr:nvSpPr>
      <xdr:spPr>
        <a:xfrm>
          <a:off x="20383500" y="1294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33414</xdr:rowOff>
    </xdr:from>
    <xdr:ext cx="599010" cy="259045"/>
    <xdr:sp macro="" textlink="">
      <xdr:nvSpPr>
        <xdr:cNvPr id="880" name="テキスト ボックス 879">
          <a:extLst>
            <a:ext uri="{FF2B5EF4-FFF2-40B4-BE49-F238E27FC236}">
              <a16:creationId xmlns:a16="http://schemas.microsoft.com/office/drawing/2014/main" xmlns="" id="{00000000-0008-0000-0600-000070030000}"/>
            </a:ext>
          </a:extLst>
        </xdr:cNvPr>
        <xdr:cNvSpPr txBox="1"/>
      </xdr:nvSpPr>
      <xdr:spPr>
        <a:xfrm>
          <a:off x="20134795" y="12720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13060</xdr:rowOff>
    </xdr:from>
    <xdr:to>
      <xdr:col>102</xdr:col>
      <xdr:colOff>165100</xdr:colOff>
      <xdr:row>76</xdr:row>
      <xdr:rowOff>114660</xdr:rowOff>
    </xdr:to>
    <xdr:sp macro="" textlink="">
      <xdr:nvSpPr>
        <xdr:cNvPr id="881" name="楕円 880">
          <a:extLst>
            <a:ext uri="{FF2B5EF4-FFF2-40B4-BE49-F238E27FC236}">
              <a16:creationId xmlns:a16="http://schemas.microsoft.com/office/drawing/2014/main" xmlns="" id="{00000000-0008-0000-0600-000071030000}"/>
            </a:ext>
          </a:extLst>
        </xdr:cNvPr>
        <xdr:cNvSpPr/>
      </xdr:nvSpPr>
      <xdr:spPr>
        <a:xfrm>
          <a:off x="19494500" y="1304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105787</xdr:rowOff>
    </xdr:from>
    <xdr:ext cx="534377" cy="259045"/>
    <xdr:sp macro="" textlink="">
      <xdr:nvSpPr>
        <xdr:cNvPr id="882" name="テキスト ボックス 881">
          <a:extLst>
            <a:ext uri="{FF2B5EF4-FFF2-40B4-BE49-F238E27FC236}">
              <a16:creationId xmlns:a16="http://schemas.microsoft.com/office/drawing/2014/main" xmlns="" id="{00000000-0008-0000-0600-000072030000}"/>
            </a:ext>
          </a:extLst>
        </xdr:cNvPr>
        <xdr:cNvSpPr txBox="1"/>
      </xdr:nvSpPr>
      <xdr:spPr>
        <a:xfrm>
          <a:off x="19278111" y="1313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25600</xdr:rowOff>
    </xdr:from>
    <xdr:to>
      <xdr:col>98</xdr:col>
      <xdr:colOff>38100</xdr:colOff>
      <xdr:row>76</xdr:row>
      <xdr:rowOff>127200</xdr:rowOff>
    </xdr:to>
    <xdr:sp macro="" textlink="">
      <xdr:nvSpPr>
        <xdr:cNvPr id="883" name="楕円 882">
          <a:extLst>
            <a:ext uri="{FF2B5EF4-FFF2-40B4-BE49-F238E27FC236}">
              <a16:creationId xmlns:a16="http://schemas.microsoft.com/office/drawing/2014/main" xmlns="" id="{00000000-0008-0000-0600-000073030000}"/>
            </a:ext>
          </a:extLst>
        </xdr:cNvPr>
        <xdr:cNvSpPr/>
      </xdr:nvSpPr>
      <xdr:spPr>
        <a:xfrm>
          <a:off x="18605500" y="130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118327</xdr:rowOff>
    </xdr:from>
    <xdr:ext cx="534377" cy="259045"/>
    <xdr:sp macro="" textlink="">
      <xdr:nvSpPr>
        <xdr:cNvPr id="884" name="テキスト ボックス 883">
          <a:extLst>
            <a:ext uri="{FF2B5EF4-FFF2-40B4-BE49-F238E27FC236}">
              <a16:creationId xmlns:a16="http://schemas.microsoft.com/office/drawing/2014/main" xmlns="" id="{00000000-0008-0000-0600-000074030000}"/>
            </a:ext>
          </a:extLst>
        </xdr:cNvPr>
        <xdr:cNvSpPr txBox="1"/>
      </xdr:nvSpPr>
      <xdr:spPr>
        <a:xfrm>
          <a:off x="18389111" y="1314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xmlns=""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xmlns=""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xmlns=""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xmlns=""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xmlns=""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25400</xdr:rowOff>
    </xdr:from>
    <xdr:to>
      <xdr:col>120</xdr:col>
      <xdr:colOff>114300</xdr:colOff>
      <xdr:row>98</xdr:row>
      <xdr:rowOff>25400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18288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54627</xdr:rowOff>
    </xdr:from>
    <xdr:ext cx="248786" cy="259045"/>
    <xdr:sp macro="" textlink="">
      <xdr:nvSpPr>
        <xdr:cNvPr id="896" name="テキスト ボックス 895">
          <a:extLst>
            <a:ext uri="{FF2B5EF4-FFF2-40B4-BE49-F238E27FC236}">
              <a16:creationId xmlns:a16="http://schemas.microsoft.com/office/drawing/2014/main" xmlns="" id="{00000000-0008-0000-0600-000080030000}"/>
            </a:ext>
          </a:extLst>
        </xdr:cNvPr>
        <xdr:cNvSpPr txBox="1"/>
      </xdr:nvSpPr>
      <xdr:spPr>
        <a:xfrm>
          <a:off x="18039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93</xdr:row>
      <xdr:rowOff>168927</xdr:rowOff>
    </xdr:from>
    <xdr:ext cx="531299" cy="259045"/>
    <xdr:sp macro="" textlink="">
      <xdr:nvSpPr>
        <xdr:cNvPr id="898" name="テキスト ボックス 897">
          <a:extLst>
            <a:ext uri="{FF2B5EF4-FFF2-40B4-BE49-F238E27FC236}">
              <a16:creationId xmlns:a16="http://schemas.microsoft.com/office/drawing/2014/main" xmlns="" id="{00000000-0008-0000-0600-000082030000}"/>
            </a:ext>
          </a:extLst>
        </xdr:cNvPr>
        <xdr:cNvSpPr txBox="1"/>
      </xdr:nvSpPr>
      <xdr:spPr>
        <a:xfrm>
          <a:off x="17756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82550</xdr:rowOff>
    </xdr:from>
    <xdr:to>
      <xdr:col>120</xdr:col>
      <xdr:colOff>114300</xdr:colOff>
      <xdr:row>91</xdr:row>
      <xdr:rowOff>82550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18288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90</xdr:row>
      <xdr:rowOff>111777</xdr:rowOff>
    </xdr:from>
    <xdr:ext cx="531299" cy="259045"/>
    <xdr:sp macro="" textlink="">
      <xdr:nvSpPr>
        <xdr:cNvPr id="900" name="テキスト ボックス 899">
          <a:extLst>
            <a:ext uri="{FF2B5EF4-FFF2-40B4-BE49-F238E27FC236}">
              <a16:creationId xmlns:a16="http://schemas.microsoft.com/office/drawing/2014/main" xmlns="" id="{00000000-0008-0000-0600-000084030000}"/>
            </a:ext>
          </a:extLst>
        </xdr:cNvPr>
        <xdr:cNvSpPr txBox="1"/>
      </xdr:nvSpPr>
      <xdr:spPr>
        <a:xfrm>
          <a:off x="17756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2" name="テキスト ボックス 901">
          <a:extLst>
            <a:ext uri="{FF2B5EF4-FFF2-40B4-BE49-F238E27FC236}">
              <a16:creationId xmlns:a16="http://schemas.microsoft.com/office/drawing/2014/main" xmlns="" id="{00000000-0008-0000-0600-000086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xmlns=""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91</xdr:row>
      <xdr:rowOff>40717</xdr:rowOff>
    </xdr:from>
    <xdr:to>
      <xdr:col>116</xdr:col>
      <xdr:colOff>62864</xdr:colOff>
      <xdr:row>98</xdr:row>
      <xdr:rowOff>25400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flipV="1">
          <a:off x="22159595" y="15642667"/>
          <a:ext cx="1269" cy="1184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76255</xdr:rowOff>
    </xdr:from>
    <xdr:ext cx="249299" cy="259045"/>
    <xdr:sp macro="" textlink="">
      <xdr:nvSpPr>
        <xdr:cNvPr id="905" name="前年度繰上充用金最小値テキスト">
          <a:extLst>
            <a:ext uri="{FF2B5EF4-FFF2-40B4-BE49-F238E27FC236}">
              <a16:creationId xmlns:a16="http://schemas.microsoft.com/office/drawing/2014/main" xmlns="" id="{00000000-0008-0000-0600-000089030000}"/>
            </a:ext>
          </a:extLst>
        </xdr:cNvPr>
        <xdr:cNvSpPr txBox="1"/>
      </xdr:nvSpPr>
      <xdr:spPr>
        <a:xfrm>
          <a:off x="22212300" y="16878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158844</xdr:rowOff>
    </xdr:from>
    <xdr:ext cx="534377" cy="259045"/>
    <xdr:sp macro="" textlink="">
      <xdr:nvSpPr>
        <xdr:cNvPr id="907" name="前年度繰上充用金最大値テキスト">
          <a:extLst>
            <a:ext uri="{FF2B5EF4-FFF2-40B4-BE49-F238E27FC236}">
              <a16:creationId xmlns:a16="http://schemas.microsoft.com/office/drawing/2014/main" xmlns="" id="{00000000-0008-0000-0600-00008B030000}"/>
            </a:ext>
          </a:extLst>
        </xdr:cNvPr>
        <xdr:cNvSpPr txBox="1"/>
      </xdr:nvSpPr>
      <xdr:spPr>
        <a:xfrm>
          <a:off x="22212300" y="1541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91</xdr:row>
      <xdr:rowOff>40717</xdr:rowOff>
    </xdr:from>
    <xdr:to>
      <xdr:col>116</xdr:col>
      <xdr:colOff>152400</xdr:colOff>
      <xdr:row>91</xdr:row>
      <xdr:rowOff>40717</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a:off x="22072600" y="15642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25400</xdr:rowOff>
    </xdr:from>
    <xdr:to>
      <xdr:col>116</xdr:col>
      <xdr:colOff>63500</xdr:colOff>
      <xdr:row>98</xdr:row>
      <xdr:rowOff>25400</xdr:rowOff>
    </xdr:to>
    <xdr:cxnSp macro="">
      <xdr:nvCxnSpPr>
        <xdr:cNvPr id="909" name="直線コネクタ 908">
          <a:extLst>
            <a:ext uri="{FF2B5EF4-FFF2-40B4-BE49-F238E27FC236}">
              <a16:creationId xmlns:a16="http://schemas.microsoft.com/office/drawing/2014/main" xmlns="" id="{00000000-0008-0000-0600-00008D030000}"/>
            </a:ext>
          </a:extLst>
        </xdr:cNvPr>
        <xdr:cNvCxnSpPr/>
      </xdr:nvCxnSpPr>
      <xdr:spPr>
        <a:xfrm>
          <a:off x="21323300" y="1682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96</xdr:row>
      <xdr:rowOff>165155</xdr:rowOff>
    </xdr:from>
    <xdr:ext cx="313932" cy="259045"/>
    <xdr:sp macro="" textlink="">
      <xdr:nvSpPr>
        <xdr:cNvPr id="910" name="前年度繰上充用金平均値テキスト">
          <a:extLst>
            <a:ext uri="{FF2B5EF4-FFF2-40B4-BE49-F238E27FC236}">
              <a16:creationId xmlns:a16="http://schemas.microsoft.com/office/drawing/2014/main" xmlns="" id="{00000000-0008-0000-0600-00008E030000}"/>
            </a:ext>
          </a:extLst>
        </xdr:cNvPr>
        <xdr:cNvSpPr txBox="1"/>
      </xdr:nvSpPr>
      <xdr:spPr>
        <a:xfrm>
          <a:off x="22212300" y="1662435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142278</xdr:rowOff>
    </xdr:from>
    <xdr:to>
      <xdr:col>116</xdr:col>
      <xdr:colOff>114300</xdr:colOff>
      <xdr:row>98</xdr:row>
      <xdr:rowOff>72428</xdr:rowOff>
    </xdr:to>
    <xdr:sp macro="" textlink="">
      <xdr:nvSpPr>
        <xdr:cNvPr id="911" name="フローチャート: 判断 910">
          <a:extLst>
            <a:ext uri="{FF2B5EF4-FFF2-40B4-BE49-F238E27FC236}">
              <a16:creationId xmlns:a16="http://schemas.microsoft.com/office/drawing/2014/main" xmlns="" id="{00000000-0008-0000-0600-00008F030000}"/>
            </a:ext>
          </a:extLst>
        </xdr:cNvPr>
        <xdr:cNvSpPr/>
      </xdr:nvSpPr>
      <xdr:spPr>
        <a:xfrm>
          <a:off x="22110700" y="16772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25400</xdr:rowOff>
    </xdr:from>
    <xdr:to>
      <xdr:col>111</xdr:col>
      <xdr:colOff>177800</xdr:colOff>
      <xdr:row>98</xdr:row>
      <xdr:rowOff>25400</xdr:rowOff>
    </xdr:to>
    <xdr:cxnSp macro="">
      <xdr:nvCxnSpPr>
        <xdr:cNvPr id="912" name="直線コネクタ 911">
          <a:extLst>
            <a:ext uri="{FF2B5EF4-FFF2-40B4-BE49-F238E27FC236}">
              <a16:creationId xmlns:a16="http://schemas.microsoft.com/office/drawing/2014/main" xmlns="" id="{00000000-0008-0000-0600-000090030000}"/>
            </a:ext>
          </a:extLst>
        </xdr:cNvPr>
        <xdr:cNvCxnSpPr/>
      </xdr:nvCxnSpPr>
      <xdr:spPr>
        <a:xfrm>
          <a:off x="20434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97</xdr:row>
      <xdr:rowOff>146050</xdr:rowOff>
    </xdr:from>
    <xdr:to>
      <xdr:col>112</xdr:col>
      <xdr:colOff>38100</xdr:colOff>
      <xdr:row>98</xdr:row>
      <xdr:rowOff>76200</xdr:rowOff>
    </xdr:to>
    <xdr:sp macro="" textlink="">
      <xdr:nvSpPr>
        <xdr:cNvPr id="913" name="フローチャート: 判断 912">
          <a:extLst>
            <a:ext uri="{FF2B5EF4-FFF2-40B4-BE49-F238E27FC236}">
              <a16:creationId xmlns:a16="http://schemas.microsoft.com/office/drawing/2014/main" xmlns="" id="{00000000-0008-0000-0600-000091030000}"/>
            </a:ext>
          </a:extLst>
        </xdr:cNvPr>
        <xdr:cNvSpPr/>
      </xdr:nvSpPr>
      <xdr:spPr>
        <a:xfrm>
          <a:off x="21272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98</xdr:row>
      <xdr:rowOff>67327</xdr:rowOff>
    </xdr:from>
    <xdr:ext cx="249299"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21198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25400</xdr:rowOff>
    </xdr:from>
    <xdr:to>
      <xdr:col>107</xdr:col>
      <xdr:colOff>50800</xdr:colOff>
      <xdr:row>98</xdr:row>
      <xdr:rowOff>25400</xdr:rowOff>
    </xdr:to>
    <xdr:cxnSp macro="">
      <xdr:nvCxnSpPr>
        <xdr:cNvPr id="915" name="直線コネクタ 914">
          <a:extLst>
            <a:ext uri="{FF2B5EF4-FFF2-40B4-BE49-F238E27FC236}">
              <a16:creationId xmlns:a16="http://schemas.microsoft.com/office/drawing/2014/main" xmlns="" id="{00000000-0008-0000-0600-000093030000}"/>
            </a:ext>
          </a:extLst>
        </xdr:cNvPr>
        <xdr:cNvCxnSpPr/>
      </xdr:nvCxnSpPr>
      <xdr:spPr>
        <a:xfrm>
          <a:off x="19545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97</xdr:row>
      <xdr:rowOff>146050</xdr:rowOff>
    </xdr:from>
    <xdr:to>
      <xdr:col>107</xdr:col>
      <xdr:colOff>101600</xdr:colOff>
      <xdr:row>98</xdr:row>
      <xdr:rowOff>76200</xdr:rowOff>
    </xdr:to>
    <xdr:sp macro="" textlink="">
      <xdr:nvSpPr>
        <xdr:cNvPr id="916" name="フローチャート: 判断 915">
          <a:extLst>
            <a:ext uri="{FF2B5EF4-FFF2-40B4-BE49-F238E27FC236}">
              <a16:creationId xmlns:a16="http://schemas.microsoft.com/office/drawing/2014/main" xmlns="" id="{00000000-0008-0000-0600-000094030000}"/>
            </a:ext>
          </a:extLst>
        </xdr:cNvPr>
        <xdr:cNvSpPr/>
      </xdr:nvSpPr>
      <xdr:spPr>
        <a:xfrm>
          <a:off x="20383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98</xdr:row>
      <xdr:rowOff>67327</xdr:rowOff>
    </xdr:from>
    <xdr:ext cx="249299"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20309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25400</xdr:rowOff>
    </xdr:from>
    <xdr:to>
      <xdr:col>102</xdr:col>
      <xdr:colOff>114300</xdr:colOff>
      <xdr:row>98</xdr:row>
      <xdr:rowOff>25400</xdr:rowOff>
    </xdr:to>
    <xdr:cxnSp macro="">
      <xdr:nvCxnSpPr>
        <xdr:cNvPr id="918" name="直線コネクタ 917">
          <a:extLst>
            <a:ext uri="{FF2B5EF4-FFF2-40B4-BE49-F238E27FC236}">
              <a16:creationId xmlns:a16="http://schemas.microsoft.com/office/drawing/2014/main" xmlns="" id="{00000000-0008-0000-0600-000096030000}"/>
            </a:ext>
          </a:extLst>
        </xdr:cNvPr>
        <xdr:cNvCxnSpPr/>
      </xdr:nvCxnSpPr>
      <xdr:spPr>
        <a:xfrm>
          <a:off x="18656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97</xdr:row>
      <xdr:rowOff>146050</xdr:rowOff>
    </xdr:from>
    <xdr:to>
      <xdr:col>102</xdr:col>
      <xdr:colOff>165100</xdr:colOff>
      <xdr:row>98</xdr:row>
      <xdr:rowOff>76200</xdr:rowOff>
    </xdr:to>
    <xdr:sp macro="" textlink="">
      <xdr:nvSpPr>
        <xdr:cNvPr id="919" name="フローチャート: 判断 918">
          <a:extLst>
            <a:ext uri="{FF2B5EF4-FFF2-40B4-BE49-F238E27FC236}">
              <a16:creationId xmlns:a16="http://schemas.microsoft.com/office/drawing/2014/main" xmlns="" id="{00000000-0008-0000-0600-000097030000}"/>
            </a:ext>
          </a:extLst>
        </xdr:cNvPr>
        <xdr:cNvSpPr/>
      </xdr:nvSpPr>
      <xdr:spPr>
        <a:xfrm>
          <a:off x="19494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98</xdr:row>
      <xdr:rowOff>67327</xdr:rowOff>
    </xdr:from>
    <xdr:ext cx="249299"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19420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21" name="フローチャート: 判断 920">
          <a:extLst>
            <a:ext uri="{FF2B5EF4-FFF2-40B4-BE49-F238E27FC236}">
              <a16:creationId xmlns:a16="http://schemas.microsoft.com/office/drawing/2014/main" xmlns="" id="{00000000-0008-0000-0600-000099030000}"/>
            </a:ext>
          </a:extLst>
        </xdr:cNvPr>
        <xdr:cNvSpPr/>
      </xdr:nvSpPr>
      <xdr:spPr>
        <a:xfrm>
          <a:off x="18605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98</xdr:row>
      <xdr:rowOff>67327</xdr:rowOff>
    </xdr:from>
    <xdr:ext cx="249299"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18531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xmlns=""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xmlns=""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28" name="楕円 927">
          <a:extLst>
            <a:ext uri="{FF2B5EF4-FFF2-40B4-BE49-F238E27FC236}">
              <a16:creationId xmlns:a16="http://schemas.microsoft.com/office/drawing/2014/main" xmlns="" id="{00000000-0008-0000-0600-0000A0030000}"/>
            </a:ext>
          </a:extLst>
        </xdr:cNvPr>
        <xdr:cNvSpPr/>
      </xdr:nvSpPr>
      <xdr:spPr>
        <a:xfrm>
          <a:off x="22110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120705</xdr:rowOff>
    </xdr:from>
    <xdr:ext cx="249299" cy="259045"/>
    <xdr:sp macro="" textlink="">
      <xdr:nvSpPr>
        <xdr:cNvPr id="929" name="前年度繰上充用金該当値テキスト">
          <a:extLst>
            <a:ext uri="{FF2B5EF4-FFF2-40B4-BE49-F238E27FC236}">
              <a16:creationId xmlns:a16="http://schemas.microsoft.com/office/drawing/2014/main" xmlns="" id="{00000000-0008-0000-0600-0000A1030000}"/>
            </a:ext>
          </a:extLst>
        </xdr:cNvPr>
        <xdr:cNvSpPr txBox="1"/>
      </xdr:nvSpPr>
      <xdr:spPr>
        <a:xfrm>
          <a:off x="22212300" y="16751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97</xdr:row>
      <xdr:rowOff>146050</xdr:rowOff>
    </xdr:from>
    <xdr:to>
      <xdr:col>112</xdr:col>
      <xdr:colOff>38100</xdr:colOff>
      <xdr:row>98</xdr:row>
      <xdr:rowOff>76200</xdr:rowOff>
    </xdr:to>
    <xdr:sp macro="" textlink="">
      <xdr:nvSpPr>
        <xdr:cNvPr id="930" name="楕円 929">
          <a:extLst>
            <a:ext uri="{FF2B5EF4-FFF2-40B4-BE49-F238E27FC236}">
              <a16:creationId xmlns:a16="http://schemas.microsoft.com/office/drawing/2014/main" xmlns="" id="{00000000-0008-0000-0600-0000A2030000}"/>
            </a:ext>
          </a:extLst>
        </xdr:cNvPr>
        <xdr:cNvSpPr/>
      </xdr:nvSpPr>
      <xdr:spPr>
        <a:xfrm>
          <a:off x="2127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96</xdr:row>
      <xdr:rowOff>92727</xdr:rowOff>
    </xdr:from>
    <xdr:ext cx="249299" cy="259045"/>
    <xdr:sp macro="" textlink="">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21198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97</xdr:row>
      <xdr:rowOff>146050</xdr:rowOff>
    </xdr:from>
    <xdr:to>
      <xdr:col>107</xdr:col>
      <xdr:colOff>101600</xdr:colOff>
      <xdr:row>98</xdr:row>
      <xdr:rowOff>76200</xdr:rowOff>
    </xdr:to>
    <xdr:sp macro="" textlink="">
      <xdr:nvSpPr>
        <xdr:cNvPr id="932" name="楕円 931">
          <a:extLst>
            <a:ext uri="{FF2B5EF4-FFF2-40B4-BE49-F238E27FC236}">
              <a16:creationId xmlns:a16="http://schemas.microsoft.com/office/drawing/2014/main" xmlns="" id="{00000000-0008-0000-0600-0000A4030000}"/>
            </a:ext>
          </a:extLst>
        </xdr:cNvPr>
        <xdr:cNvSpPr/>
      </xdr:nvSpPr>
      <xdr:spPr>
        <a:xfrm>
          <a:off x="2038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96</xdr:row>
      <xdr:rowOff>92727</xdr:rowOff>
    </xdr:from>
    <xdr:ext cx="249299" cy="259045"/>
    <xdr:sp macro="" textlink="">
      <xdr:nvSpPr>
        <xdr:cNvPr id="933" name="テキスト ボックス 932">
          <a:extLst>
            <a:ext uri="{FF2B5EF4-FFF2-40B4-BE49-F238E27FC236}">
              <a16:creationId xmlns:a16="http://schemas.microsoft.com/office/drawing/2014/main" xmlns="" id="{00000000-0008-0000-0600-0000A5030000}"/>
            </a:ext>
          </a:extLst>
        </xdr:cNvPr>
        <xdr:cNvSpPr txBox="1"/>
      </xdr:nvSpPr>
      <xdr:spPr>
        <a:xfrm>
          <a:off x="20309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97</xdr:row>
      <xdr:rowOff>146050</xdr:rowOff>
    </xdr:from>
    <xdr:to>
      <xdr:col>102</xdr:col>
      <xdr:colOff>165100</xdr:colOff>
      <xdr:row>98</xdr:row>
      <xdr:rowOff>76200</xdr:rowOff>
    </xdr:to>
    <xdr:sp macro="" textlink="">
      <xdr:nvSpPr>
        <xdr:cNvPr id="934" name="楕円 933">
          <a:extLst>
            <a:ext uri="{FF2B5EF4-FFF2-40B4-BE49-F238E27FC236}">
              <a16:creationId xmlns:a16="http://schemas.microsoft.com/office/drawing/2014/main" xmlns="" id="{00000000-0008-0000-0600-0000A6030000}"/>
            </a:ext>
          </a:extLst>
        </xdr:cNvPr>
        <xdr:cNvSpPr/>
      </xdr:nvSpPr>
      <xdr:spPr>
        <a:xfrm>
          <a:off x="19494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96</xdr:row>
      <xdr:rowOff>92727</xdr:rowOff>
    </xdr:from>
    <xdr:ext cx="249299" cy="259045"/>
    <xdr:sp macro="" textlink="">
      <xdr:nvSpPr>
        <xdr:cNvPr id="935" name="テキスト ボックス 934">
          <a:extLst>
            <a:ext uri="{FF2B5EF4-FFF2-40B4-BE49-F238E27FC236}">
              <a16:creationId xmlns:a16="http://schemas.microsoft.com/office/drawing/2014/main" xmlns="" id="{00000000-0008-0000-0600-0000A7030000}"/>
            </a:ext>
          </a:extLst>
        </xdr:cNvPr>
        <xdr:cNvSpPr txBox="1"/>
      </xdr:nvSpPr>
      <xdr:spPr>
        <a:xfrm>
          <a:off x="19420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36" name="楕円 935">
          <a:extLst>
            <a:ext uri="{FF2B5EF4-FFF2-40B4-BE49-F238E27FC236}">
              <a16:creationId xmlns:a16="http://schemas.microsoft.com/office/drawing/2014/main" xmlns="" id="{00000000-0008-0000-0600-0000A8030000}"/>
            </a:ext>
          </a:extLst>
        </xdr:cNvPr>
        <xdr:cNvSpPr/>
      </xdr:nvSpPr>
      <xdr:spPr>
        <a:xfrm>
          <a:off x="18605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96</xdr:row>
      <xdr:rowOff>92727</xdr:rowOff>
    </xdr:from>
    <xdr:ext cx="249299" cy="259045"/>
    <xdr:sp macro="" textlink="">
      <xdr:nvSpPr>
        <xdr:cNvPr id="937" name="テキスト ボックス 936">
          <a:extLst>
            <a:ext uri="{FF2B5EF4-FFF2-40B4-BE49-F238E27FC236}">
              <a16:creationId xmlns:a16="http://schemas.microsoft.com/office/drawing/2014/main" xmlns="" id="{00000000-0008-0000-0600-0000A9030000}"/>
            </a:ext>
          </a:extLst>
        </xdr:cNvPr>
        <xdr:cNvSpPr txBox="1"/>
      </xdr:nvSpPr>
      <xdr:spPr>
        <a:xfrm>
          <a:off x="18531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xmlns=""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xmlns=""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xmlns=""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維持補修費は、本村が全国でも屈指の豪雪地であり、例年除排雪費用に巨額の費用を投じている。平成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年度は前年度（平成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年豪雪）に比べ</a:t>
          </a:r>
          <a:r>
            <a:rPr kumimoji="1" lang="en-US" altLang="ja-JP" sz="1300">
              <a:latin typeface="ＭＳ Ｐゴシック" panose="020B0600070205080204" pitchFamily="50" charset="-128"/>
              <a:ea typeface="ＭＳ Ｐゴシック" panose="020B0600070205080204" pitchFamily="50" charset="-128"/>
            </a:rPr>
            <a:t>8,646</a:t>
          </a:r>
          <a:r>
            <a:rPr kumimoji="1" lang="ja-JP" altLang="en-US" sz="1300">
              <a:latin typeface="ＭＳ Ｐゴシック" panose="020B0600070205080204" pitchFamily="50" charset="-128"/>
              <a:ea typeface="ＭＳ Ｐゴシック" panose="020B0600070205080204" pitchFamily="50" charset="-128"/>
            </a:rPr>
            <a:t>円減となっているものの、類似団体平均を上回る</a:t>
          </a:r>
          <a:r>
            <a:rPr kumimoji="1" lang="en-US" altLang="ja-JP" sz="1300">
              <a:latin typeface="ＭＳ Ｐゴシック" panose="020B0600070205080204" pitchFamily="50" charset="-128"/>
              <a:ea typeface="ＭＳ Ｐゴシック" panose="020B0600070205080204" pitchFamily="50" charset="-128"/>
            </a:rPr>
            <a:t>70,532</a:t>
          </a:r>
          <a:r>
            <a:rPr kumimoji="1" lang="ja-JP" altLang="en-US" sz="1300">
              <a:latin typeface="ＭＳ Ｐゴシック" panose="020B0600070205080204" pitchFamily="50" charset="-128"/>
              <a:ea typeface="ＭＳ Ｐゴシック" panose="020B0600070205080204" pitchFamily="50" charset="-128"/>
            </a:rPr>
            <a:t>円となっている。扶助費は、村内に</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所の保育所を設置しているため、児童福祉費分が大きくなっており、類似団体平均を上回る</a:t>
          </a:r>
          <a:r>
            <a:rPr kumimoji="1" lang="en-US" altLang="ja-JP" sz="1300">
              <a:latin typeface="ＭＳ Ｐゴシック" panose="020B0600070205080204" pitchFamily="50" charset="-128"/>
              <a:ea typeface="ＭＳ Ｐゴシック" panose="020B0600070205080204" pitchFamily="50" charset="-128"/>
            </a:rPr>
            <a:t>73,338</a:t>
          </a:r>
          <a:r>
            <a:rPr kumimoji="1" lang="ja-JP" altLang="en-US" sz="1300">
              <a:latin typeface="ＭＳ Ｐゴシック" panose="020B0600070205080204" pitchFamily="50" charset="-128"/>
              <a:ea typeface="ＭＳ Ｐゴシック" panose="020B0600070205080204" pitchFamily="50" charset="-128"/>
            </a:rPr>
            <a:t>円となっている。人件費は、へき地診療所特別会計が普通会計に含まれていることから、医師や看護師等にかかる分が影響し、類似団体平均を上回っている。災害復旧事業費は、平成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月豪雨により村内で公共土木施設や農業施設等で大きな被害が発生したことにより、平成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年度は前年度に比べ</a:t>
          </a:r>
          <a:r>
            <a:rPr kumimoji="1" lang="en-US" altLang="ja-JP" sz="1300">
              <a:latin typeface="ＭＳ Ｐゴシック" panose="020B0600070205080204" pitchFamily="50" charset="-128"/>
              <a:ea typeface="ＭＳ Ｐゴシック" panose="020B0600070205080204" pitchFamily="50" charset="-128"/>
            </a:rPr>
            <a:t>8,073</a:t>
          </a:r>
          <a:r>
            <a:rPr kumimoji="1" lang="ja-JP" altLang="en-US" sz="1300">
              <a:latin typeface="ＭＳ Ｐゴシック" panose="020B0600070205080204" pitchFamily="50" charset="-128"/>
              <a:ea typeface="ＭＳ Ｐゴシック" panose="020B0600070205080204" pitchFamily="50" charset="-128"/>
            </a:rPr>
            <a:t>円高く、類似団体平均を上回る</a:t>
          </a:r>
          <a:r>
            <a:rPr kumimoji="1" lang="en-US" altLang="ja-JP" sz="1300">
              <a:latin typeface="ＭＳ Ｐゴシック" panose="020B0600070205080204" pitchFamily="50" charset="-128"/>
              <a:ea typeface="ＭＳ Ｐゴシック" panose="020B0600070205080204" pitchFamily="50" charset="-128"/>
            </a:rPr>
            <a:t>47,189</a:t>
          </a:r>
          <a:r>
            <a:rPr kumimoji="1" lang="ja-JP" altLang="en-US" sz="1300">
              <a:latin typeface="ＭＳ Ｐゴシック" panose="020B0600070205080204" pitchFamily="50" charset="-128"/>
              <a:ea typeface="ＭＳ Ｐゴシック" panose="020B0600070205080204" pitchFamily="50" charset="-128"/>
            </a:rPr>
            <a:t>円となっている。普通建設事業費については、前年度に農産物加工施設を建設したことから、平成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年度は前年度に比べ</a:t>
          </a:r>
          <a:r>
            <a:rPr kumimoji="1" lang="en-US" altLang="ja-JP" sz="1300">
              <a:latin typeface="ＭＳ Ｐゴシック" panose="020B0600070205080204" pitchFamily="50" charset="-128"/>
              <a:ea typeface="ＭＳ Ｐゴシック" panose="020B0600070205080204" pitchFamily="50" charset="-128"/>
            </a:rPr>
            <a:t>144,665</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161,334</a:t>
          </a:r>
          <a:r>
            <a:rPr kumimoji="1" lang="ja-JP" altLang="en-US" sz="1300">
              <a:latin typeface="ＭＳ Ｐゴシック" panose="020B0600070205080204" pitchFamily="50" charset="-128"/>
              <a:ea typeface="ＭＳ Ｐゴシック" panose="020B0600070205080204" pitchFamily="50" charset="-128"/>
            </a:rPr>
            <a:t>円と類似団体平均を下回っている。公債費は、前年度に繰上償還を行ったことにより平成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年度は前年度に比べ</a:t>
          </a:r>
          <a:r>
            <a:rPr kumimoji="1" lang="en-US" altLang="ja-JP" sz="1300">
              <a:latin typeface="ＭＳ Ｐゴシック" panose="020B0600070205080204" pitchFamily="50" charset="-128"/>
              <a:ea typeface="ＭＳ Ｐゴシック" panose="020B0600070205080204" pitchFamily="50" charset="-128"/>
            </a:rPr>
            <a:t>37,117</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127,837</a:t>
          </a:r>
          <a:r>
            <a:rPr kumimoji="1" lang="ja-JP" altLang="en-US" sz="1300">
              <a:latin typeface="ＭＳ Ｐゴシック" panose="020B0600070205080204" pitchFamily="50" charset="-128"/>
              <a:ea typeface="ＭＳ Ｐゴシック" panose="020B0600070205080204" pitchFamily="50" charset="-128"/>
            </a:rPr>
            <a:t>円と類似団体平均を下回っている。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3,262
3,245
211.63
3,942,549
3,802,244
69,375
2,163,888
4,519,201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xmlns=""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xmlns=""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xmlns=""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xmlns=""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xmlns=""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xmlns=""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xmlns=""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xmlns=""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xmlns=""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xmlns=""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xmlns=""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xmlns=""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xmlns=""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145777</xdr:rowOff>
    </xdr:from>
    <xdr:to>
      <xdr:col>24</xdr:col>
      <xdr:colOff>62865</xdr:colOff>
      <xdr:row>38</xdr:row>
      <xdr:rowOff>95676</xdr:rowOff>
    </xdr:to>
    <xdr:cxnSp macro="">
      <xdr:nvCxnSpPr>
        <xdr:cNvPr id="55" name="直線コネクタ 54">
          <a:extLst>
            <a:ext uri="{FF2B5EF4-FFF2-40B4-BE49-F238E27FC236}">
              <a16:creationId xmlns:a16="http://schemas.microsoft.com/office/drawing/2014/main" xmlns="" id="{00000000-0008-0000-0700-000037000000}"/>
            </a:ext>
          </a:extLst>
        </xdr:cNvPr>
        <xdr:cNvCxnSpPr/>
      </xdr:nvCxnSpPr>
      <xdr:spPr>
        <a:xfrm flipV="1">
          <a:off x="4633595" y="5289277"/>
          <a:ext cx="1270" cy="1321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99503</xdr:rowOff>
    </xdr:from>
    <xdr:ext cx="469744" cy="259045"/>
    <xdr:sp macro="" textlink="">
      <xdr:nvSpPr>
        <xdr:cNvPr id="56" name="議会費最小値テキスト">
          <a:extLst>
            <a:ext uri="{FF2B5EF4-FFF2-40B4-BE49-F238E27FC236}">
              <a16:creationId xmlns:a16="http://schemas.microsoft.com/office/drawing/2014/main" xmlns="" id="{00000000-0008-0000-0700-000038000000}"/>
            </a:ext>
          </a:extLst>
        </xdr:cNvPr>
        <xdr:cNvSpPr txBox="1"/>
      </xdr:nvSpPr>
      <xdr:spPr>
        <a:xfrm>
          <a:off x="4686300" y="661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95676</xdr:rowOff>
    </xdr:from>
    <xdr:to>
      <xdr:col>24</xdr:col>
      <xdr:colOff>152400</xdr:colOff>
      <xdr:row>38</xdr:row>
      <xdr:rowOff>95676</xdr:rowOff>
    </xdr:to>
    <xdr:cxnSp macro="">
      <xdr:nvCxnSpPr>
        <xdr:cNvPr id="57" name="直線コネクタ 56">
          <a:extLst>
            <a:ext uri="{FF2B5EF4-FFF2-40B4-BE49-F238E27FC236}">
              <a16:creationId xmlns:a16="http://schemas.microsoft.com/office/drawing/2014/main" xmlns="" id="{00000000-0008-0000-0700-000039000000}"/>
            </a:ext>
          </a:extLst>
        </xdr:cNvPr>
        <xdr:cNvCxnSpPr/>
      </xdr:nvCxnSpPr>
      <xdr:spPr>
        <a:xfrm>
          <a:off x="4546600" y="661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92454</xdr:rowOff>
    </xdr:from>
    <xdr:ext cx="534377" cy="259045"/>
    <xdr:sp macro="" textlink="">
      <xdr:nvSpPr>
        <xdr:cNvPr id="58" name="議会費最大値テキスト">
          <a:extLst>
            <a:ext uri="{FF2B5EF4-FFF2-40B4-BE49-F238E27FC236}">
              <a16:creationId xmlns:a16="http://schemas.microsoft.com/office/drawing/2014/main" xmlns="" id="{00000000-0008-0000-0700-00003A000000}"/>
            </a:ext>
          </a:extLst>
        </xdr:cNvPr>
        <xdr:cNvSpPr txBox="1"/>
      </xdr:nvSpPr>
      <xdr:spPr>
        <a:xfrm>
          <a:off x="4686300" y="506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75,681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145777</xdr:rowOff>
    </xdr:from>
    <xdr:to>
      <xdr:col>24</xdr:col>
      <xdr:colOff>152400</xdr:colOff>
      <xdr:row>30</xdr:row>
      <xdr:rowOff>145777</xdr:rowOff>
    </xdr:to>
    <xdr:cxnSp macro="">
      <xdr:nvCxnSpPr>
        <xdr:cNvPr id="59" name="直線コネクタ 58">
          <a:extLst>
            <a:ext uri="{FF2B5EF4-FFF2-40B4-BE49-F238E27FC236}">
              <a16:creationId xmlns:a16="http://schemas.microsoft.com/office/drawing/2014/main" xmlns="" id="{00000000-0008-0000-0700-00003B000000}"/>
            </a:ext>
          </a:extLst>
        </xdr:cNvPr>
        <xdr:cNvCxnSpPr/>
      </xdr:nvCxnSpPr>
      <xdr:spPr>
        <a:xfrm>
          <a:off x="4546600" y="528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165913</xdr:rowOff>
    </xdr:from>
    <xdr:to>
      <xdr:col>24</xdr:col>
      <xdr:colOff>63500</xdr:colOff>
      <xdr:row>37</xdr:row>
      <xdr:rowOff>9951</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flipV="1">
          <a:off x="3797300" y="6338113"/>
          <a:ext cx="838200" cy="1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155129</xdr:rowOff>
    </xdr:from>
    <xdr:ext cx="534377" cy="259045"/>
    <xdr:sp macro="" textlink="">
      <xdr:nvSpPr>
        <xdr:cNvPr id="61" name="議会費平均値テキスト">
          <a:extLst>
            <a:ext uri="{FF2B5EF4-FFF2-40B4-BE49-F238E27FC236}">
              <a16:creationId xmlns:a16="http://schemas.microsoft.com/office/drawing/2014/main" xmlns="" id="{00000000-0008-0000-0700-00003D000000}"/>
            </a:ext>
          </a:extLst>
        </xdr:cNvPr>
        <xdr:cNvSpPr txBox="1"/>
      </xdr:nvSpPr>
      <xdr:spPr>
        <a:xfrm>
          <a:off x="4686300" y="63273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5252</xdr:rowOff>
    </xdr:from>
    <xdr:to>
      <xdr:col>24</xdr:col>
      <xdr:colOff>114300</xdr:colOff>
      <xdr:row>37</xdr:row>
      <xdr:rowOff>106852</xdr:rowOff>
    </xdr:to>
    <xdr:sp macro="" textlink="">
      <xdr:nvSpPr>
        <xdr:cNvPr id="62" name="フローチャート: 判断 61">
          <a:extLst>
            <a:ext uri="{FF2B5EF4-FFF2-40B4-BE49-F238E27FC236}">
              <a16:creationId xmlns:a16="http://schemas.microsoft.com/office/drawing/2014/main" xmlns="" id="{00000000-0008-0000-0700-00003E000000}"/>
            </a:ext>
          </a:extLst>
        </xdr:cNvPr>
        <xdr:cNvSpPr/>
      </xdr:nvSpPr>
      <xdr:spPr>
        <a:xfrm>
          <a:off x="4584700" y="634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9951</xdr:rowOff>
    </xdr:from>
    <xdr:to>
      <xdr:col>19</xdr:col>
      <xdr:colOff>177800</xdr:colOff>
      <xdr:row>37</xdr:row>
      <xdr:rowOff>16713</xdr:rowOff>
    </xdr:to>
    <xdr:cxnSp macro="">
      <xdr:nvCxnSpPr>
        <xdr:cNvPr id="63" name="直線コネクタ 62">
          <a:extLst>
            <a:ext uri="{FF2B5EF4-FFF2-40B4-BE49-F238E27FC236}">
              <a16:creationId xmlns:a16="http://schemas.microsoft.com/office/drawing/2014/main" xmlns="" id="{00000000-0008-0000-0700-00003F000000}"/>
            </a:ext>
          </a:extLst>
        </xdr:cNvPr>
        <xdr:cNvCxnSpPr/>
      </xdr:nvCxnSpPr>
      <xdr:spPr>
        <a:xfrm flipV="1">
          <a:off x="2908300" y="6353601"/>
          <a:ext cx="889000" cy="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2984</xdr:rowOff>
    </xdr:from>
    <xdr:to>
      <xdr:col>20</xdr:col>
      <xdr:colOff>38100</xdr:colOff>
      <xdr:row>37</xdr:row>
      <xdr:rowOff>104584</xdr:rowOff>
    </xdr:to>
    <xdr:sp macro="" textlink="">
      <xdr:nvSpPr>
        <xdr:cNvPr id="64" name="フローチャート: 判断 63">
          <a:extLst>
            <a:ext uri="{FF2B5EF4-FFF2-40B4-BE49-F238E27FC236}">
              <a16:creationId xmlns:a16="http://schemas.microsoft.com/office/drawing/2014/main" xmlns="" id="{00000000-0008-0000-0700-000040000000}"/>
            </a:ext>
          </a:extLst>
        </xdr:cNvPr>
        <xdr:cNvSpPr/>
      </xdr:nvSpPr>
      <xdr:spPr>
        <a:xfrm>
          <a:off x="3746500" y="634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95711</xdr:rowOff>
    </xdr:from>
    <xdr:ext cx="534377" cy="259045"/>
    <xdr:sp macro="" textlink="">
      <xdr:nvSpPr>
        <xdr:cNvPr id="65" name="テキスト ボックス 64">
          <a:extLst>
            <a:ext uri="{FF2B5EF4-FFF2-40B4-BE49-F238E27FC236}">
              <a16:creationId xmlns:a16="http://schemas.microsoft.com/office/drawing/2014/main" xmlns="" id="{00000000-0008-0000-0700-000041000000}"/>
            </a:ext>
          </a:extLst>
        </xdr:cNvPr>
        <xdr:cNvSpPr txBox="1"/>
      </xdr:nvSpPr>
      <xdr:spPr>
        <a:xfrm>
          <a:off x="3530111" y="643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4293</xdr:rowOff>
    </xdr:from>
    <xdr:to>
      <xdr:col>15</xdr:col>
      <xdr:colOff>50800</xdr:colOff>
      <xdr:row>37</xdr:row>
      <xdr:rowOff>16713</xdr:rowOff>
    </xdr:to>
    <xdr:cxnSp macro="">
      <xdr:nvCxnSpPr>
        <xdr:cNvPr id="66" name="直線コネクタ 65">
          <a:extLst>
            <a:ext uri="{FF2B5EF4-FFF2-40B4-BE49-F238E27FC236}">
              <a16:creationId xmlns:a16="http://schemas.microsoft.com/office/drawing/2014/main" xmlns="" id="{00000000-0008-0000-0700-000042000000}"/>
            </a:ext>
          </a:extLst>
        </xdr:cNvPr>
        <xdr:cNvCxnSpPr/>
      </xdr:nvCxnSpPr>
      <xdr:spPr>
        <a:xfrm>
          <a:off x="2019300" y="6347943"/>
          <a:ext cx="889000" cy="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3270</xdr:rowOff>
    </xdr:from>
    <xdr:to>
      <xdr:col>15</xdr:col>
      <xdr:colOff>101600</xdr:colOff>
      <xdr:row>37</xdr:row>
      <xdr:rowOff>104870</xdr:rowOff>
    </xdr:to>
    <xdr:sp macro="" textlink="">
      <xdr:nvSpPr>
        <xdr:cNvPr id="67" name="フローチャート: 判断 66">
          <a:extLst>
            <a:ext uri="{FF2B5EF4-FFF2-40B4-BE49-F238E27FC236}">
              <a16:creationId xmlns:a16="http://schemas.microsoft.com/office/drawing/2014/main" xmlns="" id="{00000000-0008-0000-0700-000043000000}"/>
            </a:ext>
          </a:extLst>
        </xdr:cNvPr>
        <xdr:cNvSpPr/>
      </xdr:nvSpPr>
      <xdr:spPr>
        <a:xfrm>
          <a:off x="2857500" y="63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95997</xdr:rowOff>
    </xdr:from>
    <xdr:ext cx="534377" cy="259045"/>
    <xdr:sp macro="" textlink="">
      <xdr:nvSpPr>
        <xdr:cNvPr id="68" name="テキスト ボックス 67">
          <a:extLst>
            <a:ext uri="{FF2B5EF4-FFF2-40B4-BE49-F238E27FC236}">
              <a16:creationId xmlns:a16="http://schemas.microsoft.com/office/drawing/2014/main" xmlns="" id="{00000000-0008-0000-0700-000044000000}"/>
            </a:ext>
          </a:extLst>
        </xdr:cNvPr>
        <xdr:cNvSpPr txBox="1"/>
      </xdr:nvSpPr>
      <xdr:spPr>
        <a:xfrm>
          <a:off x="2641111" y="643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4293</xdr:rowOff>
    </xdr:from>
    <xdr:to>
      <xdr:col>10</xdr:col>
      <xdr:colOff>114300</xdr:colOff>
      <xdr:row>37</xdr:row>
      <xdr:rowOff>27743</xdr:rowOff>
    </xdr:to>
    <xdr:cxnSp macro="">
      <xdr:nvCxnSpPr>
        <xdr:cNvPr id="69" name="直線コネクタ 68">
          <a:extLst>
            <a:ext uri="{FF2B5EF4-FFF2-40B4-BE49-F238E27FC236}">
              <a16:creationId xmlns:a16="http://schemas.microsoft.com/office/drawing/2014/main" xmlns="" id="{00000000-0008-0000-0700-000045000000}"/>
            </a:ext>
          </a:extLst>
        </xdr:cNvPr>
        <xdr:cNvCxnSpPr/>
      </xdr:nvCxnSpPr>
      <xdr:spPr>
        <a:xfrm flipV="1">
          <a:off x="1130300" y="6347943"/>
          <a:ext cx="889000" cy="2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158947</xdr:rowOff>
    </xdr:from>
    <xdr:to>
      <xdr:col>10</xdr:col>
      <xdr:colOff>165100</xdr:colOff>
      <xdr:row>37</xdr:row>
      <xdr:rowOff>89097</xdr:rowOff>
    </xdr:to>
    <xdr:sp macro="" textlink="">
      <xdr:nvSpPr>
        <xdr:cNvPr id="70" name="フローチャート: 判断 69">
          <a:extLst>
            <a:ext uri="{FF2B5EF4-FFF2-40B4-BE49-F238E27FC236}">
              <a16:creationId xmlns:a16="http://schemas.microsoft.com/office/drawing/2014/main" xmlns="" id="{00000000-0008-0000-0700-000046000000}"/>
            </a:ext>
          </a:extLst>
        </xdr:cNvPr>
        <xdr:cNvSpPr/>
      </xdr:nvSpPr>
      <xdr:spPr>
        <a:xfrm>
          <a:off x="1968500" y="6331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80224</xdr:rowOff>
    </xdr:from>
    <xdr:ext cx="534377" cy="259045"/>
    <xdr:sp macro="" textlink="">
      <xdr:nvSpPr>
        <xdr:cNvPr id="71" name="テキスト ボックス 70">
          <a:extLst>
            <a:ext uri="{FF2B5EF4-FFF2-40B4-BE49-F238E27FC236}">
              <a16:creationId xmlns:a16="http://schemas.microsoft.com/office/drawing/2014/main" xmlns="" id="{00000000-0008-0000-0700-000047000000}"/>
            </a:ext>
          </a:extLst>
        </xdr:cNvPr>
        <xdr:cNvSpPr txBox="1"/>
      </xdr:nvSpPr>
      <xdr:spPr>
        <a:xfrm>
          <a:off x="1752111" y="642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159804</xdr:rowOff>
    </xdr:from>
    <xdr:to>
      <xdr:col>6</xdr:col>
      <xdr:colOff>38100</xdr:colOff>
      <xdr:row>37</xdr:row>
      <xdr:rowOff>89954</xdr:rowOff>
    </xdr:to>
    <xdr:sp macro="" textlink="">
      <xdr:nvSpPr>
        <xdr:cNvPr id="72" name="フローチャート: 判断 71">
          <a:extLst>
            <a:ext uri="{FF2B5EF4-FFF2-40B4-BE49-F238E27FC236}">
              <a16:creationId xmlns:a16="http://schemas.microsoft.com/office/drawing/2014/main" xmlns="" id="{00000000-0008-0000-0700-000048000000}"/>
            </a:ext>
          </a:extLst>
        </xdr:cNvPr>
        <xdr:cNvSpPr/>
      </xdr:nvSpPr>
      <xdr:spPr>
        <a:xfrm>
          <a:off x="1079500" y="6332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81081</xdr:rowOff>
    </xdr:from>
    <xdr:ext cx="534377" cy="259045"/>
    <xdr:sp macro="" textlink="">
      <xdr:nvSpPr>
        <xdr:cNvPr id="73" name="テキスト ボックス 72">
          <a:extLst>
            <a:ext uri="{FF2B5EF4-FFF2-40B4-BE49-F238E27FC236}">
              <a16:creationId xmlns:a16="http://schemas.microsoft.com/office/drawing/2014/main" xmlns="" id="{00000000-0008-0000-0700-000049000000}"/>
            </a:ext>
          </a:extLst>
        </xdr:cNvPr>
        <xdr:cNvSpPr txBox="1"/>
      </xdr:nvSpPr>
      <xdr:spPr>
        <a:xfrm>
          <a:off x="863111" y="6424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115113</xdr:rowOff>
    </xdr:from>
    <xdr:to>
      <xdr:col>24</xdr:col>
      <xdr:colOff>114300</xdr:colOff>
      <xdr:row>37</xdr:row>
      <xdr:rowOff>45263</xdr:rowOff>
    </xdr:to>
    <xdr:sp macro="" textlink="">
      <xdr:nvSpPr>
        <xdr:cNvPr id="79" name="楕円 78">
          <a:extLst>
            <a:ext uri="{FF2B5EF4-FFF2-40B4-BE49-F238E27FC236}">
              <a16:creationId xmlns:a16="http://schemas.microsoft.com/office/drawing/2014/main" xmlns="" id="{00000000-0008-0000-0700-00004F000000}"/>
            </a:ext>
          </a:extLst>
        </xdr:cNvPr>
        <xdr:cNvSpPr/>
      </xdr:nvSpPr>
      <xdr:spPr>
        <a:xfrm>
          <a:off x="4584700" y="628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137990</xdr:rowOff>
    </xdr:from>
    <xdr:ext cx="534377" cy="259045"/>
    <xdr:sp macro="" textlink="">
      <xdr:nvSpPr>
        <xdr:cNvPr id="80" name="議会費該当値テキスト">
          <a:extLst>
            <a:ext uri="{FF2B5EF4-FFF2-40B4-BE49-F238E27FC236}">
              <a16:creationId xmlns:a16="http://schemas.microsoft.com/office/drawing/2014/main" xmlns="" id="{00000000-0008-0000-0700-000050000000}"/>
            </a:ext>
          </a:extLst>
        </xdr:cNvPr>
        <xdr:cNvSpPr txBox="1"/>
      </xdr:nvSpPr>
      <xdr:spPr>
        <a:xfrm>
          <a:off x="4686300" y="613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130601</xdr:rowOff>
    </xdr:from>
    <xdr:to>
      <xdr:col>20</xdr:col>
      <xdr:colOff>38100</xdr:colOff>
      <xdr:row>37</xdr:row>
      <xdr:rowOff>60751</xdr:rowOff>
    </xdr:to>
    <xdr:sp macro="" textlink="">
      <xdr:nvSpPr>
        <xdr:cNvPr id="81" name="楕円 80">
          <a:extLst>
            <a:ext uri="{FF2B5EF4-FFF2-40B4-BE49-F238E27FC236}">
              <a16:creationId xmlns:a16="http://schemas.microsoft.com/office/drawing/2014/main" xmlns="" id="{00000000-0008-0000-0700-000051000000}"/>
            </a:ext>
          </a:extLst>
        </xdr:cNvPr>
        <xdr:cNvSpPr/>
      </xdr:nvSpPr>
      <xdr:spPr>
        <a:xfrm>
          <a:off x="3746500" y="63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77278</xdr:rowOff>
    </xdr:from>
    <xdr:ext cx="534377" cy="259045"/>
    <xdr:sp macro="" textlink="">
      <xdr:nvSpPr>
        <xdr:cNvPr id="82" name="テキスト ボックス 81">
          <a:extLst>
            <a:ext uri="{FF2B5EF4-FFF2-40B4-BE49-F238E27FC236}">
              <a16:creationId xmlns:a16="http://schemas.microsoft.com/office/drawing/2014/main" xmlns="" id="{00000000-0008-0000-0700-000052000000}"/>
            </a:ext>
          </a:extLst>
        </xdr:cNvPr>
        <xdr:cNvSpPr txBox="1"/>
      </xdr:nvSpPr>
      <xdr:spPr>
        <a:xfrm>
          <a:off x="3530111" y="607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137363</xdr:rowOff>
    </xdr:from>
    <xdr:to>
      <xdr:col>15</xdr:col>
      <xdr:colOff>101600</xdr:colOff>
      <xdr:row>37</xdr:row>
      <xdr:rowOff>67513</xdr:rowOff>
    </xdr:to>
    <xdr:sp macro="" textlink="">
      <xdr:nvSpPr>
        <xdr:cNvPr id="83" name="楕円 82">
          <a:extLst>
            <a:ext uri="{FF2B5EF4-FFF2-40B4-BE49-F238E27FC236}">
              <a16:creationId xmlns:a16="http://schemas.microsoft.com/office/drawing/2014/main" xmlns="" id="{00000000-0008-0000-0700-000053000000}"/>
            </a:ext>
          </a:extLst>
        </xdr:cNvPr>
        <xdr:cNvSpPr/>
      </xdr:nvSpPr>
      <xdr:spPr>
        <a:xfrm>
          <a:off x="2857500" y="630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84040</xdr:rowOff>
    </xdr:from>
    <xdr:ext cx="534377" cy="259045"/>
    <xdr:sp macro="" textlink="">
      <xdr:nvSpPr>
        <xdr:cNvPr id="84" name="テキスト ボックス 83">
          <a:extLst>
            <a:ext uri="{FF2B5EF4-FFF2-40B4-BE49-F238E27FC236}">
              <a16:creationId xmlns:a16="http://schemas.microsoft.com/office/drawing/2014/main" xmlns="" id="{00000000-0008-0000-0700-000054000000}"/>
            </a:ext>
          </a:extLst>
        </xdr:cNvPr>
        <xdr:cNvSpPr txBox="1"/>
      </xdr:nvSpPr>
      <xdr:spPr>
        <a:xfrm>
          <a:off x="2641111" y="608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124943</xdr:rowOff>
    </xdr:from>
    <xdr:to>
      <xdr:col>10</xdr:col>
      <xdr:colOff>165100</xdr:colOff>
      <xdr:row>37</xdr:row>
      <xdr:rowOff>55093</xdr:rowOff>
    </xdr:to>
    <xdr:sp macro="" textlink="">
      <xdr:nvSpPr>
        <xdr:cNvPr id="85" name="楕円 84">
          <a:extLst>
            <a:ext uri="{FF2B5EF4-FFF2-40B4-BE49-F238E27FC236}">
              <a16:creationId xmlns:a16="http://schemas.microsoft.com/office/drawing/2014/main" xmlns="" id="{00000000-0008-0000-0700-000055000000}"/>
            </a:ext>
          </a:extLst>
        </xdr:cNvPr>
        <xdr:cNvSpPr/>
      </xdr:nvSpPr>
      <xdr:spPr>
        <a:xfrm>
          <a:off x="1968500" y="629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71620</xdr:rowOff>
    </xdr:from>
    <xdr:ext cx="534377" cy="259045"/>
    <xdr:sp macro="" textlink="">
      <xdr:nvSpPr>
        <xdr:cNvPr id="86" name="テキスト ボックス 85">
          <a:extLst>
            <a:ext uri="{FF2B5EF4-FFF2-40B4-BE49-F238E27FC236}">
              <a16:creationId xmlns:a16="http://schemas.microsoft.com/office/drawing/2014/main" xmlns="" id="{00000000-0008-0000-0700-000056000000}"/>
            </a:ext>
          </a:extLst>
        </xdr:cNvPr>
        <xdr:cNvSpPr txBox="1"/>
      </xdr:nvSpPr>
      <xdr:spPr>
        <a:xfrm>
          <a:off x="1752111" y="607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148393</xdr:rowOff>
    </xdr:from>
    <xdr:to>
      <xdr:col>6</xdr:col>
      <xdr:colOff>38100</xdr:colOff>
      <xdr:row>37</xdr:row>
      <xdr:rowOff>78543</xdr:rowOff>
    </xdr:to>
    <xdr:sp macro="" textlink="">
      <xdr:nvSpPr>
        <xdr:cNvPr id="87" name="楕円 86">
          <a:extLst>
            <a:ext uri="{FF2B5EF4-FFF2-40B4-BE49-F238E27FC236}">
              <a16:creationId xmlns:a16="http://schemas.microsoft.com/office/drawing/2014/main" xmlns="" id="{00000000-0008-0000-0700-000057000000}"/>
            </a:ext>
          </a:extLst>
        </xdr:cNvPr>
        <xdr:cNvSpPr/>
      </xdr:nvSpPr>
      <xdr:spPr>
        <a:xfrm>
          <a:off x="1079500" y="632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95070</xdr:rowOff>
    </xdr:from>
    <xdr:ext cx="534377" cy="259045"/>
    <xdr:sp macro="" textlink="">
      <xdr:nvSpPr>
        <xdr:cNvPr id="88" name="テキスト ボックス 87">
          <a:extLst>
            <a:ext uri="{FF2B5EF4-FFF2-40B4-BE49-F238E27FC236}">
              <a16:creationId xmlns:a16="http://schemas.microsoft.com/office/drawing/2014/main" xmlns="" id="{00000000-0008-0000-0700-000058000000}"/>
            </a:ext>
          </a:extLst>
        </xdr:cNvPr>
        <xdr:cNvSpPr txBox="1"/>
      </xdr:nvSpPr>
      <xdr:spPr>
        <a:xfrm>
          <a:off x="863111" y="609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xmlns=""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xmlns=""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xmlns=""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xmlns=""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xmlns=""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xmlns=""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xmlns=""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xmlns=""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xmlns=""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xmlns=""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xmlns=""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109303</xdr:rowOff>
    </xdr:from>
    <xdr:to>
      <xdr:col>24</xdr:col>
      <xdr:colOff>62865</xdr:colOff>
      <xdr:row>58</xdr:row>
      <xdr:rowOff>85941</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flipV="1">
          <a:off x="4633595" y="8853253"/>
          <a:ext cx="1270" cy="1176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89768</xdr:rowOff>
    </xdr:from>
    <xdr:ext cx="599010" cy="259045"/>
    <xdr:sp macro="" textlink="">
      <xdr:nvSpPr>
        <xdr:cNvPr id="111" name="総務費最小値テキスト">
          <a:extLst>
            <a:ext uri="{FF2B5EF4-FFF2-40B4-BE49-F238E27FC236}">
              <a16:creationId xmlns:a16="http://schemas.microsoft.com/office/drawing/2014/main" xmlns="" id="{00000000-0008-0000-0700-00006F000000}"/>
            </a:ext>
          </a:extLst>
        </xdr:cNvPr>
        <xdr:cNvSpPr txBox="1"/>
      </xdr:nvSpPr>
      <xdr:spPr>
        <a:xfrm>
          <a:off x="4686300" y="10033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85941</xdr:rowOff>
    </xdr:from>
    <xdr:to>
      <xdr:col>24</xdr:col>
      <xdr:colOff>152400</xdr:colOff>
      <xdr:row>58</xdr:row>
      <xdr:rowOff>85941</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4546600" y="10030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55980</xdr:rowOff>
    </xdr:from>
    <xdr:ext cx="690189" cy="259045"/>
    <xdr:sp macro="" textlink="">
      <xdr:nvSpPr>
        <xdr:cNvPr id="113" name="総務費最大値テキスト">
          <a:extLst>
            <a:ext uri="{FF2B5EF4-FFF2-40B4-BE49-F238E27FC236}">
              <a16:creationId xmlns:a16="http://schemas.microsoft.com/office/drawing/2014/main" xmlns="" id="{00000000-0008-0000-0700-000071000000}"/>
            </a:ext>
          </a:extLst>
        </xdr:cNvPr>
        <xdr:cNvSpPr txBox="1"/>
      </xdr:nvSpPr>
      <xdr:spPr>
        <a:xfrm>
          <a:off x="4686300" y="86284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2,691,484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109303</xdr:rowOff>
    </xdr:from>
    <xdr:to>
      <xdr:col>24</xdr:col>
      <xdr:colOff>152400</xdr:colOff>
      <xdr:row>51</xdr:row>
      <xdr:rowOff>109303</xdr:rowOff>
    </xdr:to>
    <xdr:cxnSp macro="">
      <xdr:nvCxnSpPr>
        <xdr:cNvPr id="114" name="直線コネクタ 113">
          <a:extLst>
            <a:ext uri="{FF2B5EF4-FFF2-40B4-BE49-F238E27FC236}">
              <a16:creationId xmlns:a16="http://schemas.microsoft.com/office/drawing/2014/main" xmlns="" id="{00000000-0008-0000-0700-000072000000}"/>
            </a:ext>
          </a:extLst>
        </xdr:cNvPr>
        <xdr:cNvCxnSpPr/>
      </xdr:nvCxnSpPr>
      <xdr:spPr>
        <a:xfrm>
          <a:off x="4546600" y="885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33802</xdr:rowOff>
    </xdr:from>
    <xdr:to>
      <xdr:col>24</xdr:col>
      <xdr:colOff>63500</xdr:colOff>
      <xdr:row>58</xdr:row>
      <xdr:rowOff>46181</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3797300" y="9977902"/>
          <a:ext cx="838200" cy="1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154160</xdr:rowOff>
    </xdr:from>
    <xdr:ext cx="599010" cy="259045"/>
    <xdr:sp macro="" textlink="">
      <xdr:nvSpPr>
        <xdr:cNvPr id="116" name="総務費平均値テキスト">
          <a:extLst>
            <a:ext uri="{FF2B5EF4-FFF2-40B4-BE49-F238E27FC236}">
              <a16:creationId xmlns:a16="http://schemas.microsoft.com/office/drawing/2014/main" xmlns="" id="{00000000-0008-0000-0700-000074000000}"/>
            </a:ext>
          </a:extLst>
        </xdr:cNvPr>
        <xdr:cNvSpPr txBox="1"/>
      </xdr:nvSpPr>
      <xdr:spPr>
        <a:xfrm>
          <a:off x="4686300" y="97553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131283</xdr:rowOff>
    </xdr:from>
    <xdr:to>
      <xdr:col>24</xdr:col>
      <xdr:colOff>114300</xdr:colOff>
      <xdr:row>58</xdr:row>
      <xdr:rowOff>61433</xdr:rowOff>
    </xdr:to>
    <xdr:sp macro="" textlink="">
      <xdr:nvSpPr>
        <xdr:cNvPr id="117" name="フローチャート: 判断 116">
          <a:extLst>
            <a:ext uri="{FF2B5EF4-FFF2-40B4-BE49-F238E27FC236}">
              <a16:creationId xmlns:a16="http://schemas.microsoft.com/office/drawing/2014/main" xmlns="" id="{00000000-0008-0000-0700-000075000000}"/>
            </a:ext>
          </a:extLst>
        </xdr:cNvPr>
        <xdr:cNvSpPr/>
      </xdr:nvSpPr>
      <xdr:spPr>
        <a:xfrm>
          <a:off x="4584700" y="9903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33802</xdr:rowOff>
    </xdr:from>
    <xdr:to>
      <xdr:col>19</xdr:col>
      <xdr:colOff>177800</xdr:colOff>
      <xdr:row>58</xdr:row>
      <xdr:rowOff>60877</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flipV="1">
          <a:off x="2908300" y="9977902"/>
          <a:ext cx="889000" cy="2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130604</xdr:rowOff>
    </xdr:from>
    <xdr:to>
      <xdr:col>20</xdr:col>
      <xdr:colOff>38100</xdr:colOff>
      <xdr:row>58</xdr:row>
      <xdr:rowOff>60754</xdr:rowOff>
    </xdr:to>
    <xdr:sp macro="" textlink="">
      <xdr:nvSpPr>
        <xdr:cNvPr id="119" name="フローチャート: 判断 118">
          <a:extLst>
            <a:ext uri="{FF2B5EF4-FFF2-40B4-BE49-F238E27FC236}">
              <a16:creationId xmlns:a16="http://schemas.microsoft.com/office/drawing/2014/main" xmlns="" id="{00000000-0008-0000-0700-000077000000}"/>
            </a:ext>
          </a:extLst>
        </xdr:cNvPr>
        <xdr:cNvSpPr/>
      </xdr:nvSpPr>
      <xdr:spPr>
        <a:xfrm>
          <a:off x="3746500" y="990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77281</xdr:rowOff>
    </xdr:from>
    <xdr:ext cx="599010" cy="259045"/>
    <xdr:sp macro="" textlink="">
      <xdr:nvSpPr>
        <xdr:cNvPr id="120" name="テキスト ボックス 119">
          <a:extLst>
            <a:ext uri="{FF2B5EF4-FFF2-40B4-BE49-F238E27FC236}">
              <a16:creationId xmlns:a16="http://schemas.microsoft.com/office/drawing/2014/main" xmlns="" id="{00000000-0008-0000-0700-000078000000}"/>
            </a:ext>
          </a:extLst>
        </xdr:cNvPr>
        <xdr:cNvSpPr txBox="1"/>
      </xdr:nvSpPr>
      <xdr:spPr>
        <a:xfrm>
          <a:off x="3497795" y="967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17940</xdr:rowOff>
    </xdr:from>
    <xdr:to>
      <xdr:col>15</xdr:col>
      <xdr:colOff>50800</xdr:colOff>
      <xdr:row>58</xdr:row>
      <xdr:rowOff>60877</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2019300" y="9962040"/>
          <a:ext cx="889000" cy="4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138298</xdr:rowOff>
    </xdr:from>
    <xdr:to>
      <xdr:col>15</xdr:col>
      <xdr:colOff>101600</xdr:colOff>
      <xdr:row>58</xdr:row>
      <xdr:rowOff>68448</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2857500" y="991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84975</xdr:rowOff>
    </xdr:from>
    <xdr:ext cx="599010"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2608795" y="9686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17940</xdr:rowOff>
    </xdr:from>
    <xdr:to>
      <xdr:col>10</xdr:col>
      <xdr:colOff>114300</xdr:colOff>
      <xdr:row>58</xdr:row>
      <xdr:rowOff>34436</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flipV="1">
          <a:off x="1130300" y="9962040"/>
          <a:ext cx="889000" cy="1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138943</xdr:rowOff>
    </xdr:from>
    <xdr:to>
      <xdr:col>10</xdr:col>
      <xdr:colOff>165100</xdr:colOff>
      <xdr:row>58</xdr:row>
      <xdr:rowOff>69093</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1968500" y="991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60220</xdr:rowOff>
    </xdr:from>
    <xdr:ext cx="599010"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1719795" y="10004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149977</xdr:rowOff>
    </xdr:from>
    <xdr:to>
      <xdr:col>6</xdr:col>
      <xdr:colOff>38100</xdr:colOff>
      <xdr:row>58</xdr:row>
      <xdr:rowOff>80127</xdr:rowOff>
    </xdr:to>
    <xdr:sp macro="" textlink="">
      <xdr:nvSpPr>
        <xdr:cNvPr id="127" name="フローチャート: 判断 126">
          <a:extLst>
            <a:ext uri="{FF2B5EF4-FFF2-40B4-BE49-F238E27FC236}">
              <a16:creationId xmlns:a16="http://schemas.microsoft.com/office/drawing/2014/main" xmlns="" id="{00000000-0008-0000-0700-00007F000000}"/>
            </a:ext>
          </a:extLst>
        </xdr:cNvPr>
        <xdr:cNvSpPr/>
      </xdr:nvSpPr>
      <xdr:spPr>
        <a:xfrm>
          <a:off x="1079500" y="99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96654</xdr:rowOff>
    </xdr:from>
    <xdr:ext cx="599010" cy="259045"/>
    <xdr:sp macro="" textlink="">
      <xdr:nvSpPr>
        <xdr:cNvPr id="128" name="テキスト ボックス 127">
          <a:extLst>
            <a:ext uri="{FF2B5EF4-FFF2-40B4-BE49-F238E27FC236}">
              <a16:creationId xmlns:a16="http://schemas.microsoft.com/office/drawing/2014/main" xmlns="" id="{00000000-0008-0000-0700-000080000000}"/>
            </a:ext>
          </a:extLst>
        </xdr:cNvPr>
        <xdr:cNvSpPr txBox="1"/>
      </xdr:nvSpPr>
      <xdr:spPr>
        <a:xfrm>
          <a:off x="830795" y="9697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166831</xdr:rowOff>
    </xdr:from>
    <xdr:to>
      <xdr:col>24</xdr:col>
      <xdr:colOff>114300</xdr:colOff>
      <xdr:row>58</xdr:row>
      <xdr:rowOff>96981</xdr:rowOff>
    </xdr:to>
    <xdr:sp macro="" textlink="">
      <xdr:nvSpPr>
        <xdr:cNvPr id="134" name="楕円 133">
          <a:extLst>
            <a:ext uri="{FF2B5EF4-FFF2-40B4-BE49-F238E27FC236}">
              <a16:creationId xmlns:a16="http://schemas.microsoft.com/office/drawing/2014/main" xmlns="" id="{00000000-0008-0000-0700-000086000000}"/>
            </a:ext>
          </a:extLst>
        </xdr:cNvPr>
        <xdr:cNvSpPr/>
      </xdr:nvSpPr>
      <xdr:spPr>
        <a:xfrm>
          <a:off x="4584700" y="993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109710</xdr:rowOff>
    </xdr:from>
    <xdr:ext cx="599010" cy="259045"/>
    <xdr:sp macro="" textlink="">
      <xdr:nvSpPr>
        <xdr:cNvPr id="135" name="総務費該当値テキスト">
          <a:extLst>
            <a:ext uri="{FF2B5EF4-FFF2-40B4-BE49-F238E27FC236}">
              <a16:creationId xmlns:a16="http://schemas.microsoft.com/office/drawing/2014/main" xmlns="" id="{00000000-0008-0000-0700-000087000000}"/>
            </a:ext>
          </a:extLst>
        </xdr:cNvPr>
        <xdr:cNvSpPr txBox="1"/>
      </xdr:nvSpPr>
      <xdr:spPr>
        <a:xfrm>
          <a:off x="4686300" y="9882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154452</xdr:rowOff>
    </xdr:from>
    <xdr:to>
      <xdr:col>20</xdr:col>
      <xdr:colOff>38100</xdr:colOff>
      <xdr:row>58</xdr:row>
      <xdr:rowOff>84602</xdr:rowOff>
    </xdr:to>
    <xdr:sp macro="" textlink="">
      <xdr:nvSpPr>
        <xdr:cNvPr id="136" name="楕円 135">
          <a:extLst>
            <a:ext uri="{FF2B5EF4-FFF2-40B4-BE49-F238E27FC236}">
              <a16:creationId xmlns:a16="http://schemas.microsoft.com/office/drawing/2014/main" xmlns="" id="{00000000-0008-0000-0700-000088000000}"/>
            </a:ext>
          </a:extLst>
        </xdr:cNvPr>
        <xdr:cNvSpPr/>
      </xdr:nvSpPr>
      <xdr:spPr>
        <a:xfrm>
          <a:off x="3746500" y="992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75729</xdr:rowOff>
    </xdr:from>
    <xdr:ext cx="59901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3497795" y="10019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10077</xdr:rowOff>
    </xdr:from>
    <xdr:to>
      <xdr:col>15</xdr:col>
      <xdr:colOff>101600</xdr:colOff>
      <xdr:row>58</xdr:row>
      <xdr:rowOff>111677</xdr:rowOff>
    </xdr:to>
    <xdr:sp macro="" textlink="">
      <xdr:nvSpPr>
        <xdr:cNvPr id="138" name="楕円 137">
          <a:extLst>
            <a:ext uri="{FF2B5EF4-FFF2-40B4-BE49-F238E27FC236}">
              <a16:creationId xmlns:a16="http://schemas.microsoft.com/office/drawing/2014/main" xmlns="" id="{00000000-0008-0000-0700-00008A000000}"/>
            </a:ext>
          </a:extLst>
        </xdr:cNvPr>
        <xdr:cNvSpPr/>
      </xdr:nvSpPr>
      <xdr:spPr>
        <a:xfrm>
          <a:off x="2857500" y="995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102804</xdr:rowOff>
    </xdr:from>
    <xdr:ext cx="599010" cy="259045"/>
    <xdr:sp macro="" textlink="">
      <xdr:nvSpPr>
        <xdr:cNvPr id="139" name="テキスト ボックス 138">
          <a:extLst>
            <a:ext uri="{FF2B5EF4-FFF2-40B4-BE49-F238E27FC236}">
              <a16:creationId xmlns:a16="http://schemas.microsoft.com/office/drawing/2014/main" xmlns="" id="{00000000-0008-0000-0700-00008B000000}"/>
            </a:ext>
          </a:extLst>
        </xdr:cNvPr>
        <xdr:cNvSpPr txBox="1"/>
      </xdr:nvSpPr>
      <xdr:spPr>
        <a:xfrm>
          <a:off x="2608795" y="10046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138590</xdr:rowOff>
    </xdr:from>
    <xdr:to>
      <xdr:col>10</xdr:col>
      <xdr:colOff>165100</xdr:colOff>
      <xdr:row>58</xdr:row>
      <xdr:rowOff>68740</xdr:rowOff>
    </xdr:to>
    <xdr:sp macro="" textlink="">
      <xdr:nvSpPr>
        <xdr:cNvPr id="140" name="楕円 139">
          <a:extLst>
            <a:ext uri="{FF2B5EF4-FFF2-40B4-BE49-F238E27FC236}">
              <a16:creationId xmlns:a16="http://schemas.microsoft.com/office/drawing/2014/main" xmlns="" id="{00000000-0008-0000-0700-00008C000000}"/>
            </a:ext>
          </a:extLst>
        </xdr:cNvPr>
        <xdr:cNvSpPr/>
      </xdr:nvSpPr>
      <xdr:spPr>
        <a:xfrm>
          <a:off x="1968500" y="99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85267</xdr:rowOff>
    </xdr:from>
    <xdr:ext cx="599010" cy="259045"/>
    <xdr:sp macro="" textlink="">
      <xdr:nvSpPr>
        <xdr:cNvPr id="141" name="テキスト ボックス 140">
          <a:extLst>
            <a:ext uri="{FF2B5EF4-FFF2-40B4-BE49-F238E27FC236}">
              <a16:creationId xmlns:a16="http://schemas.microsoft.com/office/drawing/2014/main" xmlns="" id="{00000000-0008-0000-0700-00008D000000}"/>
            </a:ext>
          </a:extLst>
        </xdr:cNvPr>
        <xdr:cNvSpPr txBox="1"/>
      </xdr:nvSpPr>
      <xdr:spPr>
        <a:xfrm>
          <a:off x="1719795" y="968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155086</xdr:rowOff>
    </xdr:from>
    <xdr:to>
      <xdr:col>6</xdr:col>
      <xdr:colOff>38100</xdr:colOff>
      <xdr:row>58</xdr:row>
      <xdr:rowOff>85236</xdr:rowOff>
    </xdr:to>
    <xdr:sp macro="" textlink="">
      <xdr:nvSpPr>
        <xdr:cNvPr id="142" name="楕円 141">
          <a:extLst>
            <a:ext uri="{FF2B5EF4-FFF2-40B4-BE49-F238E27FC236}">
              <a16:creationId xmlns:a16="http://schemas.microsoft.com/office/drawing/2014/main" xmlns="" id="{00000000-0008-0000-0700-00008E000000}"/>
            </a:ext>
          </a:extLst>
        </xdr:cNvPr>
        <xdr:cNvSpPr/>
      </xdr:nvSpPr>
      <xdr:spPr>
        <a:xfrm>
          <a:off x="1079500" y="992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76363</xdr:rowOff>
    </xdr:from>
    <xdr:ext cx="599010" cy="259045"/>
    <xdr:sp macro="" textlink="">
      <xdr:nvSpPr>
        <xdr:cNvPr id="143" name="テキスト ボックス 142">
          <a:extLst>
            <a:ext uri="{FF2B5EF4-FFF2-40B4-BE49-F238E27FC236}">
              <a16:creationId xmlns:a16="http://schemas.microsoft.com/office/drawing/2014/main" xmlns="" id="{00000000-0008-0000-0700-00008F000000}"/>
            </a:ext>
          </a:extLst>
        </xdr:cNvPr>
        <xdr:cNvSpPr txBox="1"/>
      </xdr:nvSpPr>
      <xdr:spPr>
        <a:xfrm>
          <a:off x="830795" y="10020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xmlns=""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xmlns=""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xmlns=""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xmlns=""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xmlns=""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4" name="直線コネクタ 153">
          <a:extLst>
            <a:ext uri="{FF2B5EF4-FFF2-40B4-BE49-F238E27FC236}">
              <a16:creationId xmlns:a16="http://schemas.microsoft.com/office/drawing/2014/main" xmlns="" id="{00000000-0008-0000-0700-00009A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76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xmlns=""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163150</xdr:rowOff>
    </xdr:from>
    <xdr:to>
      <xdr:col>24</xdr:col>
      <xdr:colOff>62865</xdr:colOff>
      <xdr:row>78</xdr:row>
      <xdr:rowOff>72335</xdr:rowOff>
    </xdr:to>
    <xdr:cxnSp macro="">
      <xdr:nvCxnSpPr>
        <xdr:cNvPr id="169" name="直線コネクタ 168">
          <a:extLst>
            <a:ext uri="{FF2B5EF4-FFF2-40B4-BE49-F238E27FC236}">
              <a16:creationId xmlns:a16="http://schemas.microsoft.com/office/drawing/2014/main" xmlns="" id="{00000000-0008-0000-0700-0000A9000000}"/>
            </a:ext>
          </a:extLst>
        </xdr:cNvPr>
        <xdr:cNvCxnSpPr/>
      </xdr:nvCxnSpPr>
      <xdr:spPr>
        <a:xfrm flipV="1">
          <a:off x="4633595" y="12164650"/>
          <a:ext cx="1270" cy="1280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76162</xdr:rowOff>
    </xdr:from>
    <xdr:ext cx="599010" cy="259045"/>
    <xdr:sp macro="" textlink="">
      <xdr:nvSpPr>
        <xdr:cNvPr id="170" name="民生費最小値テキスト">
          <a:extLst>
            <a:ext uri="{FF2B5EF4-FFF2-40B4-BE49-F238E27FC236}">
              <a16:creationId xmlns:a16="http://schemas.microsoft.com/office/drawing/2014/main" xmlns="" id="{00000000-0008-0000-0700-0000AA000000}"/>
            </a:ext>
          </a:extLst>
        </xdr:cNvPr>
        <xdr:cNvSpPr txBox="1"/>
      </xdr:nvSpPr>
      <xdr:spPr>
        <a:xfrm>
          <a:off x="4686300" y="13449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72335</xdr:rowOff>
    </xdr:from>
    <xdr:to>
      <xdr:col>24</xdr:col>
      <xdr:colOff>152400</xdr:colOff>
      <xdr:row>78</xdr:row>
      <xdr:rowOff>72335</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a:off x="4546600" y="13445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109827</xdr:rowOff>
    </xdr:from>
    <xdr:ext cx="599010" cy="259045"/>
    <xdr:sp macro="" textlink="">
      <xdr:nvSpPr>
        <xdr:cNvPr id="172" name="民生費最大値テキスト">
          <a:extLst>
            <a:ext uri="{FF2B5EF4-FFF2-40B4-BE49-F238E27FC236}">
              <a16:creationId xmlns:a16="http://schemas.microsoft.com/office/drawing/2014/main" xmlns="" id="{00000000-0008-0000-0700-0000AC000000}"/>
            </a:ext>
          </a:extLst>
        </xdr:cNvPr>
        <xdr:cNvSpPr txBox="1"/>
      </xdr:nvSpPr>
      <xdr:spPr>
        <a:xfrm>
          <a:off x="4686300" y="11939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905,639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163150</xdr:rowOff>
    </xdr:from>
    <xdr:to>
      <xdr:col>24</xdr:col>
      <xdr:colOff>152400</xdr:colOff>
      <xdr:row>70</xdr:row>
      <xdr:rowOff>163150</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2164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165241</xdr:rowOff>
    </xdr:from>
    <xdr:to>
      <xdr:col>24</xdr:col>
      <xdr:colOff>63500</xdr:colOff>
      <xdr:row>78</xdr:row>
      <xdr:rowOff>5507</xdr:rowOff>
    </xdr:to>
    <xdr:cxnSp macro="">
      <xdr:nvCxnSpPr>
        <xdr:cNvPr id="174" name="直線コネクタ 173">
          <a:extLst>
            <a:ext uri="{FF2B5EF4-FFF2-40B4-BE49-F238E27FC236}">
              <a16:creationId xmlns:a16="http://schemas.microsoft.com/office/drawing/2014/main" xmlns="" id="{00000000-0008-0000-0700-0000AE000000}"/>
            </a:ext>
          </a:extLst>
        </xdr:cNvPr>
        <xdr:cNvCxnSpPr/>
      </xdr:nvCxnSpPr>
      <xdr:spPr>
        <a:xfrm>
          <a:off x="3797300" y="13366891"/>
          <a:ext cx="838200" cy="1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73258</xdr:rowOff>
    </xdr:from>
    <xdr:ext cx="599010" cy="259045"/>
    <xdr:sp macro="" textlink="">
      <xdr:nvSpPr>
        <xdr:cNvPr id="175" name="民生費平均値テキスト">
          <a:extLst>
            <a:ext uri="{FF2B5EF4-FFF2-40B4-BE49-F238E27FC236}">
              <a16:creationId xmlns:a16="http://schemas.microsoft.com/office/drawing/2014/main" xmlns="" id="{00000000-0008-0000-0700-0000AF000000}"/>
            </a:ext>
          </a:extLst>
        </xdr:cNvPr>
        <xdr:cNvSpPr txBox="1"/>
      </xdr:nvSpPr>
      <xdr:spPr>
        <a:xfrm>
          <a:off x="4686300" y="131034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50381</xdr:rowOff>
    </xdr:from>
    <xdr:to>
      <xdr:col>24</xdr:col>
      <xdr:colOff>114300</xdr:colOff>
      <xdr:row>77</xdr:row>
      <xdr:rowOff>151981</xdr:rowOff>
    </xdr:to>
    <xdr:sp macro="" textlink="">
      <xdr:nvSpPr>
        <xdr:cNvPr id="176" name="フローチャート: 判断 175">
          <a:extLst>
            <a:ext uri="{FF2B5EF4-FFF2-40B4-BE49-F238E27FC236}">
              <a16:creationId xmlns:a16="http://schemas.microsoft.com/office/drawing/2014/main" xmlns="" id="{00000000-0008-0000-0700-0000B0000000}"/>
            </a:ext>
          </a:extLst>
        </xdr:cNvPr>
        <xdr:cNvSpPr/>
      </xdr:nvSpPr>
      <xdr:spPr>
        <a:xfrm>
          <a:off x="4584700" y="13252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152695</xdr:rowOff>
    </xdr:from>
    <xdr:to>
      <xdr:col>19</xdr:col>
      <xdr:colOff>177800</xdr:colOff>
      <xdr:row>77</xdr:row>
      <xdr:rowOff>165241</xdr:rowOff>
    </xdr:to>
    <xdr:cxnSp macro="">
      <xdr:nvCxnSpPr>
        <xdr:cNvPr id="177" name="直線コネクタ 176">
          <a:extLst>
            <a:ext uri="{FF2B5EF4-FFF2-40B4-BE49-F238E27FC236}">
              <a16:creationId xmlns:a16="http://schemas.microsoft.com/office/drawing/2014/main" xmlns="" id="{00000000-0008-0000-0700-0000B1000000}"/>
            </a:ext>
          </a:extLst>
        </xdr:cNvPr>
        <xdr:cNvCxnSpPr/>
      </xdr:nvCxnSpPr>
      <xdr:spPr>
        <a:xfrm>
          <a:off x="2908300" y="13354345"/>
          <a:ext cx="889000" cy="12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32810</xdr:rowOff>
    </xdr:from>
    <xdr:to>
      <xdr:col>20</xdr:col>
      <xdr:colOff>38100</xdr:colOff>
      <xdr:row>77</xdr:row>
      <xdr:rowOff>134410</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3746500" y="1323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150937</xdr:rowOff>
    </xdr:from>
    <xdr:ext cx="599010" cy="259045"/>
    <xdr:sp macro="" textlink="">
      <xdr:nvSpPr>
        <xdr:cNvPr id="179" name="テキスト ボックス 178">
          <a:extLst>
            <a:ext uri="{FF2B5EF4-FFF2-40B4-BE49-F238E27FC236}">
              <a16:creationId xmlns:a16="http://schemas.microsoft.com/office/drawing/2014/main" xmlns="" id="{00000000-0008-0000-0700-0000B3000000}"/>
            </a:ext>
          </a:extLst>
        </xdr:cNvPr>
        <xdr:cNvSpPr txBox="1"/>
      </xdr:nvSpPr>
      <xdr:spPr>
        <a:xfrm>
          <a:off x="3497795" y="13009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152695</xdr:rowOff>
    </xdr:from>
    <xdr:to>
      <xdr:col>15</xdr:col>
      <xdr:colOff>50800</xdr:colOff>
      <xdr:row>78</xdr:row>
      <xdr:rowOff>3835</xdr:rowOff>
    </xdr:to>
    <xdr:cxnSp macro="">
      <xdr:nvCxnSpPr>
        <xdr:cNvPr id="180" name="直線コネクタ 179">
          <a:extLst>
            <a:ext uri="{FF2B5EF4-FFF2-40B4-BE49-F238E27FC236}">
              <a16:creationId xmlns:a16="http://schemas.microsoft.com/office/drawing/2014/main" xmlns="" id="{00000000-0008-0000-0700-0000B4000000}"/>
            </a:ext>
          </a:extLst>
        </xdr:cNvPr>
        <xdr:cNvCxnSpPr/>
      </xdr:nvCxnSpPr>
      <xdr:spPr>
        <a:xfrm flipV="1">
          <a:off x="2019300" y="13354345"/>
          <a:ext cx="889000" cy="2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38067</xdr:rowOff>
    </xdr:from>
    <xdr:to>
      <xdr:col>15</xdr:col>
      <xdr:colOff>101600</xdr:colOff>
      <xdr:row>77</xdr:row>
      <xdr:rowOff>139667</xdr:rowOff>
    </xdr:to>
    <xdr:sp macro="" textlink="">
      <xdr:nvSpPr>
        <xdr:cNvPr id="181" name="フローチャート: 判断 180">
          <a:extLst>
            <a:ext uri="{FF2B5EF4-FFF2-40B4-BE49-F238E27FC236}">
              <a16:creationId xmlns:a16="http://schemas.microsoft.com/office/drawing/2014/main" xmlns="" id="{00000000-0008-0000-0700-0000B5000000}"/>
            </a:ext>
          </a:extLst>
        </xdr:cNvPr>
        <xdr:cNvSpPr/>
      </xdr:nvSpPr>
      <xdr:spPr>
        <a:xfrm>
          <a:off x="2857500" y="13239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156194</xdr:rowOff>
    </xdr:from>
    <xdr:ext cx="599010" cy="259045"/>
    <xdr:sp macro="" textlink="">
      <xdr:nvSpPr>
        <xdr:cNvPr id="182" name="テキスト ボックス 181">
          <a:extLst>
            <a:ext uri="{FF2B5EF4-FFF2-40B4-BE49-F238E27FC236}">
              <a16:creationId xmlns:a16="http://schemas.microsoft.com/office/drawing/2014/main" xmlns="" id="{00000000-0008-0000-0700-0000B6000000}"/>
            </a:ext>
          </a:extLst>
        </xdr:cNvPr>
        <xdr:cNvSpPr txBox="1"/>
      </xdr:nvSpPr>
      <xdr:spPr>
        <a:xfrm>
          <a:off x="2608795" y="13014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3835</xdr:rowOff>
    </xdr:from>
    <xdr:to>
      <xdr:col>10</xdr:col>
      <xdr:colOff>114300</xdr:colOff>
      <xdr:row>78</xdr:row>
      <xdr:rowOff>7778</xdr:rowOff>
    </xdr:to>
    <xdr:cxnSp macro="">
      <xdr:nvCxnSpPr>
        <xdr:cNvPr id="183" name="直線コネクタ 182">
          <a:extLst>
            <a:ext uri="{FF2B5EF4-FFF2-40B4-BE49-F238E27FC236}">
              <a16:creationId xmlns:a16="http://schemas.microsoft.com/office/drawing/2014/main" xmlns="" id="{00000000-0008-0000-0700-0000B7000000}"/>
            </a:ext>
          </a:extLst>
        </xdr:cNvPr>
        <xdr:cNvCxnSpPr/>
      </xdr:nvCxnSpPr>
      <xdr:spPr>
        <a:xfrm flipV="1">
          <a:off x="1130300" y="13376935"/>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52285</xdr:rowOff>
    </xdr:from>
    <xdr:to>
      <xdr:col>10</xdr:col>
      <xdr:colOff>165100</xdr:colOff>
      <xdr:row>77</xdr:row>
      <xdr:rowOff>153885</xdr:rowOff>
    </xdr:to>
    <xdr:sp macro="" textlink="">
      <xdr:nvSpPr>
        <xdr:cNvPr id="184" name="フローチャート: 判断 183">
          <a:extLst>
            <a:ext uri="{FF2B5EF4-FFF2-40B4-BE49-F238E27FC236}">
              <a16:creationId xmlns:a16="http://schemas.microsoft.com/office/drawing/2014/main" xmlns="" id="{00000000-0008-0000-0700-0000B8000000}"/>
            </a:ext>
          </a:extLst>
        </xdr:cNvPr>
        <xdr:cNvSpPr/>
      </xdr:nvSpPr>
      <xdr:spPr>
        <a:xfrm>
          <a:off x="1968500" y="1325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170412</xdr:rowOff>
    </xdr:from>
    <xdr:ext cx="599010" cy="259045"/>
    <xdr:sp macro="" textlink="">
      <xdr:nvSpPr>
        <xdr:cNvPr id="185" name="テキスト ボックス 184">
          <a:extLst>
            <a:ext uri="{FF2B5EF4-FFF2-40B4-BE49-F238E27FC236}">
              <a16:creationId xmlns:a16="http://schemas.microsoft.com/office/drawing/2014/main" xmlns="" id="{00000000-0008-0000-0700-0000B9000000}"/>
            </a:ext>
          </a:extLst>
        </xdr:cNvPr>
        <xdr:cNvSpPr txBox="1"/>
      </xdr:nvSpPr>
      <xdr:spPr>
        <a:xfrm>
          <a:off x="1719795" y="13029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54808</xdr:rowOff>
    </xdr:from>
    <xdr:to>
      <xdr:col>6</xdr:col>
      <xdr:colOff>38100</xdr:colOff>
      <xdr:row>77</xdr:row>
      <xdr:rowOff>156408</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079500" y="13256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1485</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830795" y="13031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126157</xdr:rowOff>
    </xdr:from>
    <xdr:to>
      <xdr:col>24</xdr:col>
      <xdr:colOff>114300</xdr:colOff>
      <xdr:row>78</xdr:row>
      <xdr:rowOff>56307</xdr:rowOff>
    </xdr:to>
    <xdr:sp macro="" textlink="">
      <xdr:nvSpPr>
        <xdr:cNvPr id="193" name="楕円 192">
          <a:extLst>
            <a:ext uri="{FF2B5EF4-FFF2-40B4-BE49-F238E27FC236}">
              <a16:creationId xmlns:a16="http://schemas.microsoft.com/office/drawing/2014/main" xmlns="" id="{00000000-0008-0000-0700-0000C1000000}"/>
            </a:ext>
          </a:extLst>
        </xdr:cNvPr>
        <xdr:cNvSpPr/>
      </xdr:nvSpPr>
      <xdr:spPr>
        <a:xfrm>
          <a:off x="4584700" y="1332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41084</xdr:rowOff>
    </xdr:from>
    <xdr:ext cx="599010" cy="259045"/>
    <xdr:sp macro="" textlink="">
      <xdr:nvSpPr>
        <xdr:cNvPr id="194" name="民生費該当値テキスト">
          <a:extLst>
            <a:ext uri="{FF2B5EF4-FFF2-40B4-BE49-F238E27FC236}">
              <a16:creationId xmlns:a16="http://schemas.microsoft.com/office/drawing/2014/main" xmlns="" id="{00000000-0008-0000-0700-0000C2000000}"/>
            </a:ext>
          </a:extLst>
        </xdr:cNvPr>
        <xdr:cNvSpPr txBox="1"/>
      </xdr:nvSpPr>
      <xdr:spPr>
        <a:xfrm>
          <a:off x="4686300" y="13242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114441</xdr:rowOff>
    </xdr:from>
    <xdr:to>
      <xdr:col>20</xdr:col>
      <xdr:colOff>38100</xdr:colOff>
      <xdr:row>78</xdr:row>
      <xdr:rowOff>44591</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3746500" y="1331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35718</xdr:rowOff>
    </xdr:from>
    <xdr:ext cx="59901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3497795" y="13408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101895</xdr:rowOff>
    </xdr:from>
    <xdr:to>
      <xdr:col>15</xdr:col>
      <xdr:colOff>101600</xdr:colOff>
      <xdr:row>78</xdr:row>
      <xdr:rowOff>32045</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2857500" y="1330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23172</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2608795" y="13396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124485</xdr:rowOff>
    </xdr:from>
    <xdr:to>
      <xdr:col>10</xdr:col>
      <xdr:colOff>165100</xdr:colOff>
      <xdr:row>78</xdr:row>
      <xdr:rowOff>54635</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1968500" y="1332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45762</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1719795" y="13418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128428</xdr:rowOff>
    </xdr:from>
    <xdr:to>
      <xdr:col>6</xdr:col>
      <xdr:colOff>38100</xdr:colOff>
      <xdr:row>78</xdr:row>
      <xdr:rowOff>58578</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079500" y="1333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49705</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830795" y="13422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xmlns=""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xmlns=""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xmlns=""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xmlns=""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xmlns=""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xmlns=""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xmlns=""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101288</xdr:rowOff>
    </xdr:from>
    <xdr:to>
      <xdr:col>24</xdr:col>
      <xdr:colOff>62865</xdr:colOff>
      <xdr:row>98</xdr:row>
      <xdr:rowOff>72667</xdr:rowOff>
    </xdr:to>
    <xdr:cxnSp macro="">
      <xdr:nvCxnSpPr>
        <xdr:cNvPr id="224" name="直線コネクタ 223">
          <a:extLst>
            <a:ext uri="{FF2B5EF4-FFF2-40B4-BE49-F238E27FC236}">
              <a16:creationId xmlns:a16="http://schemas.microsoft.com/office/drawing/2014/main" xmlns="" id="{00000000-0008-0000-0700-0000E0000000}"/>
            </a:ext>
          </a:extLst>
        </xdr:cNvPr>
        <xdr:cNvCxnSpPr/>
      </xdr:nvCxnSpPr>
      <xdr:spPr>
        <a:xfrm flipV="1">
          <a:off x="4633595" y="15531788"/>
          <a:ext cx="1270" cy="1342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76494</xdr:rowOff>
    </xdr:from>
    <xdr:ext cx="534377" cy="259045"/>
    <xdr:sp macro="" textlink="">
      <xdr:nvSpPr>
        <xdr:cNvPr id="225" name="衛生費最小値テキスト">
          <a:extLst>
            <a:ext uri="{FF2B5EF4-FFF2-40B4-BE49-F238E27FC236}">
              <a16:creationId xmlns:a16="http://schemas.microsoft.com/office/drawing/2014/main" xmlns="" id="{00000000-0008-0000-0700-0000E1000000}"/>
            </a:ext>
          </a:extLst>
        </xdr:cNvPr>
        <xdr:cNvSpPr txBox="1"/>
      </xdr:nvSpPr>
      <xdr:spPr>
        <a:xfrm>
          <a:off x="4686300" y="1687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72667</xdr:rowOff>
    </xdr:from>
    <xdr:to>
      <xdr:col>24</xdr:col>
      <xdr:colOff>152400</xdr:colOff>
      <xdr:row>98</xdr:row>
      <xdr:rowOff>72667</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a:off x="4546600" y="16874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47965</xdr:rowOff>
    </xdr:from>
    <xdr:ext cx="599010" cy="259045"/>
    <xdr:sp macro="" textlink="">
      <xdr:nvSpPr>
        <xdr:cNvPr id="227" name="衛生費最大値テキスト">
          <a:extLst>
            <a:ext uri="{FF2B5EF4-FFF2-40B4-BE49-F238E27FC236}">
              <a16:creationId xmlns:a16="http://schemas.microsoft.com/office/drawing/2014/main" xmlns="" id="{00000000-0008-0000-0700-0000E3000000}"/>
            </a:ext>
          </a:extLst>
        </xdr:cNvPr>
        <xdr:cNvSpPr txBox="1"/>
      </xdr:nvSpPr>
      <xdr:spPr>
        <a:xfrm>
          <a:off x="4686300" y="15307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101288</xdr:rowOff>
    </xdr:from>
    <xdr:to>
      <xdr:col>24</xdr:col>
      <xdr:colOff>152400</xdr:colOff>
      <xdr:row>90</xdr:row>
      <xdr:rowOff>101288</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4546600" y="1553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21523</xdr:rowOff>
    </xdr:from>
    <xdr:to>
      <xdr:col>24</xdr:col>
      <xdr:colOff>63500</xdr:colOff>
      <xdr:row>97</xdr:row>
      <xdr:rowOff>26981</xdr:rowOff>
    </xdr:to>
    <xdr:cxnSp macro="">
      <xdr:nvCxnSpPr>
        <xdr:cNvPr id="229" name="直線コネクタ 228">
          <a:extLst>
            <a:ext uri="{FF2B5EF4-FFF2-40B4-BE49-F238E27FC236}">
              <a16:creationId xmlns:a16="http://schemas.microsoft.com/office/drawing/2014/main" xmlns="" id="{00000000-0008-0000-0700-0000E5000000}"/>
            </a:ext>
          </a:extLst>
        </xdr:cNvPr>
        <xdr:cNvCxnSpPr/>
      </xdr:nvCxnSpPr>
      <xdr:spPr>
        <a:xfrm>
          <a:off x="3797300" y="16652173"/>
          <a:ext cx="838200" cy="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576</xdr:rowOff>
    </xdr:from>
    <xdr:ext cx="599010" cy="259045"/>
    <xdr:sp macro="" textlink="">
      <xdr:nvSpPr>
        <xdr:cNvPr id="230" name="衛生費平均値テキスト">
          <a:extLst>
            <a:ext uri="{FF2B5EF4-FFF2-40B4-BE49-F238E27FC236}">
              <a16:creationId xmlns:a16="http://schemas.microsoft.com/office/drawing/2014/main" xmlns="" id="{00000000-0008-0000-0700-0000E6000000}"/>
            </a:ext>
          </a:extLst>
        </xdr:cNvPr>
        <xdr:cNvSpPr txBox="1"/>
      </xdr:nvSpPr>
      <xdr:spPr>
        <a:xfrm>
          <a:off x="4686300" y="166312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22149</xdr:rowOff>
    </xdr:from>
    <xdr:to>
      <xdr:col>24</xdr:col>
      <xdr:colOff>114300</xdr:colOff>
      <xdr:row>97</xdr:row>
      <xdr:rowOff>123749</xdr:rowOff>
    </xdr:to>
    <xdr:sp macro="" textlink="">
      <xdr:nvSpPr>
        <xdr:cNvPr id="231" name="フローチャート: 判断 230">
          <a:extLst>
            <a:ext uri="{FF2B5EF4-FFF2-40B4-BE49-F238E27FC236}">
              <a16:creationId xmlns:a16="http://schemas.microsoft.com/office/drawing/2014/main" xmlns="" id="{00000000-0008-0000-0700-0000E7000000}"/>
            </a:ext>
          </a:extLst>
        </xdr:cNvPr>
        <xdr:cNvSpPr/>
      </xdr:nvSpPr>
      <xdr:spPr>
        <a:xfrm>
          <a:off x="4584700" y="16652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21369</xdr:rowOff>
    </xdr:from>
    <xdr:to>
      <xdr:col>19</xdr:col>
      <xdr:colOff>177800</xdr:colOff>
      <xdr:row>97</xdr:row>
      <xdr:rowOff>21523</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2908300" y="16652019"/>
          <a:ext cx="889000" cy="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5747</xdr:rowOff>
    </xdr:from>
    <xdr:to>
      <xdr:col>20</xdr:col>
      <xdr:colOff>38100</xdr:colOff>
      <xdr:row>97</xdr:row>
      <xdr:rowOff>107347</xdr:rowOff>
    </xdr:to>
    <xdr:sp macro="" textlink="">
      <xdr:nvSpPr>
        <xdr:cNvPr id="233" name="フローチャート: 判断 232">
          <a:extLst>
            <a:ext uri="{FF2B5EF4-FFF2-40B4-BE49-F238E27FC236}">
              <a16:creationId xmlns:a16="http://schemas.microsoft.com/office/drawing/2014/main" xmlns="" id="{00000000-0008-0000-0700-0000E9000000}"/>
            </a:ext>
          </a:extLst>
        </xdr:cNvPr>
        <xdr:cNvSpPr/>
      </xdr:nvSpPr>
      <xdr:spPr>
        <a:xfrm>
          <a:off x="3746500" y="16636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98474</xdr:rowOff>
    </xdr:from>
    <xdr:ext cx="599010" cy="259045"/>
    <xdr:sp macro="" textlink="">
      <xdr:nvSpPr>
        <xdr:cNvPr id="234" name="テキスト ボックス 233">
          <a:extLst>
            <a:ext uri="{FF2B5EF4-FFF2-40B4-BE49-F238E27FC236}">
              <a16:creationId xmlns:a16="http://schemas.microsoft.com/office/drawing/2014/main" xmlns="" id="{00000000-0008-0000-0700-0000EA000000}"/>
            </a:ext>
          </a:extLst>
        </xdr:cNvPr>
        <xdr:cNvSpPr txBox="1"/>
      </xdr:nvSpPr>
      <xdr:spPr>
        <a:xfrm>
          <a:off x="3497795" y="1672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14292</xdr:rowOff>
    </xdr:from>
    <xdr:to>
      <xdr:col>15</xdr:col>
      <xdr:colOff>50800</xdr:colOff>
      <xdr:row>97</xdr:row>
      <xdr:rowOff>21369</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a:off x="2019300" y="16644942"/>
          <a:ext cx="889000" cy="7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9953</xdr:rowOff>
    </xdr:from>
    <xdr:to>
      <xdr:col>15</xdr:col>
      <xdr:colOff>101600</xdr:colOff>
      <xdr:row>97</xdr:row>
      <xdr:rowOff>111553</xdr:rowOff>
    </xdr:to>
    <xdr:sp macro="" textlink="">
      <xdr:nvSpPr>
        <xdr:cNvPr id="236" name="フローチャート: 判断 235">
          <a:extLst>
            <a:ext uri="{FF2B5EF4-FFF2-40B4-BE49-F238E27FC236}">
              <a16:creationId xmlns:a16="http://schemas.microsoft.com/office/drawing/2014/main" xmlns="" id="{00000000-0008-0000-0700-0000EC000000}"/>
            </a:ext>
          </a:extLst>
        </xdr:cNvPr>
        <xdr:cNvSpPr/>
      </xdr:nvSpPr>
      <xdr:spPr>
        <a:xfrm>
          <a:off x="2857500" y="1664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102680</xdr:rowOff>
    </xdr:from>
    <xdr:ext cx="599010" cy="259045"/>
    <xdr:sp macro="" textlink="">
      <xdr:nvSpPr>
        <xdr:cNvPr id="237" name="テキスト ボックス 236">
          <a:extLst>
            <a:ext uri="{FF2B5EF4-FFF2-40B4-BE49-F238E27FC236}">
              <a16:creationId xmlns:a16="http://schemas.microsoft.com/office/drawing/2014/main" xmlns="" id="{00000000-0008-0000-0700-0000ED000000}"/>
            </a:ext>
          </a:extLst>
        </xdr:cNvPr>
        <xdr:cNvSpPr txBox="1"/>
      </xdr:nvSpPr>
      <xdr:spPr>
        <a:xfrm>
          <a:off x="2608795" y="16733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14292</xdr:rowOff>
    </xdr:from>
    <xdr:to>
      <xdr:col>10</xdr:col>
      <xdr:colOff>114300</xdr:colOff>
      <xdr:row>97</xdr:row>
      <xdr:rowOff>43914</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flipV="1">
          <a:off x="1130300" y="16644942"/>
          <a:ext cx="889000" cy="2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26236</xdr:rowOff>
    </xdr:from>
    <xdr:to>
      <xdr:col>10</xdr:col>
      <xdr:colOff>165100</xdr:colOff>
      <xdr:row>97</xdr:row>
      <xdr:rowOff>127836</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1968500" y="1665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118963</xdr:rowOff>
    </xdr:from>
    <xdr:ext cx="599010"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1719795" y="1674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17149</xdr:rowOff>
    </xdr:from>
    <xdr:to>
      <xdr:col>6</xdr:col>
      <xdr:colOff>38100</xdr:colOff>
      <xdr:row>97</xdr:row>
      <xdr:rowOff>118749</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1079500" y="1664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109876</xdr:rowOff>
    </xdr:from>
    <xdr:ext cx="599010"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830795" y="16740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147631</xdr:rowOff>
    </xdr:from>
    <xdr:to>
      <xdr:col>24</xdr:col>
      <xdr:colOff>114300</xdr:colOff>
      <xdr:row>97</xdr:row>
      <xdr:rowOff>77781</xdr:rowOff>
    </xdr:to>
    <xdr:sp macro="" textlink="">
      <xdr:nvSpPr>
        <xdr:cNvPr id="248" name="楕円 247">
          <a:extLst>
            <a:ext uri="{FF2B5EF4-FFF2-40B4-BE49-F238E27FC236}">
              <a16:creationId xmlns:a16="http://schemas.microsoft.com/office/drawing/2014/main" xmlns="" id="{00000000-0008-0000-0700-0000F8000000}"/>
            </a:ext>
          </a:extLst>
        </xdr:cNvPr>
        <xdr:cNvSpPr/>
      </xdr:nvSpPr>
      <xdr:spPr>
        <a:xfrm>
          <a:off x="4584700" y="1660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170508</xdr:rowOff>
    </xdr:from>
    <xdr:ext cx="599010" cy="259045"/>
    <xdr:sp macro="" textlink="">
      <xdr:nvSpPr>
        <xdr:cNvPr id="249" name="衛生費該当値テキスト">
          <a:extLst>
            <a:ext uri="{FF2B5EF4-FFF2-40B4-BE49-F238E27FC236}">
              <a16:creationId xmlns:a16="http://schemas.microsoft.com/office/drawing/2014/main" xmlns="" id="{00000000-0008-0000-0700-0000F9000000}"/>
            </a:ext>
          </a:extLst>
        </xdr:cNvPr>
        <xdr:cNvSpPr txBox="1"/>
      </xdr:nvSpPr>
      <xdr:spPr>
        <a:xfrm>
          <a:off x="4686300" y="16458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142173</xdr:rowOff>
    </xdr:from>
    <xdr:to>
      <xdr:col>20</xdr:col>
      <xdr:colOff>38100</xdr:colOff>
      <xdr:row>97</xdr:row>
      <xdr:rowOff>72323</xdr:rowOff>
    </xdr:to>
    <xdr:sp macro="" textlink="">
      <xdr:nvSpPr>
        <xdr:cNvPr id="250" name="楕円 249">
          <a:extLst>
            <a:ext uri="{FF2B5EF4-FFF2-40B4-BE49-F238E27FC236}">
              <a16:creationId xmlns:a16="http://schemas.microsoft.com/office/drawing/2014/main" xmlns="" id="{00000000-0008-0000-0700-0000FA000000}"/>
            </a:ext>
          </a:extLst>
        </xdr:cNvPr>
        <xdr:cNvSpPr/>
      </xdr:nvSpPr>
      <xdr:spPr>
        <a:xfrm>
          <a:off x="3746500" y="1660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88850</xdr:rowOff>
    </xdr:from>
    <xdr:ext cx="59901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3497795" y="16376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142019</xdr:rowOff>
    </xdr:from>
    <xdr:to>
      <xdr:col>15</xdr:col>
      <xdr:colOff>101600</xdr:colOff>
      <xdr:row>97</xdr:row>
      <xdr:rowOff>72169</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2857500" y="1660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88696</xdr:rowOff>
    </xdr:from>
    <xdr:ext cx="599010"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2608795" y="16376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134942</xdr:rowOff>
    </xdr:from>
    <xdr:to>
      <xdr:col>10</xdr:col>
      <xdr:colOff>165100</xdr:colOff>
      <xdr:row>97</xdr:row>
      <xdr:rowOff>65092</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1968500" y="1659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81619</xdr:rowOff>
    </xdr:from>
    <xdr:ext cx="599010"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1719795" y="16369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164564</xdr:rowOff>
    </xdr:from>
    <xdr:to>
      <xdr:col>6</xdr:col>
      <xdr:colOff>38100</xdr:colOff>
      <xdr:row>97</xdr:row>
      <xdr:rowOff>94714</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1079500" y="1662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111241</xdr:rowOff>
    </xdr:from>
    <xdr:ext cx="599010"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830795" y="1639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xmlns=""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xmlns=""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xmlns=""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xmlns=""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xmlns=""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xmlns=""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xmlns=""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xmlns=""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65568</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flipV="1">
          <a:off x="10475595" y="5209068"/>
          <a:ext cx="1270" cy="157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xmlns=""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12245</xdr:rowOff>
    </xdr:from>
    <xdr:ext cx="534377" cy="259045"/>
    <xdr:sp macro="" textlink="">
      <xdr:nvSpPr>
        <xdr:cNvPr id="286" name="労働費最大値テキスト">
          <a:extLst>
            <a:ext uri="{FF2B5EF4-FFF2-40B4-BE49-F238E27FC236}">
              <a16:creationId xmlns:a16="http://schemas.microsoft.com/office/drawing/2014/main" xmlns="" id="{00000000-0008-0000-0700-00001E010000}"/>
            </a:ext>
          </a:extLst>
        </xdr:cNvPr>
        <xdr:cNvSpPr txBox="1"/>
      </xdr:nvSpPr>
      <xdr:spPr>
        <a:xfrm>
          <a:off x="10528300" y="4984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14,481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65568</xdr:rowOff>
    </xdr:from>
    <xdr:to>
      <xdr:col>55</xdr:col>
      <xdr:colOff>88900</xdr:colOff>
      <xdr:row>30</xdr:row>
      <xdr:rowOff>65568</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a:off x="10388600" y="5209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62194</xdr:rowOff>
    </xdr:from>
    <xdr:to>
      <xdr:col>55</xdr:col>
      <xdr:colOff>0</xdr:colOff>
      <xdr:row>38</xdr:row>
      <xdr:rowOff>88973</xdr:rowOff>
    </xdr:to>
    <xdr:cxnSp macro="">
      <xdr:nvCxnSpPr>
        <xdr:cNvPr id="288" name="直線コネクタ 287">
          <a:extLst>
            <a:ext uri="{FF2B5EF4-FFF2-40B4-BE49-F238E27FC236}">
              <a16:creationId xmlns:a16="http://schemas.microsoft.com/office/drawing/2014/main" xmlns="" id="{00000000-0008-0000-0700-000020010000}"/>
            </a:ext>
          </a:extLst>
        </xdr:cNvPr>
        <xdr:cNvCxnSpPr/>
      </xdr:nvCxnSpPr>
      <xdr:spPr>
        <a:xfrm flipV="1">
          <a:off x="9639300" y="6577294"/>
          <a:ext cx="838200" cy="2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140588</xdr:rowOff>
    </xdr:from>
    <xdr:ext cx="378565" cy="259045"/>
    <xdr:sp macro="" textlink="">
      <xdr:nvSpPr>
        <xdr:cNvPr id="289" name="労働費平均値テキスト">
          <a:extLst>
            <a:ext uri="{FF2B5EF4-FFF2-40B4-BE49-F238E27FC236}">
              <a16:creationId xmlns:a16="http://schemas.microsoft.com/office/drawing/2014/main" xmlns="" id="{00000000-0008-0000-0700-000021010000}"/>
            </a:ext>
          </a:extLst>
        </xdr:cNvPr>
        <xdr:cNvSpPr txBox="1"/>
      </xdr:nvSpPr>
      <xdr:spPr>
        <a:xfrm>
          <a:off x="10528300" y="66556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162161</xdr:rowOff>
    </xdr:from>
    <xdr:to>
      <xdr:col>55</xdr:col>
      <xdr:colOff>50800</xdr:colOff>
      <xdr:row>39</xdr:row>
      <xdr:rowOff>92311</xdr:rowOff>
    </xdr:to>
    <xdr:sp macro="" textlink="">
      <xdr:nvSpPr>
        <xdr:cNvPr id="290" name="フローチャート: 判断 289">
          <a:extLst>
            <a:ext uri="{FF2B5EF4-FFF2-40B4-BE49-F238E27FC236}">
              <a16:creationId xmlns:a16="http://schemas.microsoft.com/office/drawing/2014/main" xmlns="" id="{00000000-0008-0000-0700-000022010000}"/>
            </a:ext>
          </a:extLst>
        </xdr:cNvPr>
        <xdr:cNvSpPr/>
      </xdr:nvSpPr>
      <xdr:spPr>
        <a:xfrm>
          <a:off x="10426700" y="667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45430</xdr:rowOff>
    </xdr:from>
    <xdr:to>
      <xdr:col>50</xdr:col>
      <xdr:colOff>114300</xdr:colOff>
      <xdr:row>38</xdr:row>
      <xdr:rowOff>88973</xdr:rowOff>
    </xdr:to>
    <xdr:cxnSp macro="">
      <xdr:nvCxnSpPr>
        <xdr:cNvPr id="291" name="直線コネクタ 290">
          <a:extLst>
            <a:ext uri="{FF2B5EF4-FFF2-40B4-BE49-F238E27FC236}">
              <a16:creationId xmlns:a16="http://schemas.microsoft.com/office/drawing/2014/main" xmlns="" id="{00000000-0008-0000-0700-000023010000}"/>
            </a:ext>
          </a:extLst>
        </xdr:cNvPr>
        <xdr:cNvCxnSpPr/>
      </xdr:nvCxnSpPr>
      <xdr:spPr>
        <a:xfrm>
          <a:off x="8750300" y="656053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161726</xdr:rowOff>
    </xdr:from>
    <xdr:to>
      <xdr:col>50</xdr:col>
      <xdr:colOff>165100</xdr:colOff>
      <xdr:row>39</xdr:row>
      <xdr:rowOff>91876</xdr:rowOff>
    </xdr:to>
    <xdr:sp macro="" textlink="">
      <xdr:nvSpPr>
        <xdr:cNvPr id="292" name="フローチャート: 判断 291">
          <a:extLst>
            <a:ext uri="{FF2B5EF4-FFF2-40B4-BE49-F238E27FC236}">
              <a16:creationId xmlns:a16="http://schemas.microsoft.com/office/drawing/2014/main" xmlns="" id="{00000000-0008-0000-0700-000024010000}"/>
            </a:ext>
          </a:extLst>
        </xdr:cNvPr>
        <xdr:cNvSpPr/>
      </xdr:nvSpPr>
      <xdr:spPr>
        <a:xfrm>
          <a:off x="9588500" y="667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83003</xdr:rowOff>
    </xdr:from>
    <xdr:ext cx="378565" cy="259045"/>
    <xdr:sp macro="" textlink="">
      <xdr:nvSpPr>
        <xdr:cNvPr id="293" name="テキスト ボックス 292">
          <a:extLst>
            <a:ext uri="{FF2B5EF4-FFF2-40B4-BE49-F238E27FC236}">
              <a16:creationId xmlns:a16="http://schemas.microsoft.com/office/drawing/2014/main" xmlns="" id="{00000000-0008-0000-0700-000025010000}"/>
            </a:ext>
          </a:extLst>
        </xdr:cNvPr>
        <xdr:cNvSpPr txBox="1"/>
      </xdr:nvSpPr>
      <xdr:spPr>
        <a:xfrm>
          <a:off x="9450017" y="6769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45430</xdr:rowOff>
    </xdr:from>
    <xdr:to>
      <xdr:col>45</xdr:col>
      <xdr:colOff>177800</xdr:colOff>
      <xdr:row>38</xdr:row>
      <xdr:rowOff>92891</xdr:rowOff>
    </xdr:to>
    <xdr:cxnSp macro="">
      <xdr:nvCxnSpPr>
        <xdr:cNvPr id="294" name="直線コネクタ 293">
          <a:extLst>
            <a:ext uri="{FF2B5EF4-FFF2-40B4-BE49-F238E27FC236}">
              <a16:creationId xmlns:a16="http://schemas.microsoft.com/office/drawing/2014/main" xmlns="" id="{00000000-0008-0000-0700-000026010000}"/>
            </a:ext>
          </a:extLst>
        </xdr:cNvPr>
        <xdr:cNvCxnSpPr/>
      </xdr:nvCxnSpPr>
      <xdr:spPr>
        <a:xfrm flipV="1">
          <a:off x="7861300" y="6560530"/>
          <a:ext cx="889000" cy="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71483</xdr:rowOff>
    </xdr:from>
    <xdr:to>
      <xdr:col>46</xdr:col>
      <xdr:colOff>38100</xdr:colOff>
      <xdr:row>39</xdr:row>
      <xdr:rowOff>1633</xdr:rowOff>
    </xdr:to>
    <xdr:sp macro="" textlink="">
      <xdr:nvSpPr>
        <xdr:cNvPr id="295" name="フローチャート: 判断 294">
          <a:extLst>
            <a:ext uri="{FF2B5EF4-FFF2-40B4-BE49-F238E27FC236}">
              <a16:creationId xmlns:a16="http://schemas.microsoft.com/office/drawing/2014/main" xmlns="" id="{00000000-0008-0000-0700-000027010000}"/>
            </a:ext>
          </a:extLst>
        </xdr:cNvPr>
        <xdr:cNvSpPr/>
      </xdr:nvSpPr>
      <xdr:spPr>
        <a:xfrm>
          <a:off x="8699500" y="658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164210</xdr:rowOff>
    </xdr:from>
    <xdr:ext cx="469744" cy="259045"/>
    <xdr:sp macro="" textlink="">
      <xdr:nvSpPr>
        <xdr:cNvPr id="296" name="テキスト ボックス 295">
          <a:extLst>
            <a:ext uri="{FF2B5EF4-FFF2-40B4-BE49-F238E27FC236}">
              <a16:creationId xmlns:a16="http://schemas.microsoft.com/office/drawing/2014/main" xmlns="" id="{00000000-0008-0000-0700-000028010000}"/>
            </a:ext>
          </a:extLst>
        </xdr:cNvPr>
        <xdr:cNvSpPr txBox="1"/>
      </xdr:nvSpPr>
      <xdr:spPr>
        <a:xfrm>
          <a:off x="8515428" y="667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67201</xdr:rowOff>
    </xdr:from>
    <xdr:to>
      <xdr:col>41</xdr:col>
      <xdr:colOff>50800</xdr:colOff>
      <xdr:row>38</xdr:row>
      <xdr:rowOff>92891</xdr:rowOff>
    </xdr:to>
    <xdr:cxnSp macro="">
      <xdr:nvCxnSpPr>
        <xdr:cNvPr id="297" name="直線コネクタ 296">
          <a:extLst>
            <a:ext uri="{FF2B5EF4-FFF2-40B4-BE49-F238E27FC236}">
              <a16:creationId xmlns:a16="http://schemas.microsoft.com/office/drawing/2014/main" xmlns="" id="{00000000-0008-0000-0700-000029010000}"/>
            </a:ext>
          </a:extLst>
        </xdr:cNvPr>
        <xdr:cNvCxnSpPr/>
      </xdr:nvCxnSpPr>
      <xdr:spPr>
        <a:xfrm>
          <a:off x="6972300" y="6582301"/>
          <a:ext cx="889000" cy="2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112195</xdr:rowOff>
    </xdr:from>
    <xdr:to>
      <xdr:col>41</xdr:col>
      <xdr:colOff>101600</xdr:colOff>
      <xdr:row>39</xdr:row>
      <xdr:rowOff>42345</xdr:rowOff>
    </xdr:to>
    <xdr:sp macro="" textlink="">
      <xdr:nvSpPr>
        <xdr:cNvPr id="298" name="フローチャート: 判断 297">
          <a:extLst>
            <a:ext uri="{FF2B5EF4-FFF2-40B4-BE49-F238E27FC236}">
              <a16:creationId xmlns:a16="http://schemas.microsoft.com/office/drawing/2014/main" xmlns="" id="{00000000-0008-0000-0700-00002A010000}"/>
            </a:ext>
          </a:extLst>
        </xdr:cNvPr>
        <xdr:cNvSpPr/>
      </xdr:nvSpPr>
      <xdr:spPr>
        <a:xfrm>
          <a:off x="7810500" y="662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33472</xdr:rowOff>
    </xdr:from>
    <xdr:ext cx="378565"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7672017" y="6720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85852</xdr:rowOff>
    </xdr:from>
    <xdr:to>
      <xdr:col>36</xdr:col>
      <xdr:colOff>165100</xdr:colOff>
      <xdr:row>38</xdr:row>
      <xdr:rowOff>16002</xdr:rowOff>
    </xdr:to>
    <xdr:sp macro="" textlink="">
      <xdr:nvSpPr>
        <xdr:cNvPr id="300" name="フローチャート: 判断 299">
          <a:extLst>
            <a:ext uri="{FF2B5EF4-FFF2-40B4-BE49-F238E27FC236}">
              <a16:creationId xmlns:a16="http://schemas.microsoft.com/office/drawing/2014/main" xmlns="" id="{00000000-0008-0000-0700-00002C010000}"/>
            </a:ext>
          </a:extLst>
        </xdr:cNvPr>
        <xdr:cNvSpPr/>
      </xdr:nvSpPr>
      <xdr:spPr>
        <a:xfrm>
          <a:off x="6921500" y="6429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32529</xdr:rowOff>
    </xdr:from>
    <xdr:ext cx="469744"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6737428" y="620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11394</xdr:rowOff>
    </xdr:from>
    <xdr:to>
      <xdr:col>55</xdr:col>
      <xdr:colOff>50800</xdr:colOff>
      <xdr:row>38</xdr:row>
      <xdr:rowOff>112994</xdr:rowOff>
    </xdr:to>
    <xdr:sp macro="" textlink="">
      <xdr:nvSpPr>
        <xdr:cNvPr id="307" name="楕円 306">
          <a:extLst>
            <a:ext uri="{FF2B5EF4-FFF2-40B4-BE49-F238E27FC236}">
              <a16:creationId xmlns:a16="http://schemas.microsoft.com/office/drawing/2014/main" xmlns="" id="{00000000-0008-0000-0700-000033010000}"/>
            </a:ext>
          </a:extLst>
        </xdr:cNvPr>
        <xdr:cNvSpPr/>
      </xdr:nvSpPr>
      <xdr:spPr>
        <a:xfrm>
          <a:off x="10426700" y="652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34271</xdr:rowOff>
    </xdr:from>
    <xdr:ext cx="469744" cy="259045"/>
    <xdr:sp macro="" textlink="">
      <xdr:nvSpPr>
        <xdr:cNvPr id="308" name="労働費該当値テキスト">
          <a:extLst>
            <a:ext uri="{FF2B5EF4-FFF2-40B4-BE49-F238E27FC236}">
              <a16:creationId xmlns:a16="http://schemas.microsoft.com/office/drawing/2014/main" xmlns="" id="{00000000-0008-0000-0700-000034010000}"/>
            </a:ext>
          </a:extLst>
        </xdr:cNvPr>
        <xdr:cNvSpPr txBox="1"/>
      </xdr:nvSpPr>
      <xdr:spPr>
        <a:xfrm>
          <a:off x="10528300" y="637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38173</xdr:rowOff>
    </xdr:from>
    <xdr:to>
      <xdr:col>50</xdr:col>
      <xdr:colOff>165100</xdr:colOff>
      <xdr:row>38</xdr:row>
      <xdr:rowOff>139773</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9588500" y="655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156299</xdr:rowOff>
    </xdr:from>
    <xdr:ext cx="469744"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9404428" y="632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166080</xdr:rowOff>
    </xdr:from>
    <xdr:to>
      <xdr:col>46</xdr:col>
      <xdr:colOff>38100</xdr:colOff>
      <xdr:row>38</xdr:row>
      <xdr:rowOff>96230</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8699500" y="650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112757</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8515428" y="628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42091</xdr:rowOff>
    </xdr:from>
    <xdr:to>
      <xdr:col>41</xdr:col>
      <xdr:colOff>101600</xdr:colOff>
      <xdr:row>38</xdr:row>
      <xdr:rowOff>143691</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7810500" y="655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160219</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7626428" y="633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16401</xdr:rowOff>
    </xdr:from>
    <xdr:to>
      <xdr:col>36</xdr:col>
      <xdr:colOff>165100</xdr:colOff>
      <xdr:row>38</xdr:row>
      <xdr:rowOff>118001</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6921500" y="653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109128</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6737428" y="662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xmlns=""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xmlns=""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xmlns=""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xmlns=""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83557</xdr:rowOff>
    </xdr:from>
    <xdr:to>
      <xdr:col>54</xdr:col>
      <xdr:colOff>189865</xdr:colOff>
      <xdr:row>59</xdr:row>
      <xdr:rowOff>84962</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flipV="1">
          <a:off x="10475595" y="8656057"/>
          <a:ext cx="1270" cy="154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88789</xdr:rowOff>
    </xdr:from>
    <xdr:ext cx="534377" cy="259045"/>
    <xdr:sp macro="" textlink="">
      <xdr:nvSpPr>
        <xdr:cNvPr id="343" name="農林水産業費最小値テキスト">
          <a:extLst>
            <a:ext uri="{FF2B5EF4-FFF2-40B4-BE49-F238E27FC236}">
              <a16:creationId xmlns:a16="http://schemas.microsoft.com/office/drawing/2014/main" xmlns="" id="{00000000-0008-0000-0700-000057010000}"/>
            </a:ext>
          </a:extLst>
        </xdr:cNvPr>
        <xdr:cNvSpPr txBox="1"/>
      </xdr:nvSpPr>
      <xdr:spPr>
        <a:xfrm>
          <a:off x="10528300" y="1020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84962</xdr:rowOff>
    </xdr:from>
    <xdr:to>
      <xdr:col>55</xdr:col>
      <xdr:colOff>88900</xdr:colOff>
      <xdr:row>59</xdr:row>
      <xdr:rowOff>84962</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10388600" y="1020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30234</xdr:rowOff>
    </xdr:from>
    <xdr:ext cx="690189" cy="259045"/>
    <xdr:sp macro="" textlink="">
      <xdr:nvSpPr>
        <xdr:cNvPr id="345" name="農林水産業費最大値テキスト">
          <a:extLst>
            <a:ext uri="{FF2B5EF4-FFF2-40B4-BE49-F238E27FC236}">
              <a16:creationId xmlns:a16="http://schemas.microsoft.com/office/drawing/2014/main" xmlns="" id="{00000000-0008-0000-0700-000059010000}"/>
            </a:ext>
          </a:extLst>
        </xdr:cNvPr>
        <xdr:cNvSpPr txBox="1"/>
      </xdr:nvSpPr>
      <xdr:spPr>
        <a:xfrm>
          <a:off x="10528300" y="84312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1,431,575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83557</xdr:rowOff>
    </xdr:from>
    <xdr:to>
      <xdr:col>55</xdr:col>
      <xdr:colOff>88900</xdr:colOff>
      <xdr:row>50</xdr:row>
      <xdr:rowOff>83557</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a:off x="10388600" y="8656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55752</xdr:rowOff>
    </xdr:from>
    <xdr:to>
      <xdr:col>55</xdr:col>
      <xdr:colOff>0</xdr:colOff>
      <xdr:row>59</xdr:row>
      <xdr:rowOff>5517</xdr:rowOff>
    </xdr:to>
    <xdr:cxnSp macro="">
      <xdr:nvCxnSpPr>
        <xdr:cNvPr id="347" name="直線コネクタ 346">
          <a:extLst>
            <a:ext uri="{FF2B5EF4-FFF2-40B4-BE49-F238E27FC236}">
              <a16:creationId xmlns:a16="http://schemas.microsoft.com/office/drawing/2014/main" xmlns="" id="{00000000-0008-0000-0700-00005B010000}"/>
            </a:ext>
          </a:extLst>
        </xdr:cNvPr>
        <xdr:cNvCxnSpPr/>
      </xdr:nvCxnSpPr>
      <xdr:spPr>
        <a:xfrm>
          <a:off x="9639300" y="9999852"/>
          <a:ext cx="838200" cy="12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65560</xdr:rowOff>
    </xdr:from>
    <xdr:ext cx="599010" cy="259045"/>
    <xdr:sp macro="" textlink="">
      <xdr:nvSpPr>
        <xdr:cNvPr id="348" name="農林水産業費平均値テキスト">
          <a:extLst>
            <a:ext uri="{FF2B5EF4-FFF2-40B4-BE49-F238E27FC236}">
              <a16:creationId xmlns:a16="http://schemas.microsoft.com/office/drawing/2014/main" xmlns="" id="{00000000-0008-0000-0700-00005C010000}"/>
            </a:ext>
          </a:extLst>
        </xdr:cNvPr>
        <xdr:cNvSpPr txBox="1"/>
      </xdr:nvSpPr>
      <xdr:spPr>
        <a:xfrm>
          <a:off x="10528300" y="98382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42683</xdr:rowOff>
    </xdr:from>
    <xdr:to>
      <xdr:col>55</xdr:col>
      <xdr:colOff>50800</xdr:colOff>
      <xdr:row>58</xdr:row>
      <xdr:rowOff>144283</xdr:rowOff>
    </xdr:to>
    <xdr:sp macro="" textlink="">
      <xdr:nvSpPr>
        <xdr:cNvPr id="349" name="フローチャート: 判断 348">
          <a:extLst>
            <a:ext uri="{FF2B5EF4-FFF2-40B4-BE49-F238E27FC236}">
              <a16:creationId xmlns:a16="http://schemas.microsoft.com/office/drawing/2014/main" xmlns="" id="{00000000-0008-0000-0700-00005D010000}"/>
            </a:ext>
          </a:extLst>
        </xdr:cNvPr>
        <xdr:cNvSpPr/>
      </xdr:nvSpPr>
      <xdr:spPr>
        <a:xfrm>
          <a:off x="10426700" y="9986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55752</xdr:rowOff>
    </xdr:from>
    <xdr:to>
      <xdr:col>50</xdr:col>
      <xdr:colOff>114300</xdr:colOff>
      <xdr:row>58</xdr:row>
      <xdr:rowOff>102920</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flipV="1">
          <a:off x="8750300" y="9999852"/>
          <a:ext cx="889000" cy="4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32873</xdr:rowOff>
    </xdr:from>
    <xdr:to>
      <xdr:col>50</xdr:col>
      <xdr:colOff>165100</xdr:colOff>
      <xdr:row>58</xdr:row>
      <xdr:rowOff>134473</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9588500" y="997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125600</xdr:rowOff>
    </xdr:from>
    <xdr:ext cx="599010" cy="259045"/>
    <xdr:sp macro="" textlink="">
      <xdr:nvSpPr>
        <xdr:cNvPr id="352" name="テキスト ボックス 351">
          <a:extLst>
            <a:ext uri="{FF2B5EF4-FFF2-40B4-BE49-F238E27FC236}">
              <a16:creationId xmlns:a16="http://schemas.microsoft.com/office/drawing/2014/main" xmlns="" id="{00000000-0008-0000-0700-000060010000}"/>
            </a:ext>
          </a:extLst>
        </xdr:cNvPr>
        <xdr:cNvSpPr txBox="1"/>
      </xdr:nvSpPr>
      <xdr:spPr>
        <a:xfrm>
          <a:off x="9339795" y="10069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102920</xdr:rowOff>
    </xdr:from>
    <xdr:to>
      <xdr:col>45</xdr:col>
      <xdr:colOff>177800</xdr:colOff>
      <xdr:row>58</xdr:row>
      <xdr:rowOff>171205</xdr:rowOff>
    </xdr:to>
    <xdr:cxnSp macro="">
      <xdr:nvCxnSpPr>
        <xdr:cNvPr id="353" name="直線コネクタ 352">
          <a:extLst>
            <a:ext uri="{FF2B5EF4-FFF2-40B4-BE49-F238E27FC236}">
              <a16:creationId xmlns:a16="http://schemas.microsoft.com/office/drawing/2014/main" xmlns="" id="{00000000-0008-0000-0700-000061010000}"/>
            </a:ext>
          </a:extLst>
        </xdr:cNvPr>
        <xdr:cNvCxnSpPr/>
      </xdr:nvCxnSpPr>
      <xdr:spPr>
        <a:xfrm flipV="1">
          <a:off x="7861300" y="10047020"/>
          <a:ext cx="889000" cy="6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34074</xdr:rowOff>
    </xdr:from>
    <xdr:to>
      <xdr:col>46</xdr:col>
      <xdr:colOff>38100</xdr:colOff>
      <xdr:row>58</xdr:row>
      <xdr:rowOff>135674</xdr:rowOff>
    </xdr:to>
    <xdr:sp macro="" textlink="">
      <xdr:nvSpPr>
        <xdr:cNvPr id="354" name="フローチャート: 判断 353">
          <a:extLst>
            <a:ext uri="{FF2B5EF4-FFF2-40B4-BE49-F238E27FC236}">
              <a16:creationId xmlns:a16="http://schemas.microsoft.com/office/drawing/2014/main" xmlns="" id="{00000000-0008-0000-0700-000062010000}"/>
            </a:ext>
          </a:extLst>
        </xdr:cNvPr>
        <xdr:cNvSpPr/>
      </xdr:nvSpPr>
      <xdr:spPr>
        <a:xfrm>
          <a:off x="8699500" y="997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152201</xdr:rowOff>
    </xdr:from>
    <xdr:ext cx="599010" cy="259045"/>
    <xdr:sp macro="" textlink="">
      <xdr:nvSpPr>
        <xdr:cNvPr id="355" name="テキスト ボックス 354">
          <a:extLst>
            <a:ext uri="{FF2B5EF4-FFF2-40B4-BE49-F238E27FC236}">
              <a16:creationId xmlns:a16="http://schemas.microsoft.com/office/drawing/2014/main" xmlns="" id="{00000000-0008-0000-0700-000063010000}"/>
            </a:ext>
          </a:extLst>
        </xdr:cNvPr>
        <xdr:cNvSpPr txBox="1"/>
      </xdr:nvSpPr>
      <xdr:spPr>
        <a:xfrm>
          <a:off x="8450795" y="9753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166622</xdr:rowOff>
    </xdr:from>
    <xdr:to>
      <xdr:col>41</xdr:col>
      <xdr:colOff>50800</xdr:colOff>
      <xdr:row>58</xdr:row>
      <xdr:rowOff>171205</xdr:rowOff>
    </xdr:to>
    <xdr:cxnSp macro="">
      <xdr:nvCxnSpPr>
        <xdr:cNvPr id="356" name="直線コネクタ 355">
          <a:extLst>
            <a:ext uri="{FF2B5EF4-FFF2-40B4-BE49-F238E27FC236}">
              <a16:creationId xmlns:a16="http://schemas.microsoft.com/office/drawing/2014/main" xmlns="" id="{00000000-0008-0000-0700-000064010000}"/>
            </a:ext>
          </a:extLst>
        </xdr:cNvPr>
        <xdr:cNvCxnSpPr/>
      </xdr:nvCxnSpPr>
      <xdr:spPr>
        <a:xfrm>
          <a:off x="6972300" y="10110722"/>
          <a:ext cx="889000" cy="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49464</xdr:rowOff>
    </xdr:from>
    <xdr:to>
      <xdr:col>41</xdr:col>
      <xdr:colOff>101600</xdr:colOff>
      <xdr:row>58</xdr:row>
      <xdr:rowOff>151064</xdr:rowOff>
    </xdr:to>
    <xdr:sp macro="" textlink="">
      <xdr:nvSpPr>
        <xdr:cNvPr id="357" name="フローチャート: 判断 356">
          <a:extLst>
            <a:ext uri="{FF2B5EF4-FFF2-40B4-BE49-F238E27FC236}">
              <a16:creationId xmlns:a16="http://schemas.microsoft.com/office/drawing/2014/main" xmlns="" id="{00000000-0008-0000-0700-000065010000}"/>
            </a:ext>
          </a:extLst>
        </xdr:cNvPr>
        <xdr:cNvSpPr/>
      </xdr:nvSpPr>
      <xdr:spPr>
        <a:xfrm>
          <a:off x="7810500" y="999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167591</xdr:rowOff>
    </xdr:from>
    <xdr:ext cx="599010"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7561795" y="9768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33648</xdr:rowOff>
    </xdr:from>
    <xdr:to>
      <xdr:col>36</xdr:col>
      <xdr:colOff>165100</xdr:colOff>
      <xdr:row>58</xdr:row>
      <xdr:rowOff>135248</xdr:rowOff>
    </xdr:to>
    <xdr:sp macro="" textlink="">
      <xdr:nvSpPr>
        <xdr:cNvPr id="359" name="フローチャート: 判断 358">
          <a:extLst>
            <a:ext uri="{FF2B5EF4-FFF2-40B4-BE49-F238E27FC236}">
              <a16:creationId xmlns:a16="http://schemas.microsoft.com/office/drawing/2014/main" xmlns="" id="{00000000-0008-0000-0700-000067010000}"/>
            </a:ext>
          </a:extLst>
        </xdr:cNvPr>
        <xdr:cNvSpPr/>
      </xdr:nvSpPr>
      <xdr:spPr>
        <a:xfrm>
          <a:off x="6921500" y="9977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151775</xdr:rowOff>
    </xdr:from>
    <xdr:ext cx="599010"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6672795" y="9752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126167</xdr:rowOff>
    </xdr:from>
    <xdr:to>
      <xdr:col>55</xdr:col>
      <xdr:colOff>50800</xdr:colOff>
      <xdr:row>59</xdr:row>
      <xdr:rowOff>56317</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10426700" y="1007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41094</xdr:rowOff>
    </xdr:from>
    <xdr:ext cx="534377" cy="259045"/>
    <xdr:sp macro="" textlink="">
      <xdr:nvSpPr>
        <xdr:cNvPr id="367" name="農林水産業費該当値テキスト">
          <a:extLst>
            <a:ext uri="{FF2B5EF4-FFF2-40B4-BE49-F238E27FC236}">
              <a16:creationId xmlns:a16="http://schemas.microsoft.com/office/drawing/2014/main" xmlns="" id="{00000000-0008-0000-0700-00006F010000}"/>
            </a:ext>
          </a:extLst>
        </xdr:cNvPr>
        <xdr:cNvSpPr txBox="1"/>
      </xdr:nvSpPr>
      <xdr:spPr>
        <a:xfrm>
          <a:off x="10528300" y="998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4952</xdr:rowOff>
    </xdr:from>
    <xdr:to>
      <xdr:col>50</xdr:col>
      <xdr:colOff>165100</xdr:colOff>
      <xdr:row>58</xdr:row>
      <xdr:rowOff>106552</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9588500" y="994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123079</xdr:rowOff>
    </xdr:from>
    <xdr:ext cx="599010"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9339795" y="9724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52120</xdr:rowOff>
    </xdr:from>
    <xdr:to>
      <xdr:col>46</xdr:col>
      <xdr:colOff>38100</xdr:colOff>
      <xdr:row>58</xdr:row>
      <xdr:rowOff>153720</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8699500" y="99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144847</xdr:rowOff>
    </xdr:from>
    <xdr:ext cx="599010"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8450795" y="1008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120405</xdr:rowOff>
    </xdr:from>
    <xdr:to>
      <xdr:col>41</xdr:col>
      <xdr:colOff>101600</xdr:colOff>
      <xdr:row>59</xdr:row>
      <xdr:rowOff>50555</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7810500" y="1006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41682</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7594111" y="101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115822</xdr:rowOff>
    </xdr:from>
    <xdr:to>
      <xdr:col>36</xdr:col>
      <xdr:colOff>165100</xdr:colOff>
      <xdr:row>59</xdr:row>
      <xdr:rowOff>45972</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6921500" y="1005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37099</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6705111" y="1015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xmlns=""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xmlns=""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xmlns=""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72734</xdr:rowOff>
    </xdr:from>
    <xdr:to>
      <xdr:col>54</xdr:col>
      <xdr:colOff>189865</xdr:colOff>
      <xdr:row>78</xdr:row>
      <xdr:rowOff>137913</xdr:rowOff>
    </xdr:to>
    <xdr:cxnSp macro="">
      <xdr:nvCxnSpPr>
        <xdr:cNvPr id="397" name="直線コネクタ 396">
          <a:extLst>
            <a:ext uri="{FF2B5EF4-FFF2-40B4-BE49-F238E27FC236}">
              <a16:creationId xmlns:a16="http://schemas.microsoft.com/office/drawing/2014/main" xmlns="" id="{00000000-0008-0000-0700-00008D010000}"/>
            </a:ext>
          </a:extLst>
        </xdr:cNvPr>
        <xdr:cNvCxnSpPr/>
      </xdr:nvCxnSpPr>
      <xdr:spPr>
        <a:xfrm flipV="1">
          <a:off x="10475595" y="12074234"/>
          <a:ext cx="1270" cy="143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141740</xdr:rowOff>
    </xdr:from>
    <xdr:ext cx="378565" cy="259045"/>
    <xdr:sp macro="" textlink="">
      <xdr:nvSpPr>
        <xdr:cNvPr id="398" name="商工費最小値テキスト">
          <a:extLst>
            <a:ext uri="{FF2B5EF4-FFF2-40B4-BE49-F238E27FC236}">
              <a16:creationId xmlns:a16="http://schemas.microsoft.com/office/drawing/2014/main" xmlns="" id="{00000000-0008-0000-0700-00008E010000}"/>
            </a:ext>
          </a:extLst>
        </xdr:cNvPr>
        <xdr:cNvSpPr txBox="1"/>
      </xdr:nvSpPr>
      <xdr:spPr>
        <a:xfrm>
          <a:off x="10528300" y="13514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137913</xdr:rowOff>
    </xdr:from>
    <xdr:to>
      <xdr:col>55</xdr:col>
      <xdr:colOff>88900</xdr:colOff>
      <xdr:row>78</xdr:row>
      <xdr:rowOff>137913</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a:off x="10388600" y="13511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19411</xdr:rowOff>
    </xdr:from>
    <xdr:ext cx="599010" cy="259045"/>
    <xdr:sp macro="" textlink="">
      <xdr:nvSpPr>
        <xdr:cNvPr id="400" name="商工費最大値テキスト">
          <a:extLst>
            <a:ext uri="{FF2B5EF4-FFF2-40B4-BE49-F238E27FC236}">
              <a16:creationId xmlns:a16="http://schemas.microsoft.com/office/drawing/2014/main" xmlns="" id="{00000000-0008-0000-0700-000090010000}"/>
            </a:ext>
          </a:extLst>
        </xdr:cNvPr>
        <xdr:cNvSpPr txBox="1"/>
      </xdr:nvSpPr>
      <xdr:spPr>
        <a:xfrm>
          <a:off x="10528300" y="11849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629,294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72734</xdr:rowOff>
    </xdr:from>
    <xdr:to>
      <xdr:col>55</xdr:col>
      <xdr:colOff>88900</xdr:colOff>
      <xdr:row>70</xdr:row>
      <xdr:rowOff>72734</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10388600" y="12074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41974</xdr:rowOff>
    </xdr:from>
    <xdr:to>
      <xdr:col>55</xdr:col>
      <xdr:colOff>0</xdr:colOff>
      <xdr:row>78</xdr:row>
      <xdr:rowOff>63215</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a:off x="9639300" y="13415074"/>
          <a:ext cx="838200" cy="2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168966</xdr:rowOff>
    </xdr:from>
    <xdr:ext cx="534377" cy="259045"/>
    <xdr:sp macro="" textlink="">
      <xdr:nvSpPr>
        <xdr:cNvPr id="403" name="商工費平均値テキスト">
          <a:extLst>
            <a:ext uri="{FF2B5EF4-FFF2-40B4-BE49-F238E27FC236}">
              <a16:creationId xmlns:a16="http://schemas.microsoft.com/office/drawing/2014/main" xmlns="" id="{00000000-0008-0000-0700-000093010000}"/>
            </a:ext>
          </a:extLst>
        </xdr:cNvPr>
        <xdr:cNvSpPr txBox="1"/>
      </xdr:nvSpPr>
      <xdr:spPr>
        <a:xfrm>
          <a:off x="10528300" y="131991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146089</xdr:rowOff>
    </xdr:from>
    <xdr:to>
      <xdr:col>55</xdr:col>
      <xdr:colOff>50800</xdr:colOff>
      <xdr:row>78</xdr:row>
      <xdr:rowOff>76239</xdr:rowOff>
    </xdr:to>
    <xdr:sp macro="" textlink="">
      <xdr:nvSpPr>
        <xdr:cNvPr id="404" name="フローチャート: 判断 403">
          <a:extLst>
            <a:ext uri="{FF2B5EF4-FFF2-40B4-BE49-F238E27FC236}">
              <a16:creationId xmlns:a16="http://schemas.microsoft.com/office/drawing/2014/main" xmlns="" id="{00000000-0008-0000-0700-000094010000}"/>
            </a:ext>
          </a:extLst>
        </xdr:cNvPr>
        <xdr:cNvSpPr/>
      </xdr:nvSpPr>
      <xdr:spPr>
        <a:xfrm>
          <a:off x="10426700" y="13347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36113</xdr:rowOff>
    </xdr:from>
    <xdr:to>
      <xdr:col>50</xdr:col>
      <xdr:colOff>114300</xdr:colOff>
      <xdr:row>78</xdr:row>
      <xdr:rowOff>41974</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8750300" y="13409213"/>
          <a:ext cx="889000" cy="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153236</xdr:rowOff>
    </xdr:from>
    <xdr:to>
      <xdr:col>50</xdr:col>
      <xdr:colOff>165100</xdr:colOff>
      <xdr:row>78</xdr:row>
      <xdr:rowOff>83386</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9588500" y="13354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99913</xdr:rowOff>
    </xdr:from>
    <xdr:ext cx="534377" cy="259045"/>
    <xdr:sp macro="" textlink="">
      <xdr:nvSpPr>
        <xdr:cNvPr id="407" name="テキスト ボックス 406">
          <a:extLst>
            <a:ext uri="{FF2B5EF4-FFF2-40B4-BE49-F238E27FC236}">
              <a16:creationId xmlns:a16="http://schemas.microsoft.com/office/drawing/2014/main" xmlns="" id="{00000000-0008-0000-0700-000097010000}"/>
            </a:ext>
          </a:extLst>
        </xdr:cNvPr>
        <xdr:cNvSpPr txBox="1"/>
      </xdr:nvSpPr>
      <xdr:spPr>
        <a:xfrm>
          <a:off x="9372111" y="1313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36113</xdr:rowOff>
    </xdr:from>
    <xdr:to>
      <xdr:col>45</xdr:col>
      <xdr:colOff>177800</xdr:colOff>
      <xdr:row>78</xdr:row>
      <xdr:rowOff>45647</xdr:rowOff>
    </xdr:to>
    <xdr:cxnSp macro="">
      <xdr:nvCxnSpPr>
        <xdr:cNvPr id="408" name="直線コネクタ 407">
          <a:extLst>
            <a:ext uri="{FF2B5EF4-FFF2-40B4-BE49-F238E27FC236}">
              <a16:creationId xmlns:a16="http://schemas.microsoft.com/office/drawing/2014/main" xmlns="" id="{00000000-0008-0000-0700-000098010000}"/>
            </a:ext>
          </a:extLst>
        </xdr:cNvPr>
        <xdr:cNvCxnSpPr/>
      </xdr:nvCxnSpPr>
      <xdr:spPr>
        <a:xfrm flipV="1">
          <a:off x="7861300" y="13409213"/>
          <a:ext cx="889000" cy="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156094</xdr:rowOff>
    </xdr:from>
    <xdr:to>
      <xdr:col>46</xdr:col>
      <xdr:colOff>38100</xdr:colOff>
      <xdr:row>78</xdr:row>
      <xdr:rowOff>86244</xdr:rowOff>
    </xdr:to>
    <xdr:sp macro="" textlink="">
      <xdr:nvSpPr>
        <xdr:cNvPr id="409" name="フローチャート: 判断 408">
          <a:extLst>
            <a:ext uri="{FF2B5EF4-FFF2-40B4-BE49-F238E27FC236}">
              <a16:creationId xmlns:a16="http://schemas.microsoft.com/office/drawing/2014/main" xmlns="" id="{00000000-0008-0000-0700-000099010000}"/>
            </a:ext>
          </a:extLst>
        </xdr:cNvPr>
        <xdr:cNvSpPr/>
      </xdr:nvSpPr>
      <xdr:spPr>
        <a:xfrm>
          <a:off x="8699500" y="13357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102771</xdr:rowOff>
    </xdr:from>
    <xdr:ext cx="534377" cy="259045"/>
    <xdr:sp macro="" textlink="">
      <xdr:nvSpPr>
        <xdr:cNvPr id="410" name="テキスト ボックス 409">
          <a:extLst>
            <a:ext uri="{FF2B5EF4-FFF2-40B4-BE49-F238E27FC236}">
              <a16:creationId xmlns:a16="http://schemas.microsoft.com/office/drawing/2014/main" xmlns="" id="{00000000-0008-0000-0700-00009A010000}"/>
            </a:ext>
          </a:extLst>
        </xdr:cNvPr>
        <xdr:cNvSpPr txBox="1"/>
      </xdr:nvSpPr>
      <xdr:spPr>
        <a:xfrm>
          <a:off x="8483111" y="1313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45647</xdr:rowOff>
    </xdr:from>
    <xdr:to>
      <xdr:col>41</xdr:col>
      <xdr:colOff>50800</xdr:colOff>
      <xdr:row>78</xdr:row>
      <xdr:rowOff>65970</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flipV="1">
          <a:off x="6972300" y="13418747"/>
          <a:ext cx="889000" cy="20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150194</xdr:rowOff>
    </xdr:from>
    <xdr:to>
      <xdr:col>41</xdr:col>
      <xdr:colOff>101600</xdr:colOff>
      <xdr:row>78</xdr:row>
      <xdr:rowOff>80344</xdr:rowOff>
    </xdr:to>
    <xdr:sp macro="" textlink="">
      <xdr:nvSpPr>
        <xdr:cNvPr id="412" name="フローチャート: 判断 411">
          <a:extLst>
            <a:ext uri="{FF2B5EF4-FFF2-40B4-BE49-F238E27FC236}">
              <a16:creationId xmlns:a16="http://schemas.microsoft.com/office/drawing/2014/main" xmlns="" id="{00000000-0008-0000-0700-00009C010000}"/>
            </a:ext>
          </a:extLst>
        </xdr:cNvPr>
        <xdr:cNvSpPr/>
      </xdr:nvSpPr>
      <xdr:spPr>
        <a:xfrm>
          <a:off x="7810500" y="1335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96871</xdr:rowOff>
    </xdr:from>
    <xdr:ext cx="534377"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7594111" y="1312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151281</xdr:rowOff>
    </xdr:from>
    <xdr:to>
      <xdr:col>36</xdr:col>
      <xdr:colOff>165100</xdr:colOff>
      <xdr:row>78</xdr:row>
      <xdr:rowOff>81431</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6921500" y="1335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97958</xdr:rowOff>
    </xdr:from>
    <xdr:ext cx="534377"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6705111" y="1312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12415</xdr:rowOff>
    </xdr:from>
    <xdr:to>
      <xdr:col>55</xdr:col>
      <xdr:colOff>50800</xdr:colOff>
      <xdr:row>78</xdr:row>
      <xdr:rowOff>114015</xdr:rowOff>
    </xdr:to>
    <xdr:sp macro="" textlink="">
      <xdr:nvSpPr>
        <xdr:cNvPr id="421" name="楕円 420">
          <a:extLst>
            <a:ext uri="{FF2B5EF4-FFF2-40B4-BE49-F238E27FC236}">
              <a16:creationId xmlns:a16="http://schemas.microsoft.com/office/drawing/2014/main" xmlns="" id="{00000000-0008-0000-0700-0000A5010000}"/>
            </a:ext>
          </a:extLst>
        </xdr:cNvPr>
        <xdr:cNvSpPr/>
      </xdr:nvSpPr>
      <xdr:spPr>
        <a:xfrm>
          <a:off x="10426700" y="133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124516</xdr:rowOff>
    </xdr:from>
    <xdr:ext cx="534377" cy="259045"/>
    <xdr:sp macro="" textlink="">
      <xdr:nvSpPr>
        <xdr:cNvPr id="422" name="商工費該当値テキスト">
          <a:extLst>
            <a:ext uri="{FF2B5EF4-FFF2-40B4-BE49-F238E27FC236}">
              <a16:creationId xmlns:a16="http://schemas.microsoft.com/office/drawing/2014/main" xmlns="" id="{00000000-0008-0000-0700-0000A6010000}"/>
            </a:ext>
          </a:extLst>
        </xdr:cNvPr>
        <xdr:cNvSpPr txBox="1"/>
      </xdr:nvSpPr>
      <xdr:spPr>
        <a:xfrm>
          <a:off x="10528300" y="1332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162624</xdr:rowOff>
    </xdr:from>
    <xdr:to>
      <xdr:col>50</xdr:col>
      <xdr:colOff>165100</xdr:colOff>
      <xdr:row>78</xdr:row>
      <xdr:rowOff>92774</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9588500" y="1336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83901</xdr:rowOff>
    </xdr:from>
    <xdr:ext cx="534377"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9372111" y="1345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156763</xdr:rowOff>
    </xdr:from>
    <xdr:to>
      <xdr:col>46</xdr:col>
      <xdr:colOff>38100</xdr:colOff>
      <xdr:row>78</xdr:row>
      <xdr:rowOff>86913</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8699500" y="1335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78040</xdr:rowOff>
    </xdr:from>
    <xdr:ext cx="534377"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8483111" y="1345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166297</xdr:rowOff>
    </xdr:from>
    <xdr:to>
      <xdr:col>41</xdr:col>
      <xdr:colOff>101600</xdr:colOff>
      <xdr:row>78</xdr:row>
      <xdr:rowOff>96447</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7810500" y="1336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87574</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7594111" y="13460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15170</xdr:rowOff>
    </xdr:from>
    <xdr:to>
      <xdr:col>36</xdr:col>
      <xdr:colOff>165100</xdr:colOff>
      <xdr:row>78</xdr:row>
      <xdr:rowOff>116770</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6921500" y="1338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107897</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6705111" y="1348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xmlns=""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xmlns=""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1" name="直線コネクタ 440">
          <a:extLst>
            <a:ext uri="{FF2B5EF4-FFF2-40B4-BE49-F238E27FC236}">
              <a16:creationId xmlns:a16="http://schemas.microsoft.com/office/drawing/2014/main" xmlns="" id="{00000000-0008-0000-0700-0000B9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2" name="テキスト ボックス 441">
          <a:extLst>
            <a:ext uri="{FF2B5EF4-FFF2-40B4-BE49-F238E27FC236}">
              <a16:creationId xmlns:a16="http://schemas.microsoft.com/office/drawing/2014/main" xmlns="" id="{00000000-0008-0000-0700-0000BA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5918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xmlns=""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47799</xdr:rowOff>
    </xdr:from>
    <xdr:to>
      <xdr:col>54</xdr:col>
      <xdr:colOff>189865</xdr:colOff>
      <xdr:row>98</xdr:row>
      <xdr:rowOff>5910</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flipV="1">
          <a:off x="10475595" y="15649749"/>
          <a:ext cx="1270" cy="1158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9737</xdr:rowOff>
    </xdr:from>
    <xdr:ext cx="534377" cy="259045"/>
    <xdr:sp macro="" textlink="">
      <xdr:nvSpPr>
        <xdr:cNvPr id="451" name="土木費最小値テキスト">
          <a:extLst>
            <a:ext uri="{FF2B5EF4-FFF2-40B4-BE49-F238E27FC236}">
              <a16:creationId xmlns:a16="http://schemas.microsoft.com/office/drawing/2014/main" xmlns="" id="{00000000-0008-0000-0700-0000C3010000}"/>
            </a:ext>
          </a:extLst>
        </xdr:cNvPr>
        <xdr:cNvSpPr txBox="1"/>
      </xdr:nvSpPr>
      <xdr:spPr>
        <a:xfrm>
          <a:off x="10528300" y="1681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5910</xdr:rowOff>
    </xdr:from>
    <xdr:to>
      <xdr:col>55</xdr:col>
      <xdr:colOff>88900</xdr:colOff>
      <xdr:row>98</xdr:row>
      <xdr:rowOff>5910</xdr:rowOff>
    </xdr:to>
    <xdr:cxnSp macro="">
      <xdr:nvCxnSpPr>
        <xdr:cNvPr id="452" name="直線コネクタ 451">
          <a:extLst>
            <a:ext uri="{FF2B5EF4-FFF2-40B4-BE49-F238E27FC236}">
              <a16:creationId xmlns:a16="http://schemas.microsoft.com/office/drawing/2014/main" xmlns="" id="{00000000-0008-0000-0700-0000C4010000}"/>
            </a:ext>
          </a:extLst>
        </xdr:cNvPr>
        <xdr:cNvCxnSpPr/>
      </xdr:nvCxnSpPr>
      <xdr:spPr>
        <a:xfrm>
          <a:off x="10388600" y="16808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165926</xdr:rowOff>
    </xdr:from>
    <xdr:ext cx="690189" cy="259045"/>
    <xdr:sp macro="" textlink="">
      <xdr:nvSpPr>
        <xdr:cNvPr id="453" name="土木費最大値テキスト">
          <a:extLst>
            <a:ext uri="{FF2B5EF4-FFF2-40B4-BE49-F238E27FC236}">
              <a16:creationId xmlns:a16="http://schemas.microsoft.com/office/drawing/2014/main" xmlns="" id="{00000000-0008-0000-0700-0000C5010000}"/>
            </a:ext>
          </a:extLst>
        </xdr:cNvPr>
        <xdr:cNvSpPr txBox="1"/>
      </xdr:nvSpPr>
      <xdr:spPr>
        <a:xfrm>
          <a:off x="10528300" y="15424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2,060,808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47799</xdr:rowOff>
    </xdr:from>
    <xdr:to>
      <xdr:col>55</xdr:col>
      <xdr:colOff>88900</xdr:colOff>
      <xdr:row>91</xdr:row>
      <xdr:rowOff>47799</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a:off x="10388600" y="15649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62209</xdr:rowOff>
    </xdr:from>
    <xdr:to>
      <xdr:col>55</xdr:col>
      <xdr:colOff>0</xdr:colOff>
      <xdr:row>97</xdr:row>
      <xdr:rowOff>83221</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9639300" y="16692859"/>
          <a:ext cx="838200" cy="2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41960</xdr:rowOff>
    </xdr:from>
    <xdr:ext cx="599010" cy="259045"/>
    <xdr:sp macro="" textlink="">
      <xdr:nvSpPr>
        <xdr:cNvPr id="456" name="土木費平均値テキスト">
          <a:extLst>
            <a:ext uri="{FF2B5EF4-FFF2-40B4-BE49-F238E27FC236}">
              <a16:creationId xmlns:a16="http://schemas.microsoft.com/office/drawing/2014/main" xmlns="" id="{00000000-0008-0000-0700-0000C8010000}"/>
            </a:ext>
          </a:extLst>
        </xdr:cNvPr>
        <xdr:cNvSpPr txBox="1"/>
      </xdr:nvSpPr>
      <xdr:spPr>
        <a:xfrm>
          <a:off x="10528300" y="166726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63533</xdr:rowOff>
    </xdr:from>
    <xdr:to>
      <xdr:col>55</xdr:col>
      <xdr:colOff>50800</xdr:colOff>
      <xdr:row>97</xdr:row>
      <xdr:rowOff>165133</xdr:rowOff>
    </xdr:to>
    <xdr:sp macro="" textlink="">
      <xdr:nvSpPr>
        <xdr:cNvPr id="457" name="フローチャート: 判断 456">
          <a:extLst>
            <a:ext uri="{FF2B5EF4-FFF2-40B4-BE49-F238E27FC236}">
              <a16:creationId xmlns:a16="http://schemas.microsoft.com/office/drawing/2014/main" xmlns="" id="{00000000-0008-0000-0700-0000C9010000}"/>
            </a:ext>
          </a:extLst>
        </xdr:cNvPr>
        <xdr:cNvSpPr/>
      </xdr:nvSpPr>
      <xdr:spPr>
        <a:xfrm>
          <a:off x="10426700" y="1669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62209</xdr:rowOff>
    </xdr:from>
    <xdr:to>
      <xdr:col>50</xdr:col>
      <xdr:colOff>114300</xdr:colOff>
      <xdr:row>97</xdr:row>
      <xdr:rowOff>103084</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flipV="1">
          <a:off x="8750300" y="16692859"/>
          <a:ext cx="889000" cy="4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59466</xdr:rowOff>
    </xdr:from>
    <xdr:to>
      <xdr:col>50</xdr:col>
      <xdr:colOff>165100</xdr:colOff>
      <xdr:row>97</xdr:row>
      <xdr:rowOff>161066</xdr:rowOff>
    </xdr:to>
    <xdr:sp macro="" textlink="">
      <xdr:nvSpPr>
        <xdr:cNvPr id="459" name="フローチャート: 判断 458">
          <a:extLst>
            <a:ext uri="{FF2B5EF4-FFF2-40B4-BE49-F238E27FC236}">
              <a16:creationId xmlns:a16="http://schemas.microsoft.com/office/drawing/2014/main" xmlns="" id="{00000000-0008-0000-0700-0000CB010000}"/>
            </a:ext>
          </a:extLst>
        </xdr:cNvPr>
        <xdr:cNvSpPr/>
      </xdr:nvSpPr>
      <xdr:spPr>
        <a:xfrm>
          <a:off x="9588500" y="166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152193</xdr:rowOff>
    </xdr:from>
    <xdr:ext cx="599010" cy="259045"/>
    <xdr:sp macro="" textlink="">
      <xdr:nvSpPr>
        <xdr:cNvPr id="460" name="テキスト ボックス 459">
          <a:extLst>
            <a:ext uri="{FF2B5EF4-FFF2-40B4-BE49-F238E27FC236}">
              <a16:creationId xmlns:a16="http://schemas.microsoft.com/office/drawing/2014/main" xmlns="" id="{00000000-0008-0000-0700-0000CC010000}"/>
            </a:ext>
          </a:extLst>
        </xdr:cNvPr>
        <xdr:cNvSpPr txBox="1"/>
      </xdr:nvSpPr>
      <xdr:spPr>
        <a:xfrm>
          <a:off x="9339795" y="16782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89799</xdr:rowOff>
    </xdr:from>
    <xdr:to>
      <xdr:col>45</xdr:col>
      <xdr:colOff>177800</xdr:colOff>
      <xdr:row>97</xdr:row>
      <xdr:rowOff>103084</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a:off x="7861300" y="16720449"/>
          <a:ext cx="889000" cy="1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60844</xdr:rowOff>
    </xdr:from>
    <xdr:to>
      <xdr:col>46</xdr:col>
      <xdr:colOff>38100</xdr:colOff>
      <xdr:row>97</xdr:row>
      <xdr:rowOff>162444</xdr:rowOff>
    </xdr:to>
    <xdr:sp macro="" textlink="">
      <xdr:nvSpPr>
        <xdr:cNvPr id="462" name="フローチャート: 判断 461">
          <a:extLst>
            <a:ext uri="{FF2B5EF4-FFF2-40B4-BE49-F238E27FC236}">
              <a16:creationId xmlns:a16="http://schemas.microsoft.com/office/drawing/2014/main" xmlns="" id="{00000000-0008-0000-0700-0000CE010000}"/>
            </a:ext>
          </a:extLst>
        </xdr:cNvPr>
        <xdr:cNvSpPr/>
      </xdr:nvSpPr>
      <xdr:spPr>
        <a:xfrm>
          <a:off x="8699500" y="1669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153571</xdr:rowOff>
    </xdr:from>
    <xdr:ext cx="599010" cy="259045"/>
    <xdr:sp macro="" textlink="">
      <xdr:nvSpPr>
        <xdr:cNvPr id="463" name="テキスト ボックス 462">
          <a:extLst>
            <a:ext uri="{FF2B5EF4-FFF2-40B4-BE49-F238E27FC236}">
              <a16:creationId xmlns:a16="http://schemas.microsoft.com/office/drawing/2014/main" xmlns="" id="{00000000-0008-0000-0700-0000CF010000}"/>
            </a:ext>
          </a:extLst>
        </xdr:cNvPr>
        <xdr:cNvSpPr txBox="1"/>
      </xdr:nvSpPr>
      <xdr:spPr>
        <a:xfrm>
          <a:off x="8450795" y="16784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89799</xdr:rowOff>
    </xdr:from>
    <xdr:to>
      <xdr:col>41</xdr:col>
      <xdr:colOff>50800</xdr:colOff>
      <xdr:row>97</xdr:row>
      <xdr:rowOff>91075</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flipV="1">
          <a:off x="6972300" y="16720449"/>
          <a:ext cx="889000" cy="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69132</xdr:rowOff>
    </xdr:from>
    <xdr:to>
      <xdr:col>41</xdr:col>
      <xdr:colOff>101600</xdr:colOff>
      <xdr:row>97</xdr:row>
      <xdr:rowOff>170732</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7810500" y="16699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161859</xdr:rowOff>
    </xdr:from>
    <xdr:ext cx="599010"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7561795" y="16792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53904</xdr:rowOff>
    </xdr:from>
    <xdr:to>
      <xdr:col>36</xdr:col>
      <xdr:colOff>165100</xdr:colOff>
      <xdr:row>97</xdr:row>
      <xdr:rowOff>155504</xdr:rowOff>
    </xdr:to>
    <xdr:sp macro="" textlink="">
      <xdr:nvSpPr>
        <xdr:cNvPr id="467" name="フローチャート: 判断 466">
          <a:extLst>
            <a:ext uri="{FF2B5EF4-FFF2-40B4-BE49-F238E27FC236}">
              <a16:creationId xmlns:a16="http://schemas.microsoft.com/office/drawing/2014/main" xmlns="" id="{00000000-0008-0000-0700-0000D3010000}"/>
            </a:ext>
          </a:extLst>
        </xdr:cNvPr>
        <xdr:cNvSpPr/>
      </xdr:nvSpPr>
      <xdr:spPr>
        <a:xfrm>
          <a:off x="6921500" y="1668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146631</xdr:rowOff>
    </xdr:from>
    <xdr:ext cx="599010" cy="259045"/>
    <xdr:sp macro="" textlink="">
      <xdr:nvSpPr>
        <xdr:cNvPr id="468" name="テキスト ボックス 467">
          <a:extLst>
            <a:ext uri="{FF2B5EF4-FFF2-40B4-BE49-F238E27FC236}">
              <a16:creationId xmlns:a16="http://schemas.microsoft.com/office/drawing/2014/main" xmlns="" id="{00000000-0008-0000-0700-0000D4010000}"/>
            </a:ext>
          </a:extLst>
        </xdr:cNvPr>
        <xdr:cNvSpPr txBox="1"/>
      </xdr:nvSpPr>
      <xdr:spPr>
        <a:xfrm>
          <a:off x="6672795" y="16777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xmlns=""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xmlns=""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32421</xdr:rowOff>
    </xdr:from>
    <xdr:to>
      <xdr:col>55</xdr:col>
      <xdr:colOff>50800</xdr:colOff>
      <xdr:row>97</xdr:row>
      <xdr:rowOff>134021</xdr:rowOff>
    </xdr:to>
    <xdr:sp macro="" textlink="">
      <xdr:nvSpPr>
        <xdr:cNvPr id="474" name="楕円 473">
          <a:extLst>
            <a:ext uri="{FF2B5EF4-FFF2-40B4-BE49-F238E27FC236}">
              <a16:creationId xmlns:a16="http://schemas.microsoft.com/office/drawing/2014/main" xmlns="" id="{00000000-0008-0000-0700-0000DA010000}"/>
            </a:ext>
          </a:extLst>
        </xdr:cNvPr>
        <xdr:cNvSpPr/>
      </xdr:nvSpPr>
      <xdr:spPr>
        <a:xfrm>
          <a:off x="10426700" y="1666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163248</xdr:rowOff>
    </xdr:from>
    <xdr:ext cx="599010" cy="259045"/>
    <xdr:sp macro="" textlink="">
      <xdr:nvSpPr>
        <xdr:cNvPr id="475" name="土木費該当値テキスト">
          <a:extLst>
            <a:ext uri="{FF2B5EF4-FFF2-40B4-BE49-F238E27FC236}">
              <a16:creationId xmlns:a16="http://schemas.microsoft.com/office/drawing/2014/main" xmlns="" id="{00000000-0008-0000-0700-0000DB010000}"/>
            </a:ext>
          </a:extLst>
        </xdr:cNvPr>
        <xdr:cNvSpPr txBox="1"/>
      </xdr:nvSpPr>
      <xdr:spPr>
        <a:xfrm>
          <a:off x="10528300" y="1645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11409</xdr:rowOff>
    </xdr:from>
    <xdr:to>
      <xdr:col>50</xdr:col>
      <xdr:colOff>165100</xdr:colOff>
      <xdr:row>97</xdr:row>
      <xdr:rowOff>113009</xdr:rowOff>
    </xdr:to>
    <xdr:sp macro="" textlink="">
      <xdr:nvSpPr>
        <xdr:cNvPr id="476" name="楕円 475">
          <a:extLst>
            <a:ext uri="{FF2B5EF4-FFF2-40B4-BE49-F238E27FC236}">
              <a16:creationId xmlns:a16="http://schemas.microsoft.com/office/drawing/2014/main" xmlns="" id="{00000000-0008-0000-0700-0000DC010000}"/>
            </a:ext>
          </a:extLst>
        </xdr:cNvPr>
        <xdr:cNvSpPr/>
      </xdr:nvSpPr>
      <xdr:spPr>
        <a:xfrm>
          <a:off x="9588500" y="1664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129536</xdr:rowOff>
    </xdr:from>
    <xdr:ext cx="59901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9339795" y="16417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52284</xdr:rowOff>
    </xdr:from>
    <xdr:to>
      <xdr:col>46</xdr:col>
      <xdr:colOff>38100</xdr:colOff>
      <xdr:row>97</xdr:row>
      <xdr:rowOff>153884</xdr:rowOff>
    </xdr:to>
    <xdr:sp macro="" textlink="">
      <xdr:nvSpPr>
        <xdr:cNvPr id="478" name="楕円 477">
          <a:extLst>
            <a:ext uri="{FF2B5EF4-FFF2-40B4-BE49-F238E27FC236}">
              <a16:creationId xmlns:a16="http://schemas.microsoft.com/office/drawing/2014/main" xmlns="" id="{00000000-0008-0000-0700-0000DE010000}"/>
            </a:ext>
          </a:extLst>
        </xdr:cNvPr>
        <xdr:cNvSpPr/>
      </xdr:nvSpPr>
      <xdr:spPr>
        <a:xfrm>
          <a:off x="8699500" y="1668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170411</xdr:rowOff>
    </xdr:from>
    <xdr:ext cx="59901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8450795" y="1645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38999</xdr:rowOff>
    </xdr:from>
    <xdr:to>
      <xdr:col>41</xdr:col>
      <xdr:colOff>101600</xdr:colOff>
      <xdr:row>97</xdr:row>
      <xdr:rowOff>140599</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7810500" y="1666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157126</xdr:rowOff>
    </xdr:from>
    <xdr:ext cx="599010"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7561795" y="16444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40275</xdr:rowOff>
    </xdr:from>
    <xdr:to>
      <xdr:col>36</xdr:col>
      <xdr:colOff>165100</xdr:colOff>
      <xdr:row>97</xdr:row>
      <xdr:rowOff>141875</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6921500" y="1667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158402</xdr:rowOff>
    </xdr:from>
    <xdr:ext cx="599010"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6672795" y="16446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xmlns=""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xmlns=""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xmlns=""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xmlns=""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xmlns=""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xmlns=""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xmlns=""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xmlns=""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xmlns=""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xmlns=""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497" name="テキスト ボックス 496">
          <a:extLst>
            <a:ext uri="{FF2B5EF4-FFF2-40B4-BE49-F238E27FC236}">
              <a16:creationId xmlns:a16="http://schemas.microsoft.com/office/drawing/2014/main" xmlns="" id="{00000000-0008-0000-0700-0000F1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xmlns=""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499" name="テキスト ボックス 498">
          <a:extLst>
            <a:ext uri="{FF2B5EF4-FFF2-40B4-BE49-F238E27FC236}">
              <a16:creationId xmlns:a16="http://schemas.microsoft.com/office/drawing/2014/main" xmlns="" id="{00000000-0008-0000-0700-0000F3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xmlns=""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xmlns=""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xmlns=""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xmlns=""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xmlns=""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xmlns=""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90309</xdr:rowOff>
    </xdr:from>
    <xdr:to>
      <xdr:col>85</xdr:col>
      <xdr:colOff>126364</xdr:colOff>
      <xdr:row>39</xdr:row>
      <xdr:rowOff>78223</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flipV="1">
          <a:off x="16317595" y="5233809"/>
          <a:ext cx="1269" cy="1530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82050</xdr:rowOff>
    </xdr:from>
    <xdr:ext cx="469744" cy="259045"/>
    <xdr:sp macro="" textlink="">
      <xdr:nvSpPr>
        <xdr:cNvPr id="510" name="消防費最小値テキスト">
          <a:extLst>
            <a:ext uri="{FF2B5EF4-FFF2-40B4-BE49-F238E27FC236}">
              <a16:creationId xmlns:a16="http://schemas.microsoft.com/office/drawing/2014/main" xmlns="" id="{00000000-0008-0000-0700-0000FE010000}"/>
            </a:ext>
          </a:extLst>
        </xdr:cNvPr>
        <xdr:cNvSpPr txBox="1"/>
      </xdr:nvSpPr>
      <xdr:spPr>
        <a:xfrm>
          <a:off x="16370300" y="6768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78223</xdr:rowOff>
    </xdr:from>
    <xdr:to>
      <xdr:col>86</xdr:col>
      <xdr:colOff>25400</xdr:colOff>
      <xdr:row>39</xdr:row>
      <xdr:rowOff>78223</xdr:rowOff>
    </xdr:to>
    <xdr:cxnSp macro="">
      <xdr:nvCxnSpPr>
        <xdr:cNvPr id="511" name="直線コネクタ 510">
          <a:extLst>
            <a:ext uri="{FF2B5EF4-FFF2-40B4-BE49-F238E27FC236}">
              <a16:creationId xmlns:a16="http://schemas.microsoft.com/office/drawing/2014/main" xmlns="" id="{00000000-0008-0000-0700-0000FF010000}"/>
            </a:ext>
          </a:extLst>
        </xdr:cNvPr>
        <xdr:cNvCxnSpPr/>
      </xdr:nvCxnSpPr>
      <xdr:spPr>
        <a:xfrm>
          <a:off x="16230600" y="6764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36986</xdr:rowOff>
    </xdr:from>
    <xdr:ext cx="599010" cy="259045"/>
    <xdr:sp macro="" textlink="">
      <xdr:nvSpPr>
        <xdr:cNvPr id="512" name="消防費最大値テキスト">
          <a:extLst>
            <a:ext uri="{FF2B5EF4-FFF2-40B4-BE49-F238E27FC236}">
              <a16:creationId xmlns:a16="http://schemas.microsoft.com/office/drawing/2014/main" xmlns="" id="{00000000-0008-0000-0700-000000020000}"/>
            </a:ext>
          </a:extLst>
        </xdr:cNvPr>
        <xdr:cNvSpPr txBox="1"/>
      </xdr:nvSpPr>
      <xdr:spPr>
        <a:xfrm>
          <a:off x="16370300" y="5009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475,124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90309</xdr:rowOff>
    </xdr:from>
    <xdr:to>
      <xdr:col>86</xdr:col>
      <xdr:colOff>25400</xdr:colOff>
      <xdr:row>30</xdr:row>
      <xdr:rowOff>90309</xdr:rowOff>
    </xdr:to>
    <xdr:cxnSp macro="">
      <xdr:nvCxnSpPr>
        <xdr:cNvPr id="513" name="直線コネクタ 512">
          <a:extLst>
            <a:ext uri="{FF2B5EF4-FFF2-40B4-BE49-F238E27FC236}">
              <a16:creationId xmlns:a16="http://schemas.microsoft.com/office/drawing/2014/main" xmlns="" id="{00000000-0008-0000-0700-000001020000}"/>
            </a:ext>
          </a:extLst>
        </xdr:cNvPr>
        <xdr:cNvCxnSpPr/>
      </xdr:nvCxnSpPr>
      <xdr:spPr>
        <a:xfrm>
          <a:off x="16230600" y="5233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98272</xdr:rowOff>
    </xdr:from>
    <xdr:to>
      <xdr:col>85</xdr:col>
      <xdr:colOff>127000</xdr:colOff>
      <xdr:row>38</xdr:row>
      <xdr:rowOff>160770</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flipV="1">
          <a:off x="15481300" y="6613372"/>
          <a:ext cx="838200" cy="6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64545</xdr:rowOff>
    </xdr:from>
    <xdr:ext cx="534377" cy="259045"/>
    <xdr:sp macro="" textlink="">
      <xdr:nvSpPr>
        <xdr:cNvPr id="515" name="消防費平均値テキスト">
          <a:extLst>
            <a:ext uri="{FF2B5EF4-FFF2-40B4-BE49-F238E27FC236}">
              <a16:creationId xmlns:a16="http://schemas.microsoft.com/office/drawing/2014/main" xmlns="" id="{00000000-0008-0000-0700-000003020000}"/>
            </a:ext>
          </a:extLst>
        </xdr:cNvPr>
        <xdr:cNvSpPr txBox="1"/>
      </xdr:nvSpPr>
      <xdr:spPr>
        <a:xfrm>
          <a:off x="16370300" y="6408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41668</xdr:rowOff>
    </xdr:from>
    <xdr:to>
      <xdr:col>85</xdr:col>
      <xdr:colOff>177800</xdr:colOff>
      <xdr:row>38</xdr:row>
      <xdr:rowOff>143268</xdr:rowOff>
    </xdr:to>
    <xdr:sp macro="" textlink="">
      <xdr:nvSpPr>
        <xdr:cNvPr id="516" name="フローチャート: 判断 515">
          <a:extLst>
            <a:ext uri="{FF2B5EF4-FFF2-40B4-BE49-F238E27FC236}">
              <a16:creationId xmlns:a16="http://schemas.microsoft.com/office/drawing/2014/main" xmlns="" id="{00000000-0008-0000-0700-000004020000}"/>
            </a:ext>
          </a:extLst>
        </xdr:cNvPr>
        <xdr:cNvSpPr/>
      </xdr:nvSpPr>
      <xdr:spPr>
        <a:xfrm>
          <a:off x="16268700" y="6556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140960</xdr:rowOff>
    </xdr:from>
    <xdr:to>
      <xdr:col>81</xdr:col>
      <xdr:colOff>50800</xdr:colOff>
      <xdr:row>38</xdr:row>
      <xdr:rowOff>160770</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a:off x="14592300" y="6656060"/>
          <a:ext cx="889000" cy="1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58114</xdr:rowOff>
    </xdr:from>
    <xdr:to>
      <xdr:col>81</xdr:col>
      <xdr:colOff>101600</xdr:colOff>
      <xdr:row>38</xdr:row>
      <xdr:rowOff>159714</xdr:rowOff>
    </xdr:to>
    <xdr:sp macro="" textlink="">
      <xdr:nvSpPr>
        <xdr:cNvPr id="518" name="フローチャート: 判断 517">
          <a:extLst>
            <a:ext uri="{FF2B5EF4-FFF2-40B4-BE49-F238E27FC236}">
              <a16:creationId xmlns:a16="http://schemas.microsoft.com/office/drawing/2014/main" xmlns="" id="{00000000-0008-0000-0700-000006020000}"/>
            </a:ext>
          </a:extLst>
        </xdr:cNvPr>
        <xdr:cNvSpPr/>
      </xdr:nvSpPr>
      <xdr:spPr>
        <a:xfrm>
          <a:off x="15430500" y="657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4791</xdr:rowOff>
    </xdr:from>
    <xdr:ext cx="534377" cy="259045"/>
    <xdr:sp macro="" textlink="">
      <xdr:nvSpPr>
        <xdr:cNvPr id="519" name="テキスト ボックス 518">
          <a:extLst>
            <a:ext uri="{FF2B5EF4-FFF2-40B4-BE49-F238E27FC236}">
              <a16:creationId xmlns:a16="http://schemas.microsoft.com/office/drawing/2014/main" xmlns="" id="{00000000-0008-0000-0700-000007020000}"/>
            </a:ext>
          </a:extLst>
        </xdr:cNvPr>
        <xdr:cNvSpPr txBox="1"/>
      </xdr:nvSpPr>
      <xdr:spPr>
        <a:xfrm>
          <a:off x="15214111" y="634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140960</xdr:rowOff>
    </xdr:from>
    <xdr:to>
      <xdr:col>76</xdr:col>
      <xdr:colOff>114300</xdr:colOff>
      <xdr:row>38</xdr:row>
      <xdr:rowOff>165744</xdr:rowOff>
    </xdr:to>
    <xdr:cxnSp macro="">
      <xdr:nvCxnSpPr>
        <xdr:cNvPr id="520" name="直線コネクタ 519">
          <a:extLst>
            <a:ext uri="{FF2B5EF4-FFF2-40B4-BE49-F238E27FC236}">
              <a16:creationId xmlns:a16="http://schemas.microsoft.com/office/drawing/2014/main" xmlns="" id="{00000000-0008-0000-0700-000008020000}"/>
            </a:ext>
          </a:extLst>
        </xdr:cNvPr>
        <xdr:cNvCxnSpPr/>
      </xdr:nvCxnSpPr>
      <xdr:spPr>
        <a:xfrm flipV="1">
          <a:off x="13703300" y="6656060"/>
          <a:ext cx="889000" cy="24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53333</xdr:rowOff>
    </xdr:from>
    <xdr:to>
      <xdr:col>76</xdr:col>
      <xdr:colOff>165100</xdr:colOff>
      <xdr:row>38</xdr:row>
      <xdr:rowOff>154933</xdr:rowOff>
    </xdr:to>
    <xdr:sp macro="" textlink="">
      <xdr:nvSpPr>
        <xdr:cNvPr id="521" name="フローチャート: 判断 520">
          <a:extLst>
            <a:ext uri="{FF2B5EF4-FFF2-40B4-BE49-F238E27FC236}">
              <a16:creationId xmlns:a16="http://schemas.microsoft.com/office/drawing/2014/main" xmlns="" id="{00000000-0008-0000-0700-000009020000}"/>
            </a:ext>
          </a:extLst>
        </xdr:cNvPr>
        <xdr:cNvSpPr/>
      </xdr:nvSpPr>
      <xdr:spPr>
        <a:xfrm>
          <a:off x="14541500" y="656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xdr:rowOff>
    </xdr:from>
    <xdr:ext cx="534377" cy="259045"/>
    <xdr:sp macro="" textlink="">
      <xdr:nvSpPr>
        <xdr:cNvPr id="522" name="テキスト ボックス 521">
          <a:extLst>
            <a:ext uri="{FF2B5EF4-FFF2-40B4-BE49-F238E27FC236}">
              <a16:creationId xmlns:a16="http://schemas.microsoft.com/office/drawing/2014/main" xmlns="" id="{00000000-0008-0000-0700-00000A020000}"/>
            </a:ext>
          </a:extLst>
        </xdr:cNvPr>
        <xdr:cNvSpPr txBox="1"/>
      </xdr:nvSpPr>
      <xdr:spPr>
        <a:xfrm>
          <a:off x="14325111" y="634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165744</xdr:rowOff>
    </xdr:from>
    <xdr:to>
      <xdr:col>71</xdr:col>
      <xdr:colOff>177800</xdr:colOff>
      <xdr:row>38</xdr:row>
      <xdr:rowOff>167239</xdr:rowOff>
    </xdr:to>
    <xdr:cxnSp macro="">
      <xdr:nvCxnSpPr>
        <xdr:cNvPr id="523" name="直線コネクタ 522">
          <a:extLst>
            <a:ext uri="{FF2B5EF4-FFF2-40B4-BE49-F238E27FC236}">
              <a16:creationId xmlns:a16="http://schemas.microsoft.com/office/drawing/2014/main" xmlns="" id="{00000000-0008-0000-0700-00000B020000}"/>
            </a:ext>
          </a:extLst>
        </xdr:cNvPr>
        <xdr:cNvCxnSpPr/>
      </xdr:nvCxnSpPr>
      <xdr:spPr>
        <a:xfrm flipV="1">
          <a:off x="12814300" y="6680844"/>
          <a:ext cx="889000" cy="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52053</xdr:rowOff>
    </xdr:from>
    <xdr:to>
      <xdr:col>72</xdr:col>
      <xdr:colOff>38100</xdr:colOff>
      <xdr:row>38</xdr:row>
      <xdr:rowOff>153653</xdr:rowOff>
    </xdr:to>
    <xdr:sp macro="" textlink="">
      <xdr:nvSpPr>
        <xdr:cNvPr id="524" name="フローチャート: 判断 523">
          <a:extLst>
            <a:ext uri="{FF2B5EF4-FFF2-40B4-BE49-F238E27FC236}">
              <a16:creationId xmlns:a16="http://schemas.microsoft.com/office/drawing/2014/main" xmlns="" id="{00000000-0008-0000-0700-00000C020000}"/>
            </a:ext>
          </a:extLst>
        </xdr:cNvPr>
        <xdr:cNvSpPr/>
      </xdr:nvSpPr>
      <xdr:spPr>
        <a:xfrm>
          <a:off x="13652500" y="656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170180</xdr:rowOff>
    </xdr:from>
    <xdr:ext cx="534377" cy="259045"/>
    <xdr:sp macro="" textlink="">
      <xdr:nvSpPr>
        <xdr:cNvPr id="525" name="テキスト ボックス 524">
          <a:extLst>
            <a:ext uri="{FF2B5EF4-FFF2-40B4-BE49-F238E27FC236}">
              <a16:creationId xmlns:a16="http://schemas.microsoft.com/office/drawing/2014/main" xmlns="" id="{00000000-0008-0000-0700-00000D020000}"/>
            </a:ext>
          </a:extLst>
        </xdr:cNvPr>
        <xdr:cNvSpPr txBox="1"/>
      </xdr:nvSpPr>
      <xdr:spPr>
        <a:xfrm>
          <a:off x="13436111" y="634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26113</xdr:rowOff>
    </xdr:from>
    <xdr:to>
      <xdr:col>67</xdr:col>
      <xdr:colOff>101600</xdr:colOff>
      <xdr:row>38</xdr:row>
      <xdr:rowOff>127713</xdr:rowOff>
    </xdr:to>
    <xdr:sp macro="" textlink="">
      <xdr:nvSpPr>
        <xdr:cNvPr id="526" name="フローチャート: 判断 525">
          <a:extLst>
            <a:ext uri="{FF2B5EF4-FFF2-40B4-BE49-F238E27FC236}">
              <a16:creationId xmlns:a16="http://schemas.microsoft.com/office/drawing/2014/main" xmlns="" id="{00000000-0008-0000-0700-00000E020000}"/>
            </a:ext>
          </a:extLst>
        </xdr:cNvPr>
        <xdr:cNvSpPr/>
      </xdr:nvSpPr>
      <xdr:spPr>
        <a:xfrm>
          <a:off x="12763500" y="6541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144241</xdr:rowOff>
    </xdr:from>
    <xdr:ext cx="534377" cy="259045"/>
    <xdr:sp macro="" textlink="">
      <xdr:nvSpPr>
        <xdr:cNvPr id="527" name="テキスト ボックス 526">
          <a:extLst>
            <a:ext uri="{FF2B5EF4-FFF2-40B4-BE49-F238E27FC236}">
              <a16:creationId xmlns:a16="http://schemas.microsoft.com/office/drawing/2014/main" xmlns="" id="{00000000-0008-0000-0700-00000F020000}"/>
            </a:ext>
          </a:extLst>
        </xdr:cNvPr>
        <xdr:cNvSpPr txBox="1"/>
      </xdr:nvSpPr>
      <xdr:spPr>
        <a:xfrm>
          <a:off x="12547111" y="631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xmlns=""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47472</xdr:rowOff>
    </xdr:from>
    <xdr:to>
      <xdr:col>85</xdr:col>
      <xdr:colOff>177800</xdr:colOff>
      <xdr:row>38</xdr:row>
      <xdr:rowOff>149072</xdr:rowOff>
    </xdr:to>
    <xdr:sp macro="" textlink="">
      <xdr:nvSpPr>
        <xdr:cNvPr id="533" name="楕円 532">
          <a:extLst>
            <a:ext uri="{FF2B5EF4-FFF2-40B4-BE49-F238E27FC236}">
              <a16:creationId xmlns:a16="http://schemas.microsoft.com/office/drawing/2014/main" xmlns="" id="{00000000-0008-0000-0700-000015020000}"/>
            </a:ext>
          </a:extLst>
        </xdr:cNvPr>
        <xdr:cNvSpPr/>
      </xdr:nvSpPr>
      <xdr:spPr>
        <a:xfrm>
          <a:off x="16268700" y="656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25899</xdr:rowOff>
    </xdr:from>
    <xdr:ext cx="534377" cy="259045"/>
    <xdr:sp macro="" textlink="">
      <xdr:nvSpPr>
        <xdr:cNvPr id="534" name="消防費該当値テキスト">
          <a:extLst>
            <a:ext uri="{FF2B5EF4-FFF2-40B4-BE49-F238E27FC236}">
              <a16:creationId xmlns:a16="http://schemas.microsoft.com/office/drawing/2014/main" xmlns="" id="{00000000-0008-0000-0700-000016020000}"/>
            </a:ext>
          </a:extLst>
        </xdr:cNvPr>
        <xdr:cNvSpPr txBox="1"/>
      </xdr:nvSpPr>
      <xdr:spPr>
        <a:xfrm>
          <a:off x="16370300" y="6540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109970</xdr:rowOff>
    </xdr:from>
    <xdr:to>
      <xdr:col>81</xdr:col>
      <xdr:colOff>101600</xdr:colOff>
      <xdr:row>39</xdr:row>
      <xdr:rowOff>40120</xdr:rowOff>
    </xdr:to>
    <xdr:sp macro="" textlink="">
      <xdr:nvSpPr>
        <xdr:cNvPr id="535" name="楕円 534">
          <a:extLst>
            <a:ext uri="{FF2B5EF4-FFF2-40B4-BE49-F238E27FC236}">
              <a16:creationId xmlns:a16="http://schemas.microsoft.com/office/drawing/2014/main" xmlns="" id="{00000000-0008-0000-0700-000017020000}"/>
            </a:ext>
          </a:extLst>
        </xdr:cNvPr>
        <xdr:cNvSpPr/>
      </xdr:nvSpPr>
      <xdr:spPr>
        <a:xfrm>
          <a:off x="15430500" y="662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31247</xdr:rowOff>
    </xdr:from>
    <xdr:ext cx="534377"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5214111" y="671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90160</xdr:rowOff>
    </xdr:from>
    <xdr:to>
      <xdr:col>76</xdr:col>
      <xdr:colOff>165100</xdr:colOff>
      <xdr:row>39</xdr:row>
      <xdr:rowOff>20310</xdr:rowOff>
    </xdr:to>
    <xdr:sp macro="" textlink="">
      <xdr:nvSpPr>
        <xdr:cNvPr id="537" name="楕円 536">
          <a:extLst>
            <a:ext uri="{FF2B5EF4-FFF2-40B4-BE49-F238E27FC236}">
              <a16:creationId xmlns:a16="http://schemas.microsoft.com/office/drawing/2014/main" xmlns="" id="{00000000-0008-0000-0700-000019020000}"/>
            </a:ext>
          </a:extLst>
        </xdr:cNvPr>
        <xdr:cNvSpPr/>
      </xdr:nvSpPr>
      <xdr:spPr>
        <a:xfrm>
          <a:off x="14541500" y="660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11437</xdr:rowOff>
    </xdr:from>
    <xdr:ext cx="534377"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4325111" y="669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114944</xdr:rowOff>
    </xdr:from>
    <xdr:to>
      <xdr:col>72</xdr:col>
      <xdr:colOff>38100</xdr:colOff>
      <xdr:row>39</xdr:row>
      <xdr:rowOff>45094</xdr:rowOff>
    </xdr:to>
    <xdr:sp macro="" textlink="">
      <xdr:nvSpPr>
        <xdr:cNvPr id="539" name="楕円 538">
          <a:extLst>
            <a:ext uri="{FF2B5EF4-FFF2-40B4-BE49-F238E27FC236}">
              <a16:creationId xmlns:a16="http://schemas.microsoft.com/office/drawing/2014/main" xmlns="" id="{00000000-0008-0000-0700-00001B020000}"/>
            </a:ext>
          </a:extLst>
        </xdr:cNvPr>
        <xdr:cNvSpPr/>
      </xdr:nvSpPr>
      <xdr:spPr>
        <a:xfrm>
          <a:off x="13652500" y="663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36221</xdr:rowOff>
    </xdr:from>
    <xdr:ext cx="534377" cy="259045"/>
    <xdr:sp macro="" textlink="">
      <xdr:nvSpPr>
        <xdr:cNvPr id="540" name="テキスト ボックス 539">
          <a:extLst>
            <a:ext uri="{FF2B5EF4-FFF2-40B4-BE49-F238E27FC236}">
              <a16:creationId xmlns:a16="http://schemas.microsoft.com/office/drawing/2014/main" xmlns="" id="{00000000-0008-0000-0700-00001C020000}"/>
            </a:ext>
          </a:extLst>
        </xdr:cNvPr>
        <xdr:cNvSpPr txBox="1"/>
      </xdr:nvSpPr>
      <xdr:spPr>
        <a:xfrm>
          <a:off x="13436111" y="672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116439</xdr:rowOff>
    </xdr:from>
    <xdr:to>
      <xdr:col>67</xdr:col>
      <xdr:colOff>101600</xdr:colOff>
      <xdr:row>39</xdr:row>
      <xdr:rowOff>46589</xdr:rowOff>
    </xdr:to>
    <xdr:sp macro="" textlink="">
      <xdr:nvSpPr>
        <xdr:cNvPr id="541" name="楕円 540">
          <a:extLst>
            <a:ext uri="{FF2B5EF4-FFF2-40B4-BE49-F238E27FC236}">
              <a16:creationId xmlns:a16="http://schemas.microsoft.com/office/drawing/2014/main" xmlns="" id="{00000000-0008-0000-0700-00001D020000}"/>
            </a:ext>
          </a:extLst>
        </xdr:cNvPr>
        <xdr:cNvSpPr/>
      </xdr:nvSpPr>
      <xdr:spPr>
        <a:xfrm>
          <a:off x="12763500" y="663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37716</xdr:rowOff>
    </xdr:from>
    <xdr:ext cx="534377" cy="259045"/>
    <xdr:sp macro="" textlink="">
      <xdr:nvSpPr>
        <xdr:cNvPr id="542" name="テキスト ボックス 541">
          <a:extLst>
            <a:ext uri="{FF2B5EF4-FFF2-40B4-BE49-F238E27FC236}">
              <a16:creationId xmlns:a16="http://schemas.microsoft.com/office/drawing/2014/main" xmlns="" id="{00000000-0008-0000-0700-00001E020000}"/>
            </a:ext>
          </a:extLst>
        </xdr:cNvPr>
        <xdr:cNvSpPr txBox="1"/>
      </xdr:nvSpPr>
      <xdr:spPr>
        <a:xfrm>
          <a:off x="12547111" y="672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xmlns=""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xmlns=""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xmlns=""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xmlns=""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xmlns=""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xmlns=""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xmlns=""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xmlns=""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xmlns=""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xmlns=""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xmlns=""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xmlns=""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xmlns=""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130766</xdr:rowOff>
    </xdr:from>
    <xdr:to>
      <xdr:col>85</xdr:col>
      <xdr:colOff>126364</xdr:colOff>
      <xdr:row>58</xdr:row>
      <xdr:rowOff>73593</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flipV="1">
          <a:off x="16317595" y="8703266"/>
          <a:ext cx="1269" cy="13144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77420</xdr:rowOff>
    </xdr:from>
    <xdr:ext cx="534377" cy="259045"/>
    <xdr:sp macro="" textlink="">
      <xdr:nvSpPr>
        <xdr:cNvPr id="565" name="教育費最小値テキスト">
          <a:extLst>
            <a:ext uri="{FF2B5EF4-FFF2-40B4-BE49-F238E27FC236}">
              <a16:creationId xmlns:a16="http://schemas.microsoft.com/office/drawing/2014/main" xmlns="" id="{00000000-0008-0000-0700-000035020000}"/>
            </a:ext>
          </a:extLst>
        </xdr:cNvPr>
        <xdr:cNvSpPr txBox="1"/>
      </xdr:nvSpPr>
      <xdr:spPr>
        <a:xfrm>
          <a:off x="16370300" y="1002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73593</xdr:rowOff>
    </xdr:from>
    <xdr:to>
      <xdr:col>86</xdr:col>
      <xdr:colOff>25400</xdr:colOff>
      <xdr:row>58</xdr:row>
      <xdr:rowOff>73593</xdr:rowOff>
    </xdr:to>
    <xdr:cxnSp macro="">
      <xdr:nvCxnSpPr>
        <xdr:cNvPr id="566" name="直線コネクタ 565">
          <a:extLst>
            <a:ext uri="{FF2B5EF4-FFF2-40B4-BE49-F238E27FC236}">
              <a16:creationId xmlns:a16="http://schemas.microsoft.com/office/drawing/2014/main" xmlns="" id="{00000000-0008-0000-0700-000036020000}"/>
            </a:ext>
          </a:extLst>
        </xdr:cNvPr>
        <xdr:cNvCxnSpPr/>
      </xdr:nvCxnSpPr>
      <xdr:spPr>
        <a:xfrm>
          <a:off x="16230600" y="100176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77443</xdr:rowOff>
    </xdr:from>
    <xdr:ext cx="599010" cy="259045"/>
    <xdr:sp macro="" textlink="">
      <xdr:nvSpPr>
        <xdr:cNvPr id="567" name="教育費最大値テキスト">
          <a:extLst>
            <a:ext uri="{FF2B5EF4-FFF2-40B4-BE49-F238E27FC236}">
              <a16:creationId xmlns:a16="http://schemas.microsoft.com/office/drawing/2014/main" xmlns="" id="{00000000-0008-0000-0700-000037020000}"/>
            </a:ext>
          </a:extLst>
        </xdr:cNvPr>
        <xdr:cNvSpPr txBox="1"/>
      </xdr:nvSpPr>
      <xdr:spPr>
        <a:xfrm>
          <a:off x="16370300" y="8478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603,908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130766</xdr:rowOff>
    </xdr:from>
    <xdr:to>
      <xdr:col>86</xdr:col>
      <xdr:colOff>25400</xdr:colOff>
      <xdr:row>50</xdr:row>
      <xdr:rowOff>130766</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a:off x="16230600" y="8703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68192</xdr:rowOff>
    </xdr:from>
    <xdr:to>
      <xdr:col>85</xdr:col>
      <xdr:colOff>127000</xdr:colOff>
      <xdr:row>57</xdr:row>
      <xdr:rowOff>73383</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flipV="1">
          <a:off x="15481300" y="9840842"/>
          <a:ext cx="838200" cy="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3340</xdr:rowOff>
    </xdr:from>
    <xdr:ext cx="599010" cy="259045"/>
    <xdr:sp macro="" textlink="">
      <xdr:nvSpPr>
        <xdr:cNvPr id="570" name="教育費平均値テキスト">
          <a:extLst>
            <a:ext uri="{FF2B5EF4-FFF2-40B4-BE49-F238E27FC236}">
              <a16:creationId xmlns:a16="http://schemas.microsoft.com/office/drawing/2014/main" xmlns="" id="{00000000-0008-0000-0700-00003A020000}"/>
            </a:ext>
          </a:extLst>
        </xdr:cNvPr>
        <xdr:cNvSpPr txBox="1"/>
      </xdr:nvSpPr>
      <xdr:spPr>
        <a:xfrm>
          <a:off x="16370300" y="9604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151913</xdr:rowOff>
    </xdr:from>
    <xdr:to>
      <xdr:col>85</xdr:col>
      <xdr:colOff>177800</xdr:colOff>
      <xdr:row>57</xdr:row>
      <xdr:rowOff>82063</xdr:rowOff>
    </xdr:to>
    <xdr:sp macro="" textlink="">
      <xdr:nvSpPr>
        <xdr:cNvPr id="571" name="フローチャート: 判断 570">
          <a:extLst>
            <a:ext uri="{FF2B5EF4-FFF2-40B4-BE49-F238E27FC236}">
              <a16:creationId xmlns:a16="http://schemas.microsoft.com/office/drawing/2014/main" xmlns="" id="{00000000-0008-0000-0700-00003B020000}"/>
            </a:ext>
          </a:extLst>
        </xdr:cNvPr>
        <xdr:cNvSpPr/>
      </xdr:nvSpPr>
      <xdr:spPr>
        <a:xfrm>
          <a:off x="16268700" y="97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73383</xdr:rowOff>
    </xdr:from>
    <xdr:to>
      <xdr:col>81</xdr:col>
      <xdr:colOff>50800</xdr:colOff>
      <xdr:row>57</xdr:row>
      <xdr:rowOff>96156</xdr:rowOff>
    </xdr:to>
    <xdr:cxnSp macro="">
      <xdr:nvCxnSpPr>
        <xdr:cNvPr id="572" name="直線コネクタ 571">
          <a:extLst>
            <a:ext uri="{FF2B5EF4-FFF2-40B4-BE49-F238E27FC236}">
              <a16:creationId xmlns:a16="http://schemas.microsoft.com/office/drawing/2014/main" xmlns="" id="{00000000-0008-0000-0700-00003C020000}"/>
            </a:ext>
          </a:extLst>
        </xdr:cNvPr>
        <xdr:cNvCxnSpPr/>
      </xdr:nvCxnSpPr>
      <xdr:spPr>
        <a:xfrm flipV="1">
          <a:off x="14592300" y="9846033"/>
          <a:ext cx="889000" cy="2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134670</xdr:rowOff>
    </xdr:from>
    <xdr:to>
      <xdr:col>81</xdr:col>
      <xdr:colOff>101600</xdr:colOff>
      <xdr:row>57</xdr:row>
      <xdr:rowOff>64820</xdr:rowOff>
    </xdr:to>
    <xdr:sp macro="" textlink="">
      <xdr:nvSpPr>
        <xdr:cNvPr id="573" name="フローチャート: 判断 572">
          <a:extLst>
            <a:ext uri="{FF2B5EF4-FFF2-40B4-BE49-F238E27FC236}">
              <a16:creationId xmlns:a16="http://schemas.microsoft.com/office/drawing/2014/main" xmlns="" id="{00000000-0008-0000-0700-00003D020000}"/>
            </a:ext>
          </a:extLst>
        </xdr:cNvPr>
        <xdr:cNvSpPr/>
      </xdr:nvSpPr>
      <xdr:spPr>
        <a:xfrm>
          <a:off x="15430500" y="973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81347</xdr:rowOff>
    </xdr:from>
    <xdr:ext cx="599010" cy="259045"/>
    <xdr:sp macro="" textlink="">
      <xdr:nvSpPr>
        <xdr:cNvPr id="574" name="テキスト ボックス 573">
          <a:extLst>
            <a:ext uri="{FF2B5EF4-FFF2-40B4-BE49-F238E27FC236}">
              <a16:creationId xmlns:a16="http://schemas.microsoft.com/office/drawing/2014/main" xmlns="" id="{00000000-0008-0000-0700-00003E020000}"/>
            </a:ext>
          </a:extLst>
        </xdr:cNvPr>
        <xdr:cNvSpPr txBox="1"/>
      </xdr:nvSpPr>
      <xdr:spPr>
        <a:xfrm>
          <a:off x="15181795" y="9511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74549</xdr:rowOff>
    </xdr:from>
    <xdr:to>
      <xdr:col>76</xdr:col>
      <xdr:colOff>114300</xdr:colOff>
      <xdr:row>57</xdr:row>
      <xdr:rowOff>96156</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a:off x="13703300" y="9847199"/>
          <a:ext cx="889000" cy="2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146608</xdr:rowOff>
    </xdr:from>
    <xdr:to>
      <xdr:col>76</xdr:col>
      <xdr:colOff>165100</xdr:colOff>
      <xdr:row>57</xdr:row>
      <xdr:rowOff>76758</xdr:rowOff>
    </xdr:to>
    <xdr:sp macro="" textlink="">
      <xdr:nvSpPr>
        <xdr:cNvPr id="576" name="フローチャート: 判断 575">
          <a:extLst>
            <a:ext uri="{FF2B5EF4-FFF2-40B4-BE49-F238E27FC236}">
              <a16:creationId xmlns:a16="http://schemas.microsoft.com/office/drawing/2014/main" xmlns="" id="{00000000-0008-0000-0700-000040020000}"/>
            </a:ext>
          </a:extLst>
        </xdr:cNvPr>
        <xdr:cNvSpPr/>
      </xdr:nvSpPr>
      <xdr:spPr>
        <a:xfrm>
          <a:off x="14541500" y="9747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93285</xdr:rowOff>
    </xdr:from>
    <xdr:ext cx="599010" cy="259045"/>
    <xdr:sp macro="" textlink="">
      <xdr:nvSpPr>
        <xdr:cNvPr id="577" name="テキスト ボックス 576">
          <a:extLst>
            <a:ext uri="{FF2B5EF4-FFF2-40B4-BE49-F238E27FC236}">
              <a16:creationId xmlns:a16="http://schemas.microsoft.com/office/drawing/2014/main" xmlns="" id="{00000000-0008-0000-0700-000041020000}"/>
            </a:ext>
          </a:extLst>
        </xdr:cNvPr>
        <xdr:cNvSpPr txBox="1"/>
      </xdr:nvSpPr>
      <xdr:spPr>
        <a:xfrm>
          <a:off x="14292795" y="9523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74549</xdr:rowOff>
    </xdr:from>
    <xdr:to>
      <xdr:col>71</xdr:col>
      <xdr:colOff>177800</xdr:colOff>
      <xdr:row>57</xdr:row>
      <xdr:rowOff>106050</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flipV="1">
          <a:off x="12814300" y="9847199"/>
          <a:ext cx="889000" cy="3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129426</xdr:rowOff>
    </xdr:from>
    <xdr:to>
      <xdr:col>72</xdr:col>
      <xdr:colOff>38100</xdr:colOff>
      <xdr:row>57</xdr:row>
      <xdr:rowOff>59576</xdr:rowOff>
    </xdr:to>
    <xdr:sp macro="" textlink="">
      <xdr:nvSpPr>
        <xdr:cNvPr id="579" name="フローチャート: 判断 578">
          <a:extLst>
            <a:ext uri="{FF2B5EF4-FFF2-40B4-BE49-F238E27FC236}">
              <a16:creationId xmlns:a16="http://schemas.microsoft.com/office/drawing/2014/main" xmlns="" id="{00000000-0008-0000-0700-000043020000}"/>
            </a:ext>
          </a:extLst>
        </xdr:cNvPr>
        <xdr:cNvSpPr/>
      </xdr:nvSpPr>
      <xdr:spPr>
        <a:xfrm>
          <a:off x="13652500" y="9730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76103</xdr:rowOff>
    </xdr:from>
    <xdr:ext cx="599010"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3403795" y="9505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140102</xdr:rowOff>
    </xdr:from>
    <xdr:to>
      <xdr:col>67</xdr:col>
      <xdr:colOff>101600</xdr:colOff>
      <xdr:row>57</xdr:row>
      <xdr:rowOff>70252</xdr:rowOff>
    </xdr:to>
    <xdr:sp macro="" textlink="">
      <xdr:nvSpPr>
        <xdr:cNvPr id="581" name="フローチャート: 判断 580">
          <a:extLst>
            <a:ext uri="{FF2B5EF4-FFF2-40B4-BE49-F238E27FC236}">
              <a16:creationId xmlns:a16="http://schemas.microsoft.com/office/drawing/2014/main" xmlns="" id="{00000000-0008-0000-0700-000045020000}"/>
            </a:ext>
          </a:extLst>
        </xdr:cNvPr>
        <xdr:cNvSpPr/>
      </xdr:nvSpPr>
      <xdr:spPr>
        <a:xfrm>
          <a:off x="12763500" y="9741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86779</xdr:rowOff>
    </xdr:from>
    <xdr:ext cx="599010" cy="259045"/>
    <xdr:sp macro="" textlink="">
      <xdr:nvSpPr>
        <xdr:cNvPr id="582" name="テキスト ボックス 581">
          <a:extLst>
            <a:ext uri="{FF2B5EF4-FFF2-40B4-BE49-F238E27FC236}">
              <a16:creationId xmlns:a16="http://schemas.microsoft.com/office/drawing/2014/main" xmlns="" id="{00000000-0008-0000-0700-000046020000}"/>
            </a:ext>
          </a:extLst>
        </xdr:cNvPr>
        <xdr:cNvSpPr txBox="1"/>
      </xdr:nvSpPr>
      <xdr:spPr>
        <a:xfrm>
          <a:off x="12514795" y="9516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17392</xdr:rowOff>
    </xdr:from>
    <xdr:to>
      <xdr:col>85</xdr:col>
      <xdr:colOff>177800</xdr:colOff>
      <xdr:row>57</xdr:row>
      <xdr:rowOff>118992</xdr:rowOff>
    </xdr:to>
    <xdr:sp macro="" textlink="">
      <xdr:nvSpPr>
        <xdr:cNvPr id="588" name="楕円 587">
          <a:extLst>
            <a:ext uri="{FF2B5EF4-FFF2-40B4-BE49-F238E27FC236}">
              <a16:creationId xmlns:a16="http://schemas.microsoft.com/office/drawing/2014/main" xmlns="" id="{00000000-0008-0000-0700-00004C020000}"/>
            </a:ext>
          </a:extLst>
        </xdr:cNvPr>
        <xdr:cNvSpPr/>
      </xdr:nvSpPr>
      <xdr:spPr>
        <a:xfrm>
          <a:off x="16268700" y="979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167269</xdr:rowOff>
    </xdr:from>
    <xdr:ext cx="599010" cy="259045"/>
    <xdr:sp macro="" textlink="">
      <xdr:nvSpPr>
        <xdr:cNvPr id="589" name="教育費該当値テキスト">
          <a:extLst>
            <a:ext uri="{FF2B5EF4-FFF2-40B4-BE49-F238E27FC236}">
              <a16:creationId xmlns:a16="http://schemas.microsoft.com/office/drawing/2014/main" xmlns="" id="{00000000-0008-0000-0700-00004D020000}"/>
            </a:ext>
          </a:extLst>
        </xdr:cNvPr>
        <xdr:cNvSpPr txBox="1"/>
      </xdr:nvSpPr>
      <xdr:spPr>
        <a:xfrm>
          <a:off x="16370300" y="9768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22583</xdr:rowOff>
    </xdr:from>
    <xdr:to>
      <xdr:col>81</xdr:col>
      <xdr:colOff>101600</xdr:colOff>
      <xdr:row>57</xdr:row>
      <xdr:rowOff>124183</xdr:rowOff>
    </xdr:to>
    <xdr:sp macro="" textlink="">
      <xdr:nvSpPr>
        <xdr:cNvPr id="590" name="楕円 589">
          <a:extLst>
            <a:ext uri="{FF2B5EF4-FFF2-40B4-BE49-F238E27FC236}">
              <a16:creationId xmlns:a16="http://schemas.microsoft.com/office/drawing/2014/main" xmlns="" id="{00000000-0008-0000-0700-00004E020000}"/>
            </a:ext>
          </a:extLst>
        </xdr:cNvPr>
        <xdr:cNvSpPr/>
      </xdr:nvSpPr>
      <xdr:spPr>
        <a:xfrm>
          <a:off x="15430500" y="979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115310</xdr:rowOff>
    </xdr:from>
    <xdr:ext cx="599010"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5181795" y="9887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45356</xdr:rowOff>
    </xdr:from>
    <xdr:to>
      <xdr:col>76</xdr:col>
      <xdr:colOff>165100</xdr:colOff>
      <xdr:row>57</xdr:row>
      <xdr:rowOff>146956</xdr:rowOff>
    </xdr:to>
    <xdr:sp macro="" textlink="">
      <xdr:nvSpPr>
        <xdr:cNvPr id="592" name="楕円 591">
          <a:extLst>
            <a:ext uri="{FF2B5EF4-FFF2-40B4-BE49-F238E27FC236}">
              <a16:creationId xmlns:a16="http://schemas.microsoft.com/office/drawing/2014/main" xmlns="" id="{00000000-0008-0000-0700-000050020000}"/>
            </a:ext>
          </a:extLst>
        </xdr:cNvPr>
        <xdr:cNvSpPr/>
      </xdr:nvSpPr>
      <xdr:spPr>
        <a:xfrm>
          <a:off x="14541500" y="981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138083</xdr:rowOff>
    </xdr:from>
    <xdr:ext cx="534377"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4325111" y="991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23749</xdr:rowOff>
    </xdr:from>
    <xdr:to>
      <xdr:col>72</xdr:col>
      <xdr:colOff>38100</xdr:colOff>
      <xdr:row>57</xdr:row>
      <xdr:rowOff>125349</xdr:rowOff>
    </xdr:to>
    <xdr:sp macro="" textlink="">
      <xdr:nvSpPr>
        <xdr:cNvPr id="594" name="楕円 593">
          <a:extLst>
            <a:ext uri="{FF2B5EF4-FFF2-40B4-BE49-F238E27FC236}">
              <a16:creationId xmlns:a16="http://schemas.microsoft.com/office/drawing/2014/main" xmlns="" id="{00000000-0008-0000-0700-000052020000}"/>
            </a:ext>
          </a:extLst>
        </xdr:cNvPr>
        <xdr:cNvSpPr/>
      </xdr:nvSpPr>
      <xdr:spPr>
        <a:xfrm>
          <a:off x="13652500" y="979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116476</xdr:rowOff>
    </xdr:from>
    <xdr:ext cx="59901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3403795" y="9889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55250</xdr:rowOff>
    </xdr:from>
    <xdr:to>
      <xdr:col>67</xdr:col>
      <xdr:colOff>101600</xdr:colOff>
      <xdr:row>57</xdr:row>
      <xdr:rowOff>156850</xdr:rowOff>
    </xdr:to>
    <xdr:sp macro="" textlink="">
      <xdr:nvSpPr>
        <xdr:cNvPr id="596" name="楕円 595">
          <a:extLst>
            <a:ext uri="{FF2B5EF4-FFF2-40B4-BE49-F238E27FC236}">
              <a16:creationId xmlns:a16="http://schemas.microsoft.com/office/drawing/2014/main" xmlns="" id="{00000000-0008-0000-0700-000054020000}"/>
            </a:ext>
          </a:extLst>
        </xdr:cNvPr>
        <xdr:cNvSpPr/>
      </xdr:nvSpPr>
      <xdr:spPr>
        <a:xfrm>
          <a:off x="12763500" y="982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147977</xdr:rowOff>
    </xdr:from>
    <xdr:ext cx="534377"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2547111" y="992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xmlns=""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xmlns=""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xmlns=""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xmlns=""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xmlns=""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xmlns=""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xmlns=""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xmlns=""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xmlns=""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xmlns=""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xmlns="" id="{00000000-0008-0000-07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xmlns="" id="{00000000-0008-0000-07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1" name="テキスト ボックス 610">
          <a:extLst>
            <a:ext uri="{FF2B5EF4-FFF2-40B4-BE49-F238E27FC236}">
              <a16:creationId xmlns:a16="http://schemas.microsoft.com/office/drawing/2014/main" xmlns="" id="{00000000-0008-0000-0700-000063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xmlns=""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3" name="テキスト ボックス 612">
          <a:extLst>
            <a:ext uri="{FF2B5EF4-FFF2-40B4-BE49-F238E27FC236}">
              <a16:creationId xmlns:a16="http://schemas.microsoft.com/office/drawing/2014/main" xmlns="" id="{00000000-0008-0000-0700-000065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xmlns="" id="{00000000-0008-0000-07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a:extLst>
            <a:ext uri="{FF2B5EF4-FFF2-40B4-BE49-F238E27FC236}">
              <a16:creationId xmlns:a16="http://schemas.microsoft.com/office/drawing/2014/main" xmlns="" id="{00000000-0008-0000-0700-000069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xmlns=""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xmlns=""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xmlns=""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98434</xdr:rowOff>
    </xdr:from>
    <xdr:to>
      <xdr:col>85</xdr:col>
      <xdr:colOff>126364</xdr:colOff>
      <xdr:row>79</xdr:row>
      <xdr:rowOff>44450</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flipV="1">
          <a:off x="16317595" y="12271384"/>
          <a:ext cx="1269" cy="1317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2" name="災害復旧費最小値テキスト">
          <a:extLst>
            <a:ext uri="{FF2B5EF4-FFF2-40B4-BE49-F238E27FC236}">
              <a16:creationId xmlns:a16="http://schemas.microsoft.com/office/drawing/2014/main" xmlns="" id="{00000000-0008-0000-0700-00006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3" name="直線コネクタ 622">
          <a:extLst>
            <a:ext uri="{FF2B5EF4-FFF2-40B4-BE49-F238E27FC236}">
              <a16:creationId xmlns:a16="http://schemas.microsoft.com/office/drawing/2014/main" xmlns="" id="{00000000-0008-0000-0700-00006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45111</xdr:rowOff>
    </xdr:from>
    <xdr:ext cx="599010" cy="259045"/>
    <xdr:sp macro="" textlink="">
      <xdr:nvSpPr>
        <xdr:cNvPr id="624" name="災害復旧費最大値テキスト">
          <a:extLst>
            <a:ext uri="{FF2B5EF4-FFF2-40B4-BE49-F238E27FC236}">
              <a16:creationId xmlns:a16="http://schemas.microsoft.com/office/drawing/2014/main" xmlns="" id="{00000000-0008-0000-0700-000070020000}"/>
            </a:ext>
          </a:extLst>
        </xdr:cNvPr>
        <xdr:cNvSpPr txBox="1"/>
      </xdr:nvSpPr>
      <xdr:spPr>
        <a:xfrm>
          <a:off x="16370300" y="12046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345,831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98434</xdr:rowOff>
    </xdr:from>
    <xdr:to>
      <xdr:col>86</xdr:col>
      <xdr:colOff>25400</xdr:colOff>
      <xdr:row>71</xdr:row>
      <xdr:rowOff>98434</xdr:rowOff>
    </xdr:to>
    <xdr:cxnSp macro="">
      <xdr:nvCxnSpPr>
        <xdr:cNvPr id="625" name="直線コネクタ 624">
          <a:extLst>
            <a:ext uri="{FF2B5EF4-FFF2-40B4-BE49-F238E27FC236}">
              <a16:creationId xmlns:a16="http://schemas.microsoft.com/office/drawing/2014/main" xmlns="" id="{00000000-0008-0000-0700-000071020000}"/>
            </a:ext>
          </a:extLst>
        </xdr:cNvPr>
        <xdr:cNvCxnSpPr/>
      </xdr:nvCxnSpPr>
      <xdr:spPr>
        <a:xfrm>
          <a:off x="16230600" y="12271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36109</xdr:rowOff>
    </xdr:from>
    <xdr:to>
      <xdr:col>85</xdr:col>
      <xdr:colOff>127000</xdr:colOff>
      <xdr:row>78</xdr:row>
      <xdr:rowOff>66869</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flipV="1">
          <a:off x="15481300" y="13409209"/>
          <a:ext cx="838200" cy="3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70432</xdr:rowOff>
    </xdr:from>
    <xdr:ext cx="534377" cy="259045"/>
    <xdr:sp macro="" textlink="">
      <xdr:nvSpPr>
        <xdr:cNvPr id="627" name="災害復旧費平均値テキスト">
          <a:extLst>
            <a:ext uri="{FF2B5EF4-FFF2-40B4-BE49-F238E27FC236}">
              <a16:creationId xmlns:a16="http://schemas.microsoft.com/office/drawing/2014/main" xmlns="" id="{00000000-0008-0000-0700-000073020000}"/>
            </a:ext>
          </a:extLst>
        </xdr:cNvPr>
        <xdr:cNvSpPr txBox="1"/>
      </xdr:nvSpPr>
      <xdr:spPr>
        <a:xfrm>
          <a:off x="16370300" y="13443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92005</xdr:rowOff>
    </xdr:from>
    <xdr:to>
      <xdr:col>85</xdr:col>
      <xdr:colOff>177800</xdr:colOff>
      <xdr:row>79</xdr:row>
      <xdr:rowOff>22155</xdr:rowOff>
    </xdr:to>
    <xdr:sp macro="" textlink="">
      <xdr:nvSpPr>
        <xdr:cNvPr id="628" name="フローチャート: 判断 627">
          <a:extLst>
            <a:ext uri="{FF2B5EF4-FFF2-40B4-BE49-F238E27FC236}">
              <a16:creationId xmlns:a16="http://schemas.microsoft.com/office/drawing/2014/main" xmlns="" id="{00000000-0008-0000-0700-000074020000}"/>
            </a:ext>
          </a:extLst>
        </xdr:cNvPr>
        <xdr:cNvSpPr/>
      </xdr:nvSpPr>
      <xdr:spPr>
        <a:xfrm>
          <a:off x="16268700" y="1346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66869</xdr:rowOff>
    </xdr:from>
    <xdr:to>
      <xdr:col>81</xdr:col>
      <xdr:colOff>50800</xdr:colOff>
      <xdr:row>78</xdr:row>
      <xdr:rowOff>166370</xdr:rowOff>
    </xdr:to>
    <xdr:cxnSp macro="">
      <xdr:nvCxnSpPr>
        <xdr:cNvPr id="629" name="直線コネクタ 628">
          <a:extLst>
            <a:ext uri="{FF2B5EF4-FFF2-40B4-BE49-F238E27FC236}">
              <a16:creationId xmlns:a16="http://schemas.microsoft.com/office/drawing/2014/main" xmlns="" id="{00000000-0008-0000-0700-000075020000}"/>
            </a:ext>
          </a:extLst>
        </xdr:cNvPr>
        <xdr:cNvCxnSpPr/>
      </xdr:nvCxnSpPr>
      <xdr:spPr>
        <a:xfrm flipV="1">
          <a:off x="14592300" y="13439969"/>
          <a:ext cx="889000" cy="99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100532</xdr:rowOff>
    </xdr:from>
    <xdr:to>
      <xdr:col>81</xdr:col>
      <xdr:colOff>101600</xdr:colOff>
      <xdr:row>79</xdr:row>
      <xdr:rowOff>30682</xdr:rowOff>
    </xdr:to>
    <xdr:sp macro="" textlink="">
      <xdr:nvSpPr>
        <xdr:cNvPr id="630" name="フローチャート: 判断 629">
          <a:extLst>
            <a:ext uri="{FF2B5EF4-FFF2-40B4-BE49-F238E27FC236}">
              <a16:creationId xmlns:a16="http://schemas.microsoft.com/office/drawing/2014/main" xmlns="" id="{00000000-0008-0000-0700-000076020000}"/>
            </a:ext>
          </a:extLst>
        </xdr:cNvPr>
        <xdr:cNvSpPr/>
      </xdr:nvSpPr>
      <xdr:spPr>
        <a:xfrm>
          <a:off x="15430500" y="1347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21809</xdr:rowOff>
    </xdr:from>
    <xdr:ext cx="534377" cy="259045"/>
    <xdr:sp macro="" textlink="">
      <xdr:nvSpPr>
        <xdr:cNvPr id="631" name="テキスト ボックス 630">
          <a:extLst>
            <a:ext uri="{FF2B5EF4-FFF2-40B4-BE49-F238E27FC236}">
              <a16:creationId xmlns:a16="http://schemas.microsoft.com/office/drawing/2014/main" xmlns="" id="{00000000-0008-0000-0700-000077020000}"/>
            </a:ext>
          </a:extLst>
        </xdr:cNvPr>
        <xdr:cNvSpPr txBox="1"/>
      </xdr:nvSpPr>
      <xdr:spPr>
        <a:xfrm>
          <a:off x="15214111" y="1356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166370</xdr:rowOff>
    </xdr:from>
    <xdr:to>
      <xdr:col>76</xdr:col>
      <xdr:colOff>114300</xdr:colOff>
      <xdr:row>79</xdr:row>
      <xdr:rowOff>43360</xdr:rowOff>
    </xdr:to>
    <xdr:cxnSp macro="">
      <xdr:nvCxnSpPr>
        <xdr:cNvPr id="632" name="直線コネクタ 631">
          <a:extLst>
            <a:ext uri="{FF2B5EF4-FFF2-40B4-BE49-F238E27FC236}">
              <a16:creationId xmlns:a16="http://schemas.microsoft.com/office/drawing/2014/main" xmlns="" id="{00000000-0008-0000-0700-000078020000}"/>
            </a:ext>
          </a:extLst>
        </xdr:cNvPr>
        <xdr:cNvCxnSpPr/>
      </xdr:nvCxnSpPr>
      <xdr:spPr>
        <a:xfrm flipV="1">
          <a:off x="13703300" y="13539470"/>
          <a:ext cx="889000" cy="4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94204</xdr:rowOff>
    </xdr:from>
    <xdr:to>
      <xdr:col>76</xdr:col>
      <xdr:colOff>165100</xdr:colOff>
      <xdr:row>79</xdr:row>
      <xdr:rowOff>24354</xdr:rowOff>
    </xdr:to>
    <xdr:sp macro="" textlink="">
      <xdr:nvSpPr>
        <xdr:cNvPr id="633" name="フローチャート: 判断 632">
          <a:extLst>
            <a:ext uri="{FF2B5EF4-FFF2-40B4-BE49-F238E27FC236}">
              <a16:creationId xmlns:a16="http://schemas.microsoft.com/office/drawing/2014/main" xmlns="" id="{00000000-0008-0000-0700-000079020000}"/>
            </a:ext>
          </a:extLst>
        </xdr:cNvPr>
        <xdr:cNvSpPr/>
      </xdr:nvSpPr>
      <xdr:spPr>
        <a:xfrm>
          <a:off x="14541500" y="1346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40881</xdr:rowOff>
    </xdr:from>
    <xdr:ext cx="534377" cy="259045"/>
    <xdr:sp macro="" textlink="">
      <xdr:nvSpPr>
        <xdr:cNvPr id="634" name="テキスト ボックス 633">
          <a:extLst>
            <a:ext uri="{FF2B5EF4-FFF2-40B4-BE49-F238E27FC236}">
              <a16:creationId xmlns:a16="http://schemas.microsoft.com/office/drawing/2014/main" xmlns="" id="{00000000-0008-0000-0700-00007A020000}"/>
            </a:ext>
          </a:extLst>
        </xdr:cNvPr>
        <xdr:cNvSpPr txBox="1"/>
      </xdr:nvSpPr>
      <xdr:spPr>
        <a:xfrm>
          <a:off x="14325111" y="1324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144436</xdr:rowOff>
    </xdr:from>
    <xdr:to>
      <xdr:col>71</xdr:col>
      <xdr:colOff>177800</xdr:colOff>
      <xdr:row>79</xdr:row>
      <xdr:rowOff>43360</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a:off x="12814300" y="13517536"/>
          <a:ext cx="889000" cy="7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109722</xdr:rowOff>
    </xdr:from>
    <xdr:to>
      <xdr:col>72</xdr:col>
      <xdr:colOff>38100</xdr:colOff>
      <xdr:row>79</xdr:row>
      <xdr:rowOff>39872</xdr:rowOff>
    </xdr:to>
    <xdr:sp macro="" textlink="">
      <xdr:nvSpPr>
        <xdr:cNvPr id="636" name="フローチャート: 判断 635">
          <a:extLst>
            <a:ext uri="{FF2B5EF4-FFF2-40B4-BE49-F238E27FC236}">
              <a16:creationId xmlns:a16="http://schemas.microsoft.com/office/drawing/2014/main" xmlns="" id="{00000000-0008-0000-0700-00007C020000}"/>
            </a:ext>
          </a:extLst>
        </xdr:cNvPr>
        <xdr:cNvSpPr/>
      </xdr:nvSpPr>
      <xdr:spPr>
        <a:xfrm>
          <a:off x="13652500" y="13482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56399</xdr:rowOff>
    </xdr:from>
    <xdr:ext cx="534377" cy="259045"/>
    <xdr:sp macro="" textlink="">
      <xdr:nvSpPr>
        <xdr:cNvPr id="637" name="テキスト ボックス 636">
          <a:extLst>
            <a:ext uri="{FF2B5EF4-FFF2-40B4-BE49-F238E27FC236}">
              <a16:creationId xmlns:a16="http://schemas.microsoft.com/office/drawing/2014/main" xmlns="" id="{00000000-0008-0000-0700-00007D020000}"/>
            </a:ext>
          </a:extLst>
        </xdr:cNvPr>
        <xdr:cNvSpPr txBox="1"/>
      </xdr:nvSpPr>
      <xdr:spPr>
        <a:xfrm>
          <a:off x="13436111" y="1325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95960</xdr:rowOff>
    </xdr:from>
    <xdr:to>
      <xdr:col>67</xdr:col>
      <xdr:colOff>101600</xdr:colOff>
      <xdr:row>79</xdr:row>
      <xdr:rowOff>26110</xdr:rowOff>
    </xdr:to>
    <xdr:sp macro="" textlink="">
      <xdr:nvSpPr>
        <xdr:cNvPr id="638" name="フローチャート: 判断 637">
          <a:extLst>
            <a:ext uri="{FF2B5EF4-FFF2-40B4-BE49-F238E27FC236}">
              <a16:creationId xmlns:a16="http://schemas.microsoft.com/office/drawing/2014/main" xmlns="" id="{00000000-0008-0000-0700-00007E020000}"/>
            </a:ext>
          </a:extLst>
        </xdr:cNvPr>
        <xdr:cNvSpPr/>
      </xdr:nvSpPr>
      <xdr:spPr>
        <a:xfrm>
          <a:off x="12763500" y="1346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17237</xdr:rowOff>
    </xdr:from>
    <xdr:ext cx="534377"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2547111" y="13561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156759</xdr:rowOff>
    </xdr:from>
    <xdr:to>
      <xdr:col>85</xdr:col>
      <xdr:colOff>177800</xdr:colOff>
      <xdr:row>78</xdr:row>
      <xdr:rowOff>86909</xdr:rowOff>
    </xdr:to>
    <xdr:sp macro="" textlink="">
      <xdr:nvSpPr>
        <xdr:cNvPr id="645" name="楕円 644">
          <a:extLst>
            <a:ext uri="{FF2B5EF4-FFF2-40B4-BE49-F238E27FC236}">
              <a16:creationId xmlns:a16="http://schemas.microsoft.com/office/drawing/2014/main" xmlns="" id="{00000000-0008-0000-0700-000085020000}"/>
            </a:ext>
          </a:extLst>
        </xdr:cNvPr>
        <xdr:cNvSpPr/>
      </xdr:nvSpPr>
      <xdr:spPr>
        <a:xfrm>
          <a:off x="16268700" y="1335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8186</xdr:rowOff>
    </xdr:from>
    <xdr:ext cx="534377" cy="259045"/>
    <xdr:sp macro="" textlink="">
      <xdr:nvSpPr>
        <xdr:cNvPr id="646" name="災害復旧費該当値テキスト">
          <a:extLst>
            <a:ext uri="{FF2B5EF4-FFF2-40B4-BE49-F238E27FC236}">
              <a16:creationId xmlns:a16="http://schemas.microsoft.com/office/drawing/2014/main" xmlns="" id="{00000000-0008-0000-0700-000086020000}"/>
            </a:ext>
          </a:extLst>
        </xdr:cNvPr>
        <xdr:cNvSpPr txBox="1"/>
      </xdr:nvSpPr>
      <xdr:spPr>
        <a:xfrm>
          <a:off x="16370300" y="1320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16069</xdr:rowOff>
    </xdr:from>
    <xdr:to>
      <xdr:col>81</xdr:col>
      <xdr:colOff>101600</xdr:colOff>
      <xdr:row>78</xdr:row>
      <xdr:rowOff>117669</xdr:rowOff>
    </xdr:to>
    <xdr:sp macro="" textlink="">
      <xdr:nvSpPr>
        <xdr:cNvPr id="647" name="楕円 646">
          <a:extLst>
            <a:ext uri="{FF2B5EF4-FFF2-40B4-BE49-F238E27FC236}">
              <a16:creationId xmlns:a16="http://schemas.microsoft.com/office/drawing/2014/main" xmlns="" id="{00000000-0008-0000-0700-000087020000}"/>
            </a:ext>
          </a:extLst>
        </xdr:cNvPr>
        <xdr:cNvSpPr/>
      </xdr:nvSpPr>
      <xdr:spPr>
        <a:xfrm>
          <a:off x="15430500" y="1338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134196</xdr:rowOff>
    </xdr:from>
    <xdr:ext cx="534377"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5214111" y="1316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115570</xdr:rowOff>
    </xdr:from>
    <xdr:to>
      <xdr:col>76</xdr:col>
      <xdr:colOff>165100</xdr:colOff>
      <xdr:row>79</xdr:row>
      <xdr:rowOff>45720</xdr:rowOff>
    </xdr:to>
    <xdr:sp macro="" textlink="">
      <xdr:nvSpPr>
        <xdr:cNvPr id="649" name="楕円 648">
          <a:extLst>
            <a:ext uri="{FF2B5EF4-FFF2-40B4-BE49-F238E27FC236}">
              <a16:creationId xmlns:a16="http://schemas.microsoft.com/office/drawing/2014/main" xmlns="" id="{00000000-0008-0000-0700-000089020000}"/>
            </a:ext>
          </a:extLst>
        </xdr:cNvPr>
        <xdr:cNvSpPr/>
      </xdr:nvSpPr>
      <xdr:spPr>
        <a:xfrm>
          <a:off x="14541500" y="1348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36847</xdr:rowOff>
    </xdr:from>
    <xdr:ext cx="534377"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4325111" y="1358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164010</xdr:rowOff>
    </xdr:from>
    <xdr:to>
      <xdr:col>72</xdr:col>
      <xdr:colOff>38100</xdr:colOff>
      <xdr:row>79</xdr:row>
      <xdr:rowOff>94160</xdr:rowOff>
    </xdr:to>
    <xdr:sp macro="" textlink="">
      <xdr:nvSpPr>
        <xdr:cNvPr id="651" name="楕円 650">
          <a:extLst>
            <a:ext uri="{FF2B5EF4-FFF2-40B4-BE49-F238E27FC236}">
              <a16:creationId xmlns:a16="http://schemas.microsoft.com/office/drawing/2014/main" xmlns="" id="{00000000-0008-0000-0700-00008B020000}"/>
            </a:ext>
          </a:extLst>
        </xdr:cNvPr>
        <xdr:cNvSpPr/>
      </xdr:nvSpPr>
      <xdr:spPr>
        <a:xfrm>
          <a:off x="13652500" y="1353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85287</xdr:rowOff>
    </xdr:from>
    <xdr:ext cx="378565"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3514017" y="13629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93636</xdr:rowOff>
    </xdr:from>
    <xdr:to>
      <xdr:col>67</xdr:col>
      <xdr:colOff>101600</xdr:colOff>
      <xdr:row>79</xdr:row>
      <xdr:rowOff>23786</xdr:rowOff>
    </xdr:to>
    <xdr:sp macro="" textlink="">
      <xdr:nvSpPr>
        <xdr:cNvPr id="653" name="楕円 652">
          <a:extLst>
            <a:ext uri="{FF2B5EF4-FFF2-40B4-BE49-F238E27FC236}">
              <a16:creationId xmlns:a16="http://schemas.microsoft.com/office/drawing/2014/main" xmlns="" id="{00000000-0008-0000-0700-00008D020000}"/>
            </a:ext>
          </a:extLst>
        </xdr:cNvPr>
        <xdr:cNvSpPr/>
      </xdr:nvSpPr>
      <xdr:spPr>
        <a:xfrm>
          <a:off x="12763500" y="1346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40313</xdr:rowOff>
    </xdr:from>
    <xdr:ext cx="534377" cy="259045"/>
    <xdr:sp macro="" textlink="">
      <xdr:nvSpPr>
        <xdr:cNvPr id="654" name="テキスト ボックス 653">
          <a:extLst>
            <a:ext uri="{FF2B5EF4-FFF2-40B4-BE49-F238E27FC236}">
              <a16:creationId xmlns:a16="http://schemas.microsoft.com/office/drawing/2014/main" xmlns="" id="{00000000-0008-0000-0700-00008E020000}"/>
            </a:ext>
          </a:extLst>
        </xdr:cNvPr>
        <xdr:cNvSpPr txBox="1"/>
      </xdr:nvSpPr>
      <xdr:spPr>
        <a:xfrm>
          <a:off x="12547111" y="1324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xmlns=""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xmlns=""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xmlns=""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xmlns=""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xmlns=""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xmlns=""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xmlns=""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xmlns=""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xmlns=""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xmlns=""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a:extLst>
            <a:ext uri="{FF2B5EF4-FFF2-40B4-BE49-F238E27FC236}">
              <a16:creationId xmlns:a16="http://schemas.microsoft.com/office/drawing/2014/main" xmlns="" id="{00000000-0008-0000-0700-00009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a:extLst>
            <a:ext uri="{FF2B5EF4-FFF2-40B4-BE49-F238E27FC236}">
              <a16:creationId xmlns:a16="http://schemas.microsoft.com/office/drawing/2014/main" xmlns="" id="{00000000-0008-0000-0700-00009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a:extLst>
            <a:ext uri="{FF2B5EF4-FFF2-40B4-BE49-F238E27FC236}">
              <a16:creationId xmlns:a16="http://schemas.microsoft.com/office/drawing/2014/main" xmlns="" id="{00000000-0008-0000-0700-00009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8" name="テキスト ボックス 667">
          <a:extLst>
            <a:ext uri="{FF2B5EF4-FFF2-40B4-BE49-F238E27FC236}">
              <a16:creationId xmlns:a16="http://schemas.microsoft.com/office/drawing/2014/main" xmlns="" id="{00000000-0008-0000-0700-00009C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a:extLst>
            <a:ext uri="{FF2B5EF4-FFF2-40B4-BE49-F238E27FC236}">
              <a16:creationId xmlns:a16="http://schemas.microsoft.com/office/drawing/2014/main" xmlns="" id="{00000000-0008-0000-0700-00009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0" name="テキスト ボックス 669">
          <a:extLst>
            <a:ext uri="{FF2B5EF4-FFF2-40B4-BE49-F238E27FC236}">
              <a16:creationId xmlns:a16="http://schemas.microsoft.com/office/drawing/2014/main" xmlns="" id="{00000000-0008-0000-0700-00009E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a:extLst>
            <a:ext uri="{FF2B5EF4-FFF2-40B4-BE49-F238E27FC236}">
              <a16:creationId xmlns:a16="http://schemas.microsoft.com/office/drawing/2014/main" xmlns="" id="{00000000-0008-0000-0700-00009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2" name="テキスト ボックス 671">
          <a:extLst>
            <a:ext uri="{FF2B5EF4-FFF2-40B4-BE49-F238E27FC236}">
              <a16:creationId xmlns:a16="http://schemas.microsoft.com/office/drawing/2014/main" xmlns="" id="{00000000-0008-0000-0700-0000A0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xmlns=""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13402</xdr:rowOff>
    </xdr:from>
    <xdr:to>
      <xdr:col>85</xdr:col>
      <xdr:colOff>126364</xdr:colOff>
      <xdr:row>99</xdr:row>
      <xdr:rowOff>43918</xdr:rowOff>
    </xdr:to>
    <xdr:cxnSp macro="">
      <xdr:nvCxnSpPr>
        <xdr:cNvPr id="678" name="直線コネクタ 677">
          <a:extLst>
            <a:ext uri="{FF2B5EF4-FFF2-40B4-BE49-F238E27FC236}">
              <a16:creationId xmlns:a16="http://schemas.microsoft.com/office/drawing/2014/main" xmlns="" id="{00000000-0008-0000-0700-0000A6020000}"/>
            </a:ext>
          </a:extLst>
        </xdr:cNvPr>
        <xdr:cNvCxnSpPr/>
      </xdr:nvCxnSpPr>
      <xdr:spPr>
        <a:xfrm flipV="1">
          <a:off x="16317595" y="15615352"/>
          <a:ext cx="1269" cy="1402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47745</xdr:rowOff>
    </xdr:from>
    <xdr:ext cx="378565" cy="259045"/>
    <xdr:sp macro="" textlink="">
      <xdr:nvSpPr>
        <xdr:cNvPr id="679" name="公債費最小値テキスト">
          <a:extLst>
            <a:ext uri="{FF2B5EF4-FFF2-40B4-BE49-F238E27FC236}">
              <a16:creationId xmlns:a16="http://schemas.microsoft.com/office/drawing/2014/main" xmlns="" id="{00000000-0008-0000-0700-0000A7020000}"/>
            </a:ext>
          </a:extLst>
        </xdr:cNvPr>
        <xdr:cNvSpPr txBox="1"/>
      </xdr:nvSpPr>
      <xdr:spPr>
        <a:xfrm>
          <a:off x="16370300" y="17021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43918</xdr:rowOff>
    </xdr:from>
    <xdr:to>
      <xdr:col>86</xdr:col>
      <xdr:colOff>25400</xdr:colOff>
      <xdr:row>99</xdr:row>
      <xdr:rowOff>43918</xdr:rowOff>
    </xdr:to>
    <xdr:cxnSp macro="">
      <xdr:nvCxnSpPr>
        <xdr:cNvPr id="680" name="直線コネクタ 679">
          <a:extLst>
            <a:ext uri="{FF2B5EF4-FFF2-40B4-BE49-F238E27FC236}">
              <a16:creationId xmlns:a16="http://schemas.microsoft.com/office/drawing/2014/main" xmlns="" id="{00000000-0008-0000-0700-0000A8020000}"/>
            </a:ext>
          </a:extLst>
        </xdr:cNvPr>
        <xdr:cNvCxnSpPr/>
      </xdr:nvCxnSpPr>
      <xdr:spPr>
        <a:xfrm>
          <a:off x="16230600" y="17017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131529</xdr:rowOff>
    </xdr:from>
    <xdr:ext cx="599010" cy="259045"/>
    <xdr:sp macro="" textlink="">
      <xdr:nvSpPr>
        <xdr:cNvPr id="681" name="公債費最大値テキスト">
          <a:extLst>
            <a:ext uri="{FF2B5EF4-FFF2-40B4-BE49-F238E27FC236}">
              <a16:creationId xmlns:a16="http://schemas.microsoft.com/office/drawing/2014/main" xmlns="" id="{00000000-0008-0000-0700-0000A9020000}"/>
            </a:ext>
          </a:extLst>
        </xdr:cNvPr>
        <xdr:cNvSpPr txBox="1"/>
      </xdr:nvSpPr>
      <xdr:spPr>
        <a:xfrm>
          <a:off x="16370300" y="15390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736,298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13402</xdr:rowOff>
    </xdr:from>
    <xdr:to>
      <xdr:col>86</xdr:col>
      <xdr:colOff>25400</xdr:colOff>
      <xdr:row>91</xdr:row>
      <xdr:rowOff>13402</xdr:rowOff>
    </xdr:to>
    <xdr:cxnSp macro="">
      <xdr:nvCxnSpPr>
        <xdr:cNvPr id="682" name="直線コネクタ 681">
          <a:extLst>
            <a:ext uri="{FF2B5EF4-FFF2-40B4-BE49-F238E27FC236}">
              <a16:creationId xmlns:a16="http://schemas.microsoft.com/office/drawing/2014/main" xmlns="" id="{00000000-0008-0000-0700-0000AA020000}"/>
            </a:ext>
          </a:extLst>
        </xdr:cNvPr>
        <xdr:cNvCxnSpPr/>
      </xdr:nvCxnSpPr>
      <xdr:spPr>
        <a:xfrm>
          <a:off x="16230600" y="15615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73113</xdr:rowOff>
    </xdr:from>
    <xdr:to>
      <xdr:col>85</xdr:col>
      <xdr:colOff>127000</xdr:colOff>
      <xdr:row>97</xdr:row>
      <xdr:rowOff>143821</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5481300" y="16703763"/>
          <a:ext cx="838200" cy="7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85726</xdr:rowOff>
    </xdr:from>
    <xdr:ext cx="599010" cy="259045"/>
    <xdr:sp macro="" textlink="">
      <xdr:nvSpPr>
        <xdr:cNvPr id="684" name="公債費平均値テキスト">
          <a:extLst>
            <a:ext uri="{FF2B5EF4-FFF2-40B4-BE49-F238E27FC236}">
              <a16:creationId xmlns:a16="http://schemas.microsoft.com/office/drawing/2014/main" xmlns="" id="{00000000-0008-0000-0700-0000AC020000}"/>
            </a:ext>
          </a:extLst>
        </xdr:cNvPr>
        <xdr:cNvSpPr txBox="1"/>
      </xdr:nvSpPr>
      <xdr:spPr>
        <a:xfrm>
          <a:off x="16370300" y="165449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62849</xdr:rowOff>
    </xdr:from>
    <xdr:to>
      <xdr:col>85</xdr:col>
      <xdr:colOff>177800</xdr:colOff>
      <xdr:row>97</xdr:row>
      <xdr:rowOff>164449</xdr:rowOff>
    </xdr:to>
    <xdr:sp macro="" textlink="">
      <xdr:nvSpPr>
        <xdr:cNvPr id="685" name="フローチャート: 判断 684">
          <a:extLst>
            <a:ext uri="{FF2B5EF4-FFF2-40B4-BE49-F238E27FC236}">
              <a16:creationId xmlns:a16="http://schemas.microsoft.com/office/drawing/2014/main" xmlns="" id="{00000000-0008-0000-0700-0000AD020000}"/>
            </a:ext>
          </a:extLst>
        </xdr:cNvPr>
        <xdr:cNvSpPr/>
      </xdr:nvSpPr>
      <xdr:spPr>
        <a:xfrm>
          <a:off x="16268700" y="1669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73113</xdr:rowOff>
    </xdr:from>
    <xdr:to>
      <xdr:col>81</xdr:col>
      <xdr:colOff>50800</xdr:colOff>
      <xdr:row>97</xdr:row>
      <xdr:rowOff>152879</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flipV="1">
          <a:off x="14592300" y="16703763"/>
          <a:ext cx="889000" cy="7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53711</xdr:rowOff>
    </xdr:from>
    <xdr:to>
      <xdr:col>81</xdr:col>
      <xdr:colOff>101600</xdr:colOff>
      <xdr:row>97</xdr:row>
      <xdr:rowOff>155311</xdr:rowOff>
    </xdr:to>
    <xdr:sp macro="" textlink="">
      <xdr:nvSpPr>
        <xdr:cNvPr id="687" name="フローチャート: 判断 686">
          <a:extLst>
            <a:ext uri="{FF2B5EF4-FFF2-40B4-BE49-F238E27FC236}">
              <a16:creationId xmlns:a16="http://schemas.microsoft.com/office/drawing/2014/main" xmlns="" id="{00000000-0008-0000-0700-0000AF020000}"/>
            </a:ext>
          </a:extLst>
        </xdr:cNvPr>
        <xdr:cNvSpPr/>
      </xdr:nvSpPr>
      <xdr:spPr>
        <a:xfrm>
          <a:off x="15430500" y="16684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146438</xdr:rowOff>
    </xdr:from>
    <xdr:ext cx="599010" cy="259045"/>
    <xdr:sp macro="" textlink="">
      <xdr:nvSpPr>
        <xdr:cNvPr id="688" name="テキスト ボックス 687">
          <a:extLst>
            <a:ext uri="{FF2B5EF4-FFF2-40B4-BE49-F238E27FC236}">
              <a16:creationId xmlns:a16="http://schemas.microsoft.com/office/drawing/2014/main" xmlns="" id="{00000000-0008-0000-0700-0000B0020000}"/>
            </a:ext>
          </a:extLst>
        </xdr:cNvPr>
        <xdr:cNvSpPr txBox="1"/>
      </xdr:nvSpPr>
      <xdr:spPr>
        <a:xfrm>
          <a:off x="15181795" y="16777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152879</xdr:rowOff>
    </xdr:from>
    <xdr:to>
      <xdr:col>76</xdr:col>
      <xdr:colOff>114300</xdr:colOff>
      <xdr:row>98</xdr:row>
      <xdr:rowOff>9652</xdr:rowOff>
    </xdr:to>
    <xdr:cxnSp macro="">
      <xdr:nvCxnSpPr>
        <xdr:cNvPr id="689" name="直線コネクタ 688">
          <a:extLst>
            <a:ext uri="{FF2B5EF4-FFF2-40B4-BE49-F238E27FC236}">
              <a16:creationId xmlns:a16="http://schemas.microsoft.com/office/drawing/2014/main" xmlns="" id="{00000000-0008-0000-0700-0000B1020000}"/>
            </a:ext>
          </a:extLst>
        </xdr:cNvPr>
        <xdr:cNvCxnSpPr/>
      </xdr:nvCxnSpPr>
      <xdr:spPr>
        <a:xfrm flipV="1">
          <a:off x="13703300" y="16783529"/>
          <a:ext cx="889000" cy="2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58032</xdr:rowOff>
    </xdr:from>
    <xdr:to>
      <xdr:col>76</xdr:col>
      <xdr:colOff>165100</xdr:colOff>
      <xdr:row>97</xdr:row>
      <xdr:rowOff>159632</xdr:rowOff>
    </xdr:to>
    <xdr:sp macro="" textlink="">
      <xdr:nvSpPr>
        <xdr:cNvPr id="690" name="フローチャート: 判断 689">
          <a:extLst>
            <a:ext uri="{FF2B5EF4-FFF2-40B4-BE49-F238E27FC236}">
              <a16:creationId xmlns:a16="http://schemas.microsoft.com/office/drawing/2014/main" xmlns="" id="{00000000-0008-0000-0700-0000B2020000}"/>
            </a:ext>
          </a:extLst>
        </xdr:cNvPr>
        <xdr:cNvSpPr/>
      </xdr:nvSpPr>
      <xdr:spPr>
        <a:xfrm>
          <a:off x="14541500" y="1668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4709</xdr:rowOff>
    </xdr:from>
    <xdr:ext cx="599010" cy="259045"/>
    <xdr:sp macro="" textlink="">
      <xdr:nvSpPr>
        <xdr:cNvPr id="691" name="テキスト ボックス 690">
          <a:extLst>
            <a:ext uri="{FF2B5EF4-FFF2-40B4-BE49-F238E27FC236}">
              <a16:creationId xmlns:a16="http://schemas.microsoft.com/office/drawing/2014/main" xmlns="" id="{00000000-0008-0000-0700-0000B3020000}"/>
            </a:ext>
          </a:extLst>
        </xdr:cNvPr>
        <xdr:cNvSpPr txBox="1"/>
      </xdr:nvSpPr>
      <xdr:spPr>
        <a:xfrm>
          <a:off x="14292795" y="1646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9652</xdr:rowOff>
    </xdr:from>
    <xdr:to>
      <xdr:col>71</xdr:col>
      <xdr:colOff>177800</xdr:colOff>
      <xdr:row>98</xdr:row>
      <xdr:rowOff>31102</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flipV="1">
          <a:off x="12814300" y="16811752"/>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57916</xdr:rowOff>
    </xdr:from>
    <xdr:to>
      <xdr:col>72</xdr:col>
      <xdr:colOff>38100</xdr:colOff>
      <xdr:row>97</xdr:row>
      <xdr:rowOff>159516</xdr:rowOff>
    </xdr:to>
    <xdr:sp macro="" textlink="">
      <xdr:nvSpPr>
        <xdr:cNvPr id="693" name="フローチャート: 判断 692">
          <a:extLst>
            <a:ext uri="{FF2B5EF4-FFF2-40B4-BE49-F238E27FC236}">
              <a16:creationId xmlns:a16="http://schemas.microsoft.com/office/drawing/2014/main" xmlns="" id="{00000000-0008-0000-0700-0000B5020000}"/>
            </a:ext>
          </a:extLst>
        </xdr:cNvPr>
        <xdr:cNvSpPr/>
      </xdr:nvSpPr>
      <xdr:spPr>
        <a:xfrm>
          <a:off x="13652500" y="16688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4593</xdr:rowOff>
    </xdr:from>
    <xdr:ext cx="599010" cy="259045"/>
    <xdr:sp macro="" textlink="">
      <xdr:nvSpPr>
        <xdr:cNvPr id="694" name="テキスト ボックス 693">
          <a:extLst>
            <a:ext uri="{FF2B5EF4-FFF2-40B4-BE49-F238E27FC236}">
              <a16:creationId xmlns:a16="http://schemas.microsoft.com/office/drawing/2014/main" xmlns="" id="{00000000-0008-0000-0700-0000B6020000}"/>
            </a:ext>
          </a:extLst>
        </xdr:cNvPr>
        <xdr:cNvSpPr txBox="1"/>
      </xdr:nvSpPr>
      <xdr:spPr>
        <a:xfrm>
          <a:off x="13403795" y="1646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52617</xdr:rowOff>
    </xdr:from>
    <xdr:to>
      <xdr:col>67</xdr:col>
      <xdr:colOff>101600</xdr:colOff>
      <xdr:row>97</xdr:row>
      <xdr:rowOff>154217</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2763500" y="16683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170744</xdr:rowOff>
    </xdr:from>
    <xdr:ext cx="599010" cy="259045"/>
    <xdr:sp macro="" textlink="">
      <xdr:nvSpPr>
        <xdr:cNvPr id="696" name="テキスト ボックス 695">
          <a:extLst>
            <a:ext uri="{FF2B5EF4-FFF2-40B4-BE49-F238E27FC236}">
              <a16:creationId xmlns:a16="http://schemas.microsoft.com/office/drawing/2014/main" xmlns="" id="{00000000-0008-0000-0700-0000B8020000}"/>
            </a:ext>
          </a:extLst>
        </xdr:cNvPr>
        <xdr:cNvSpPr txBox="1"/>
      </xdr:nvSpPr>
      <xdr:spPr>
        <a:xfrm>
          <a:off x="12514795" y="1645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93021</xdr:rowOff>
    </xdr:from>
    <xdr:to>
      <xdr:col>85</xdr:col>
      <xdr:colOff>177800</xdr:colOff>
      <xdr:row>98</xdr:row>
      <xdr:rowOff>23171</xdr:rowOff>
    </xdr:to>
    <xdr:sp macro="" textlink="">
      <xdr:nvSpPr>
        <xdr:cNvPr id="702" name="楕円 701">
          <a:extLst>
            <a:ext uri="{FF2B5EF4-FFF2-40B4-BE49-F238E27FC236}">
              <a16:creationId xmlns:a16="http://schemas.microsoft.com/office/drawing/2014/main" xmlns="" id="{00000000-0008-0000-0700-0000BE020000}"/>
            </a:ext>
          </a:extLst>
        </xdr:cNvPr>
        <xdr:cNvSpPr/>
      </xdr:nvSpPr>
      <xdr:spPr>
        <a:xfrm>
          <a:off x="16268700" y="1672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71448</xdr:rowOff>
    </xdr:from>
    <xdr:ext cx="599010" cy="259045"/>
    <xdr:sp macro="" textlink="">
      <xdr:nvSpPr>
        <xdr:cNvPr id="703" name="公債費該当値テキスト">
          <a:extLst>
            <a:ext uri="{FF2B5EF4-FFF2-40B4-BE49-F238E27FC236}">
              <a16:creationId xmlns:a16="http://schemas.microsoft.com/office/drawing/2014/main" xmlns="" id="{00000000-0008-0000-0700-0000BF020000}"/>
            </a:ext>
          </a:extLst>
        </xdr:cNvPr>
        <xdr:cNvSpPr txBox="1"/>
      </xdr:nvSpPr>
      <xdr:spPr>
        <a:xfrm>
          <a:off x="16370300" y="1670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22313</xdr:rowOff>
    </xdr:from>
    <xdr:to>
      <xdr:col>81</xdr:col>
      <xdr:colOff>101600</xdr:colOff>
      <xdr:row>97</xdr:row>
      <xdr:rowOff>123913</xdr:rowOff>
    </xdr:to>
    <xdr:sp macro="" textlink="">
      <xdr:nvSpPr>
        <xdr:cNvPr id="704" name="楕円 703">
          <a:extLst>
            <a:ext uri="{FF2B5EF4-FFF2-40B4-BE49-F238E27FC236}">
              <a16:creationId xmlns:a16="http://schemas.microsoft.com/office/drawing/2014/main" xmlns="" id="{00000000-0008-0000-0700-0000C0020000}"/>
            </a:ext>
          </a:extLst>
        </xdr:cNvPr>
        <xdr:cNvSpPr/>
      </xdr:nvSpPr>
      <xdr:spPr>
        <a:xfrm>
          <a:off x="15430500" y="1665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140440</xdr:rowOff>
    </xdr:from>
    <xdr:ext cx="599010"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5181795" y="1642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102079</xdr:rowOff>
    </xdr:from>
    <xdr:to>
      <xdr:col>76</xdr:col>
      <xdr:colOff>165100</xdr:colOff>
      <xdr:row>98</xdr:row>
      <xdr:rowOff>32229</xdr:rowOff>
    </xdr:to>
    <xdr:sp macro="" textlink="">
      <xdr:nvSpPr>
        <xdr:cNvPr id="706" name="楕円 705">
          <a:extLst>
            <a:ext uri="{FF2B5EF4-FFF2-40B4-BE49-F238E27FC236}">
              <a16:creationId xmlns:a16="http://schemas.microsoft.com/office/drawing/2014/main" xmlns="" id="{00000000-0008-0000-0700-0000C2020000}"/>
            </a:ext>
          </a:extLst>
        </xdr:cNvPr>
        <xdr:cNvSpPr/>
      </xdr:nvSpPr>
      <xdr:spPr>
        <a:xfrm>
          <a:off x="14541500" y="1673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23356</xdr:rowOff>
    </xdr:from>
    <xdr:ext cx="59901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4292795" y="1682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130302</xdr:rowOff>
    </xdr:from>
    <xdr:to>
      <xdr:col>72</xdr:col>
      <xdr:colOff>38100</xdr:colOff>
      <xdr:row>98</xdr:row>
      <xdr:rowOff>60452</xdr:rowOff>
    </xdr:to>
    <xdr:sp macro="" textlink="">
      <xdr:nvSpPr>
        <xdr:cNvPr id="708" name="楕円 707">
          <a:extLst>
            <a:ext uri="{FF2B5EF4-FFF2-40B4-BE49-F238E27FC236}">
              <a16:creationId xmlns:a16="http://schemas.microsoft.com/office/drawing/2014/main" xmlns="" id="{00000000-0008-0000-0700-0000C4020000}"/>
            </a:ext>
          </a:extLst>
        </xdr:cNvPr>
        <xdr:cNvSpPr/>
      </xdr:nvSpPr>
      <xdr:spPr>
        <a:xfrm>
          <a:off x="13652500" y="1676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51579</xdr:rowOff>
    </xdr:from>
    <xdr:ext cx="59901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3403795" y="16853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151752</xdr:rowOff>
    </xdr:from>
    <xdr:to>
      <xdr:col>67</xdr:col>
      <xdr:colOff>101600</xdr:colOff>
      <xdr:row>98</xdr:row>
      <xdr:rowOff>81902</xdr:rowOff>
    </xdr:to>
    <xdr:sp macro="" textlink="">
      <xdr:nvSpPr>
        <xdr:cNvPr id="710" name="楕円 709">
          <a:extLst>
            <a:ext uri="{FF2B5EF4-FFF2-40B4-BE49-F238E27FC236}">
              <a16:creationId xmlns:a16="http://schemas.microsoft.com/office/drawing/2014/main" xmlns="" id="{00000000-0008-0000-0700-0000C6020000}"/>
            </a:ext>
          </a:extLst>
        </xdr:cNvPr>
        <xdr:cNvSpPr/>
      </xdr:nvSpPr>
      <xdr:spPr>
        <a:xfrm>
          <a:off x="12763500" y="1678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73029</xdr:rowOff>
    </xdr:from>
    <xdr:ext cx="534377"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2547111" y="1687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xmlns=""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xmlns=""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xmlns=""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xmlns=""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xmlns=""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xmlns=""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xmlns=""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xmlns=""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xmlns=""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xmlns=""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a16="http://schemas.microsoft.com/office/drawing/2014/main" xmlns="" id="{00000000-0008-0000-07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a16="http://schemas.microsoft.com/office/drawing/2014/main" xmlns="" id="{00000000-0008-0000-07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a16="http://schemas.microsoft.com/office/drawing/2014/main" xmlns="" id="{00000000-0008-0000-07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5" name="テキスト ボックス 724">
          <a:extLst>
            <a:ext uri="{FF2B5EF4-FFF2-40B4-BE49-F238E27FC236}">
              <a16:creationId xmlns:a16="http://schemas.microsoft.com/office/drawing/2014/main" xmlns="" id="{00000000-0008-0000-0700-0000D5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a16="http://schemas.microsoft.com/office/drawing/2014/main" xmlns="" id="{00000000-0008-0000-07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a:extLst>
            <a:ext uri="{FF2B5EF4-FFF2-40B4-BE49-F238E27FC236}">
              <a16:creationId xmlns:a16="http://schemas.microsoft.com/office/drawing/2014/main" xmlns="" id="{00000000-0008-0000-0700-0000D7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a16="http://schemas.microsoft.com/office/drawing/2014/main" xmlns="" id="{00000000-0008-0000-07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a:extLst>
            <a:ext uri="{FF2B5EF4-FFF2-40B4-BE49-F238E27FC236}">
              <a16:creationId xmlns:a16="http://schemas.microsoft.com/office/drawing/2014/main" xmlns="" id="{00000000-0008-0000-0700-0000D9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xmlns="" id="{00000000-0008-0000-07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xmlns="" id="{00000000-0008-0000-07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諸支出金グラフ枠">
          <a:extLst>
            <a:ext uri="{FF2B5EF4-FFF2-40B4-BE49-F238E27FC236}">
              <a16:creationId xmlns:a16="http://schemas.microsoft.com/office/drawing/2014/main" xmlns="" id="{00000000-0008-0000-07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34270</xdr:rowOff>
    </xdr:from>
    <xdr:to>
      <xdr:col>116</xdr:col>
      <xdr:colOff>62864</xdr:colOff>
      <xdr:row>38</xdr:row>
      <xdr:rowOff>139700</xdr:rowOff>
    </xdr:to>
    <xdr:cxnSp macro="">
      <xdr:nvCxnSpPr>
        <xdr:cNvPr id="733" name="直線コネクタ 732">
          <a:extLst>
            <a:ext uri="{FF2B5EF4-FFF2-40B4-BE49-F238E27FC236}">
              <a16:creationId xmlns:a16="http://schemas.microsoft.com/office/drawing/2014/main" xmlns="" id="{00000000-0008-0000-0700-0000DD020000}"/>
            </a:ext>
          </a:extLst>
        </xdr:cNvPr>
        <xdr:cNvCxnSpPr/>
      </xdr:nvCxnSpPr>
      <xdr:spPr>
        <a:xfrm flipV="1">
          <a:off x="22159595" y="5177770"/>
          <a:ext cx="1269" cy="147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10258</xdr:rowOff>
    </xdr:from>
    <xdr:ext cx="249299" cy="259045"/>
    <xdr:sp macro="" textlink="">
      <xdr:nvSpPr>
        <xdr:cNvPr id="734" name="諸支出金最小値テキスト">
          <a:extLst>
            <a:ext uri="{FF2B5EF4-FFF2-40B4-BE49-F238E27FC236}">
              <a16:creationId xmlns:a16="http://schemas.microsoft.com/office/drawing/2014/main" xmlns="" id="{00000000-0008-0000-0700-0000DE020000}"/>
            </a:ext>
          </a:extLst>
        </xdr:cNvPr>
        <xdr:cNvSpPr txBox="1"/>
      </xdr:nvSpPr>
      <xdr:spPr>
        <a:xfrm>
          <a:off x="22212300" y="66968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a16="http://schemas.microsoft.com/office/drawing/2014/main" xmlns="" id="{00000000-0008-0000-07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152397</xdr:rowOff>
    </xdr:from>
    <xdr:ext cx="534377" cy="259045"/>
    <xdr:sp macro="" textlink="">
      <xdr:nvSpPr>
        <xdr:cNvPr id="736" name="諸支出金最大値テキスト">
          <a:extLst>
            <a:ext uri="{FF2B5EF4-FFF2-40B4-BE49-F238E27FC236}">
              <a16:creationId xmlns:a16="http://schemas.microsoft.com/office/drawing/2014/main" xmlns="" id="{00000000-0008-0000-0700-0000E0020000}"/>
            </a:ext>
          </a:extLst>
        </xdr:cNvPr>
        <xdr:cNvSpPr txBox="1"/>
      </xdr:nvSpPr>
      <xdr:spPr>
        <a:xfrm>
          <a:off x="22212300" y="495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32,306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34270</xdr:rowOff>
    </xdr:from>
    <xdr:to>
      <xdr:col>116</xdr:col>
      <xdr:colOff>152400</xdr:colOff>
      <xdr:row>30</xdr:row>
      <xdr:rowOff>34270</xdr:rowOff>
    </xdr:to>
    <xdr:cxnSp macro="">
      <xdr:nvCxnSpPr>
        <xdr:cNvPr id="737" name="直線コネクタ 736">
          <a:extLst>
            <a:ext uri="{FF2B5EF4-FFF2-40B4-BE49-F238E27FC236}">
              <a16:creationId xmlns:a16="http://schemas.microsoft.com/office/drawing/2014/main" xmlns="" id="{00000000-0008-0000-0700-0000E1020000}"/>
            </a:ext>
          </a:extLst>
        </xdr:cNvPr>
        <xdr:cNvCxnSpPr/>
      </xdr:nvCxnSpPr>
      <xdr:spPr>
        <a:xfrm>
          <a:off x="22072600" y="517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99158</xdr:rowOff>
    </xdr:from>
    <xdr:ext cx="378565" cy="259045"/>
    <xdr:sp macro="" textlink="">
      <xdr:nvSpPr>
        <xdr:cNvPr id="739" name="諸支出金平均値テキスト">
          <a:extLst>
            <a:ext uri="{FF2B5EF4-FFF2-40B4-BE49-F238E27FC236}">
              <a16:creationId xmlns:a16="http://schemas.microsoft.com/office/drawing/2014/main" xmlns="" id="{00000000-0008-0000-0700-0000E3020000}"/>
            </a:ext>
          </a:extLst>
        </xdr:cNvPr>
        <xdr:cNvSpPr txBox="1"/>
      </xdr:nvSpPr>
      <xdr:spPr>
        <a:xfrm>
          <a:off x="22212300" y="64428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76281</xdr:rowOff>
    </xdr:from>
    <xdr:to>
      <xdr:col>116</xdr:col>
      <xdr:colOff>114300</xdr:colOff>
      <xdr:row>39</xdr:row>
      <xdr:rowOff>6431</xdr:rowOff>
    </xdr:to>
    <xdr:sp macro="" textlink="">
      <xdr:nvSpPr>
        <xdr:cNvPr id="740" name="フローチャート: 判断 739">
          <a:extLst>
            <a:ext uri="{FF2B5EF4-FFF2-40B4-BE49-F238E27FC236}">
              <a16:creationId xmlns:a16="http://schemas.microsoft.com/office/drawing/2014/main" xmlns="" id="{00000000-0008-0000-0700-0000E4020000}"/>
            </a:ext>
          </a:extLst>
        </xdr:cNvPr>
        <xdr:cNvSpPr/>
      </xdr:nvSpPr>
      <xdr:spPr>
        <a:xfrm>
          <a:off x="22110700" y="659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1" name="直線コネクタ 740">
          <a:extLst>
            <a:ext uri="{FF2B5EF4-FFF2-40B4-BE49-F238E27FC236}">
              <a16:creationId xmlns:a16="http://schemas.microsoft.com/office/drawing/2014/main" xmlns="" id="{00000000-0008-0000-0700-0000E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69241</xdr:rowOff>
    </xdr:from>
    <xdr:to>
      <xdr:col>112</xdr:col>
      <xdr:colOff>38100</xdr:colOff>
      <xdr:row>38</xdr:row>
      <xdr:rowOff>170841</xdr:rowOff>
    </xdr:to>
    <xdr:sp macro="" textlink="">
      <xdr:nvSpPr>
        <xdr:cNvPr id="742" name="フローチャート: 判断 741">
          <a:extLst>
            <a:ext uri="{FF2B5EF4-FFF2-40B4-BE49-F238E27FC236}">
              <a16:creationId xmlns:a16="http://schemas.microsoft.com/office/drawing/2014/main" xmlns="" id="{00000000-0008-0000-0700-0000E6020000}"/>
            </a:ext>
          </a:extLst>
        </xdr:cNvPr>
        <xdr:cNvSpPr/>
      </xdr:nvSpPr>
      <xdr:spPr>
        <a:xfrm>
          <a:off x="21272500" y="6584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15917</xdr:rowOff>
    </xdr:from>
    <xdr:ext cx="378565" cy="259045"/>
    <xdr:sp macro="" textlink="">
      <xdr:nvSpPr>
        <xdr:cNvPr id="743" name="テキスト ボックス 742">
          <a:extLst>
            <a:ext uri="{FF2B5EF4-FFF2-40B4-BE49-F238E27FC236}">
              <a16:creationId xmlns:a16="http://schemas.microsoft.com/office/drawing/2014/main" xmlns="" id="{00000000-0008-0000-0700-0000E7020000}"/>
            </a:ext>
          </a:extLst>
        </xdr:cNvPr>
        <xdr:cNvSpPr txBox="1"/>
      </xdr:nvSpPr>
      <xdr:spPr>
        <a:xfrm>
          <a:off x="21134017" y="6359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4" name="直線コネクタ 743">
          <a:extLst>
            <a:ext uri="{FF2B5EF4-FFF2-40B4-BE49-F238E27FC236}">
              <a16:creationId xmlns:a16="http://schemas.microsoft.com/office/drawing/2014/main" xmlns="" id="{00000000-0008-0000-0700-0000E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60599</xdr:rowOff>
    </xdr:from>
    <xdr:to>
      <xdr:col>107</xdr:col>
      <xdr:colOff>101600</xdr:colOff>
      <xdr:row>38</xdr:row>
      <xdr:rowOff>162199</xdr:rowOff>
    </xdr:to>
    <xdr:sp macro="" textlink="">
      <xdr:nvSpPr>
        <xdr:cNvPr id="745" name="フローチャート: 判断 744">
          <a:extLst>
            <a:ext uri="{FF2B5EF4-FFF2-40B4-BE49-F238E27FC236}">
              <a16:creationId xmlns:a16="http://schemas.microsoft.com/office/drawing/2014/main" xmlns="" id="{00000000-0008-0000-0700-0000E9020000}"/>
            </a:ext>
          </a:extLst>
        </xdr:cNvPr>
        <xdr:cNvSpPr/>
      </xdr:nvSpPr>
      <xdr:spPr>
        <a:xfrm>
          <a:off x="20383500" y="6575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7276</xdr:rowOff>
    </xdr:from>
    <xdr:ext cx="378565" cy="259045"/>
    <xdr:sp macro="" textlink="">
      <xdr:nvSpPr>
        <xdr:cNvPr id="746" name="テキスト ボックス 745">
          <a:extLst>
            <a:ext uri="{FF2B5EF4-FFF2-40B4-BE49-F238E27FC236}">
              <a16:creationId xmlns:a16="http://schemas.microsoft.com/office/drawing/2014/main" xmlns="" id="{00000000-0008-0000-0700-0000EA020000}"/>
            </a:ext>
          </a:extLst>
        </xdr:cNvPr>
        <xdr:cNvSpPr txBox="1"/>
      </xdr:nvSpPr>
      <xdr:spPr>
        <a:xfrm>
          <a:off x="20245017" y="6350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63571</xdr:rowOff>
    </xdr:from>
    <xdr:to>
      <xdr:col>102</xdr:col>
      <xdr:colOff>165100</xdr:colOff>
      <xdr:row>38</xdr:row>
      <xdr:rowOff>165171</xdr:rowOff>
    </xdr:to>
    <xdr:sp macro="" textlink="">
      <xdr:nvSpPr>
        <xdr:cNvPr id="748" name="フローチャート: 判断 747">
          <a:extLst>
            <a:ext uri="{FF2B5EF4-FFF2-40B4-BE49-F238E27FC236}">
              <a16:creationId xmlns:a16="http://schemas.microsoft.com/office/drawing/2014/main" xmlns="" id="{00000000-0008-0000-0700-0000EC020000}"/>
            </a:ext>
          </a:extLst>
        </xdr:cNvPr>
        <xdr:cNvSpPr/>
      </xdr:nvSpPr>
      <xdr:spPr>
        <a:xfrm>
          <a:off x="19494500" y="657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10248</xdr:rowOff>
    </xdr:from>
    <xdr:ext cx="378565" cy="259045"/>
    <xdr:sp macro="" textlink="">
      <xdr:nvSpPr>
        <xdr:cNvPr id="749" name="テキスト ボックス 748">
          <a:extLst>
            <a:ext uri="{FF2B5EF4-FFF2-40B4-BE49-F238E27FC236}">
              <a16:creationId xmlns:a16="http://schemas.microsoft.com/office/drawing/2014/main" xmlns="" id="{00000000-0008-0000-0700-0000ED020000}"/>
            </a:ext>
          </a:extLst>
        </xdr:cNvPr>
        <xdr:cNvSpPr txBox="1"/>
      </xdr:nvSpPr>
      <xdr:spPr>
        <a:xfrm>
          <a:off x="19356017" y="63538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151674</xdr:rowOff>
    </xdr:from>
    <xdr:to>
      <xdr:col>98</xdr:col>
      <xdr:colOff>38100</xdr:colOff>
      <xdr:row>38</xdr:row>
      <xdr:rowOff>81824</xdr:rowOff>
    </xdr:to>
    <xdr:sp macro="" textlink="">
      <xdr:nvSpPr>
        <xdr:cNvPr id="750" name="フローチャート: 判断 749">
          <a:extLst>
            <a:ext uri="{FF2B5EF4-FFF2-40B4-BE49-F238E27FC236}">
              <a16:creationId xmlns:a16="http://schemas.microsoft.com/office/drawing/2014/main" xmlns="" id="{00000000-0008-0000-0700-0000EE020000}"/>
            </a:ext>
          </a:extLst>
        </xdr:cNvPr>
        <xdr:cNvSpPr/>
      </xdr:nvSpPr>
      <xdr:spPr>
        <a:xfrm>
          <a:off x="18605500" y="649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98351</xdr:rowOff>
    </xdr:from>
    <xdr:ext cx="469744"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18421428" y="627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7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00000000-0008-0000-07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7" name="楕円 756">
          <a:extLst>
            <a:ext uri="{FF2B5EF4-FFF2-40B4-BE49-F238E27FC236}">
              <a16:creationId xmlns:a16="http://schemas.microsoft.com/office/drawing/2014/main" xmlns="" id="{00000000-0008-0000-0700-0000F5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54708</xdr:rowOff>
    </xdr:from>
    <xdr:ext cx="249299" cy="259045"/>
    <xdr:sp macro="" textlink="">
      <xdr:nvSpPr>
        <xdr:cNvPr id="758" name="諸支出金該当値テキスト">
          <a:extLst>
            <a:ext uri="{FF2B5EF4-FFF2-40B4-BE49-F238E27FC236}">
              <a16:creationId xmlns:a16="http://schemas.microsoft.com/office/drawing/2014/main" xmlns="" id="{00000000-0008-0000-0700-0000F6020000}"/>
            </a:ext>
          </a:extLst>
        </xdr:cNvPr>
        <xdr:cNvSpPr txBox="1"/>
      </xdr:nvSpPr>
      <xdr:spPr>
        <a:xfrm>
          <a:off x="22212300" y="65698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9" name="楕円 758">
          <a:extLst>
            <a:ext uri="{FF2B5EF4-FFF2-40B4-BE49-F238E27FC236}">
              <a16:creationId xmlns:a16="http://schemas.microsoft.com/office/drawing/2014/main" xmlns="" id="{00000000-0008-0000-0700-0000F7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1" name="楕円 760">
          <a:extLst>
            <a:ext uri="{FF2B5EF4-FFF2-40B4-BE49-F238E27FC236}">
              <a16:creationId xmlns:a16="http://schemas.microsoft.com/office/drawing/2014/main" xmlns="" id="{00000000-0008-0000-0700-0000F9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3" name="楕円 762">
          <a:extLst>
            <a:ext uri="{FF2B5EF4-FFF2-40B4-BE49-F238E27FC236}">
              <a16:creationId xmlns:a16="http://schemas.microsoft.com/office/drawing/2014/main" xmlns="" id="{00000000-0008-0000-0700-0000FB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5" name="楕円 764">
          <a:extLst>
            <a:ext uri="{FF2B5EF4-FFF2-40B4-BE49-F238E27FC236}">
              <a16:creationId xmlns:a16="http://schemas.microsoft.com/office/drawing/2014/main" xmlns="" id="{00000000-0008-0000-0700-0000FD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xmlns="" id="{00000000-0008-0000-07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xmlns="" id="{00000000-0008-0000-07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xmlns="" id="{00000000-0008-0000-07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xmlns="" id="{00000000-0008-0000-07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xmlns="" id="{00000000-0008-0000-07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xmlns="" id="{00000000-0008-0000-07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xmlns="" id="{00000000-0008-0000-07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xmlns="" id="{00000000-0008-0000-07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xmlns="" id="{00000000-0008-0000-07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xmlns="" id="{00000000-0008-0000-07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7" name="直線コネクタ 776">
          <a:extLst>
            <a:ext uri="{FF2B5EF4-FFF2-40B4-BE49-F238E27FC236}">
              <a16:creationId xmlns:a16="http://schemas.microsoft.com/office/drawing/2014/main" xmlns="" id="{00000000-0008-0000-0700-000009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xmlns=""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a:extLst>
            <a:ext uri="{FF2B5EF4-FFF2-40B4-BE49-F238E27FC236}">
              <a16:creationId xmlns:a16="http://schemas.microsoft.com/office/drawing/2014/main" xmlns="" id="{00000000-0008-0000-0700-00000C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1" name="直線コネクタ 780">
          <a:extLst>
            <a:ext uri="{FF2B5EF4-FFF2-40B4-BE49-F238E27FC236}">
              <a16:creationId xmlns:a16="http://schemas.microsoft.com/office/drawing/2014/main" xmlns="" id="{00000000-0008-0000-0700-00000D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2" name="テキスト ボックス 781">
          <a:extLst>
            <a:ext uri="{FF2B5EF4-FFF2-40B4-BE49-F238E27FC236}">
              <a16:creationId xmlns:a16="http://schemas.microsoft.com/office/drawing/2014/main" xmlns="" id="{00000000-0008-0000-0700-00000E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xmlns=""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a:extLst>
            <a:ext uri="{FF2B5EF4-FFF2-40B4-BE49-F238E27FC236}">
              <a16:creationId xmlns:a16="http://schemas.microsoft.com/office/drawing/2014/main" xmlns="" id="{00000000-0008-0000-0700-00001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xmlns=""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40716</xdr:rowOff>
    </xdr:from>
    <xdr:to>
      <xdr:col>116</xdr:col>
      <xdr:colOff>62864</xdr:colOff>
      <xdr:row>58</xdr:row>
      <xdr:rowOff>25400</xdr:rowOff>
    </xdr:to>
    <xdr:cxnSp macro="">
      <xdr:nvCxnSpPr>
        <xdr:cNvPr id="786" name="直線コネクタ 785">
          <a:extLst>
            <a:ext uri="{FF2B5EF4-FFF2-40B4-BE49-F238E27FC236}">
              <a16:creationId xmlns:a16="http://schemas.microsoft.com/office/drawing/2014/main" xmlns="" id="{00000000-0008-0000-0700-000012030000}"/>
            </a:ext>
          </a:extLst>
        </xdr:cNvPr>
        <xdr:cNvCxnSpPr/>
      </xdr:nvCxnSpPr>
      <xdr:spPr>
        <a:xfrm flipV="1">
          <a:off x="22159595" y="8784666"/>
          <a:ext cx="1269" cy="1184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76255</xdr:rowOff>
    </xdr:from>
    <xdr:ext cx="249299" cy="259045"/>
    <xdr:sp macro="" textlink="">
      <xdr:nvSpPr>
        <xdr:cNvPr id="787" name="前年度繰上充用金最小値テキスト">
          <a:extLst>
            <a:ext uri="{FF2B5EF4-FFF2-40B4-BE49-F238E27FC236}">
              <a16:creationId xmlns:a16="http://schemas.microsoft.com/office/drawing/2014/main" xmlns="" id="{00000000-0008-0000-0700-000013030000}"/>
            </a:ext>
          </a:extLst>
        </xdr:cNvPr>
        <xdr:cNvSpPr txBox="1"/>
      </xdr:nvSpPr>
      <xdr:spPr>
        <a:xfrm>
          <a:off x="22212300" y="10020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8" name="直線コネクタ 787">
          <a:extLst>
            <a:ext uri="{FF2B5EF4-FFF2-40B4-BE49-F238E27FC236}">
              <a16:creationId xmlns:a16="http://schemas.microsoft.com/office/drawing/2014/main" xmlns="" id="{00000000-0008-0000-0700-000014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158843</xdr:rowOff>
    </xdr:from>
    <xdr:ext cx="534377" cy="259045"/>
    <xdr:sp macro="" textlink="">
      <xdr:nvSpPr>
        <xdr:cNvPr id="789" name="前年度繰上充用金最大値テキスト">
          <a:extLst>
            <a:ext uri="{FF2B5EF4-FFF2-40B4-BE49-F238E27FC236}">
              <a16:creationId xmlns:a16="http://schemas.microsoft.com/office/drawing/2014/main" xmlns="" id="{00000000-0008-0000-0700-000015030000}"/>
            </a:ext>
          </a:extLst>
        </xdr:cNvPr>
        <xdr:cNvSpPr txBox="1"/>
      </xdr:nvSpPr>
      <xdr:spPr>
        <a:xfrm>
          <a:off x="22212300" y="855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20,732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51</xdr:row>
      <xdr:rowOff>40716</xdr:rowOff>
    </xdr:from>
    <xdr:to>
      <xdr:col>116</xdr:col>
      <xdr:colOff>152400</xdr:colOff>
      <xdr:row>51</xdr:row>
      <xdr:rowOff>40716</xdr:rowOff>
    </xdr:to>
    <xdr:cxnSp macro="">
      <xdr:nvCxnSpPr>
        <xdr:cNvPr id="790" name="直線コネクタ 789">
          <a:extLst>
            <a:ext uri="{FF2B5EF4-FFF2-40B4-BE49-F238E27FC236}">
              <a16:creationId xmlns:a16="http://schemas.microsoft.com/office/drawing/2014/main" xmlns="" id="{00000000-0008-0000-0700-000016030000}"/>
            </a:ext>
          </a:extLst>
        </xdr:cNvPr>
        <xdr:cNvCxnSpPr/>
      </xdr:nvCxnSpPr>
      <xdr:spPr>
        <a:xfrm>
          <a:off x="22072600" y="8784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91" name="直線コネクタ 790">
          <a:extLst>
            <a:ext uri="{FF2B5EF4-FFF2-40B4-BE49-F238E27FC236}">
              <a16:creationId xmlns:a16="http://schemas.microsoft.com/office/drawing/2014/main" xmlns="" id="{00000000-0008-0000-0700-000017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165155</xdr:rowOff>
    </xdr:from>
    <xdr:ext cx="313932" cy="259045"/>
    <xdr:sp macro="" textlink="">
      <xdr:nvSpPr>
        <xdr:cNvPr id="792" name="前年度繰上充用金平均値テキスト">
          <a:extLst>
            <a:ext uri="{FF2B5EF4-FFF2-40B4-BE49-F238E27FC236}">
              <a16:creationId xmlns:a16="http://schemas.microsoft.com/office/drawing/2014/main" xmlns="" id="{00000000-0008-0000-0700-000018030000}"/>
            </a:ext>
          </a:extLst>
        </xdr:cNvPr>
        <xdr:cNvSpPr txBox="1"/>
      </xdr:nvSpPr>
      <xdr:spPr>
        <a:xfrm>
          <a:off x="22212300" y="976635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142278</xdr:rowOff>
    </xdr:from>
    <xdr:to>
      <xdr:col>116</xdr:col>
      <xdr:colOff>114300</xdr:colOff>
      <xdr:row>58</xdr:row>
      <xdr:rowOff>72428</xdr:rowOff>
    </xdr:to>
    <xdr:sp macro="" textlink="">
      <xdr:nvSpPr>
        <xdr:cNvPr id="793" name="フローチャート: 判断 792">
          <a:extLst>
            <a:ext uri="{FF2B5EF4-FFF2-40B4-BE49-F238E27FC236}">
              <a16:creationId xmlns:a16="http://schemas.microsoft.com/office/drawing/2014/main" xmlns="" id="{00000000-0008-0000-0700-000019030000}"/>
            </a:ext>
          </a:extLst>
        </xdr:cNvPr>
        <xdr:cNvSpPr/>
      </xdr:nvSpPr>
      <xdr:spPr>
        <a:xfrm>
          <a:off x="22110700" y="991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146050</xdr:rowOff>
    </xdr:from>
    <xdr:to>
      <xdr:col>112</xdr:col>
      <xdr:colOff>38100</xdr:colOff>
      <xdr:row>58</xdr:row>
      <xdr:rowOff>76200</xdr:rowOff>
    </xdr:to>
    <xdr:sp macro="" textlink="">
      <xdr:nvSpPr>
        <xdr:cNvPr id="795" name="フローチャート: 判断 794">
          <a:extLst>
            <a:ext uri="{FF2B5EF4-FFF2-40B4-BE49-F238E27FC236}">
              <a16:creationId xmlns:a16="http://schemas.microsoft.com/office/drawing/2014/main" xmlns="" id="{00000000-0008-0000-0700-00001B030000}"/>
            </a:ext>
          </a:extLst>
        </xdr:cNvPr>
        <xdr:cNvSpPr/>
      </xdr:nvSpPr>
      <xdr:spPr>
        <a:xfrm>
          <a:off x="21272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7" name="直線コネクタ 796">
          <a:extLst>
            <a:ext uri="{FF2B5EF4-FFF2-40B4-BE49-F238E27FC236}">
              <a16:creationId xmlns:a16="http://schemas.microsoft.com/office/drawing/2014/main" xmlns="" id="{00000000-0008-0000-0700-00001D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146050</xdr:rowOff>
    </xdr:from>
    <xdr:to>
      <xdr:col>107</xdr:col>
      <xdr:colOff>101600</xdr:colOff>
      <xdr:row>58</xdr:row>
      <xdr:rowOff>76200</xdr:rowOff>
    </xdr:to>
    <xdr:sp macro="" textlink="">
      <xdr:nvSpPr>
        <xdr:cNvPr id="798" name="フローチャート: 判断 797">
          <a:extLst>
            <a:ext uri="{FF2B5EF4-FFF2-40B4-BE49-F238E27FC236}">
              <a16:creationId xmlns:a16="http://schemas.microsoft.com/office/drawing/2014/main" xmlns="" id="{00000000-0008-0000-0700-00001E030000}"/>
            </a:ext>
          </a:extLst>
        </xdr:cNvPr>
        <xdr:cNvSpPr/>
      </xdr:nvSpPr>
      <xdr:spPr>
        <a:xfrm>
          <a:off x="20383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799" name="テキスト ボックス 798">
          <a:extLst>
            <a:ext uri="{FF2B5EF4-FFF2-40B4-BE49-F238E27FC236}">
              <a16:creationId xmlns:a16="http://schemas.microsoft.com/office/drawing/2014/main" xmlns="" id="{00000000-0008-0000-0700-00001F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800" name="直線コネクタ 799">
          <a:extLst>
            <a:ext uri="{FF2B5EF4-FFF2-40B4-BE49-F238E27FC236}">
              <a16:creationId xmlns:a16="http://schemas.microsoft.com/office/drawing/2014/main" xmlns="" id="{00000000-0008-0000-0700-000020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146050</xdr:rowOff>
    </xdr:from>
    <xdr:to>
      <xdr:col>102</xdr:col>
      <xdr:colOff>165100</xdr:colOff>
      <xdr:row>58</xdr:row>
      <xdr:rowOff>76200</xdr:rowOff>
    </xdr:to>
    <xdr:sp macro="" textlink="">
      <xdr:nvSpPr>
        <xdr:cNvPr id="801" name="フローチャート: 判断 800">
          <a:extLst>
            <a:ext uri="{FF2B5EF4-FFF2-40B4-BE49-F238E27FC236}">
              <a16:creationId xmlns:a16="http://schemas.microsoft.com/office/drawing/2014/main" xmlns="" id="{00000000-0008-0000-0700-000021030000}"/>
            </a:ext>
          </a:extLst>
        </xdr:cNvPr>
        <xdr:cNvSpPr/>
      </xdr:nvSpPr>
      <xdr:spPr>
        <a:xfrm>
          <a:off x="19494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02" name="テキスト ボックス 801">
          <a:extLst>
            <a:ext uri="{FF2B5EF4-FFF2-40B4-BE49-F238E27FC236}">
              <a16:creationId xmlns:a16="http://schemas.microsoft.com/office/drawing/2014/main" xmlns="" id="{00000000-0008-0000-0700-000022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03" name="フローチャート: 判断 802">
          <a:extLst>
            <a:ext uri="{FF2B5EF4-FFF2-40B4-BE49-F238E27FC236}">
              <a16:creationId xmlns:a16="http://schemas.microsoft.com/office/drawing/2014/main" xmlns="" id="{00000000-0008-0000-0700-000023030000}"/>
            </a:ext>
          </a:extLst>
        </xdr:cNvPr>
        <xdr:cNvSpPr/>
      </xdr:nvSpPr>
      <xdr:spPr>
        <a:xfrm>
          <a:off x="18605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04" name="テキスト ボックス 803">
          <a:extLst>
            <a:ext uri="{FF2B5EF4-FFF2-40B4-BE49-F238E27FC236}">
              <a16:creationId xmlns:a16="http://schemas.microsoft.com/office/drawing/2014/main" xmlns="" id="{00000000-0008-0000-0700-000024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10" name="楕円 809">
          <a:extLst>
            <a:ext uri="{FF2B5EF4-FFF2-40B4-BE49-F238E27FC236}">
              <a16:creationId xmlns:a16="http://schemas.microsoft.com/office/drawing/2014/main" xmlns="" id="{00000000-0008-0000-0700-00002A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120705</xdr:rowOff>
    </xdr:from>
    <xdr:ext cx="249299" cy="259045"/>
    <xdr:sp macro="" textlink="">
      <xdr:nvSpPr>
        <xdr:cNvPr id="811" name="前年度繰上充用金該当値テキスト">
          <a:extLst>
            <a:ext uri="{FF2B5EF4-FFF2-40B4-BE49-F238E27FC236}">
              <a16:creationId xmlns:a16="http://schemas.microsoft.com/office/drawing/2014/main" xmlns="" id="{00000000-0008-0000-0700-00002B030000}"/>
            </a:ext>
          </a:extLst>
        </xdr:cNvPr>
        <xdr:cNvSpPr txBox="1"/>
      </xdr:nvSpPr>
      <xdr:spPr>
        <a:xfrm>
          <a:off x="22212300" y="9893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12" name="楕円 811">
          <a:extLst>
            <a:ext uri="{FF2B5EF4-FFF2-40B4-BE49-F238E27FC236}">
              <a16:creationId xmlns:a16="http://schemas.microsoft.com/office/drawing/2014/main" xmlns="" id="{00000000-0008-0000-0700-00002C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56</xdr:row>
      <xdr:rowOff>92727</xdr:rowOff>
    </xdr:from>
    <xdr:ext cx="249299"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21198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4" name="楕円 813">
          <a:extLst>
            <a:ext uri="{FF2B5EF4-FFF2-40B4-BE49-F238E27FC236}">
              <a16:creationId xmlns:a16="http://schemas.microsoft.com/office/drawing/2014/main" xmlns="" id="{00000000-0008-0000-0700-00002E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56</xdr:row>
      <xdr:rowOff>92727</xdr:rowOff>
    </xdr:from>
    <xdr:ext cx="249299" cy="259045"/>
    <xdr:sp macro="" textlink="">
      <xdr:nvSpPr>
        <xdr:cNvPr id="815" name="テキスト ボックス 814">
          <a:extLst>
            <a:ext uri="{FF2B5EF4-FFF2-40B4-BE49-F238E27FC236}">
              <a16:creationId xmlns:a16="http://schemas.microsoft.com/office/drawing/2014/main" xmlns="" id="{00000000-0008-0000-0700-00002F030000}"/>
            </a:ext>
          </a:extLst>
        </xdr:cNvPr>
        <xdr:cNvSpPr txBox="1"/>
      </xdr:nvSpPr>
      <xdr:spPr>
        <a:xfrm>
          <a:off x="20309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6" name="楕円 815">
          <a:extLst>
            <a:ext uri="{FF2B5EF4-FFF2-40B4-BE49-F238E27FC236}">
              <a16:creationId xmlns:a16="http://schemas.microsoft.com/office/drawing/2014/main" xmlns="" id="{00000000-0008-0000-0700-000030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56</xdr:row>
      <xdr:rowOff>92727</xdr:rowOff>
    </xdr:from>
    <xdr:ext cx="249299" cy="259045"/>
    <xdr:sp macro="" textlink="">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19420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8" name="楕円 817">
          <a:extLst>
            <a:ext uri="{FF2B5EF4-FFF2-40B4-BE49-F238E27FC236}">
              <a16:creationId xmlns:a16="http://schemas.microsoft.com/office/drawing/2014/main" xmlns="" id="{00000000-0008-0000-0700-000032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56</xdr:row>
      <xdr:rowOff>92727</xdr:rowOff>
    </xdr:from>
    <xdr:ext cx="249299"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18531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xmlns=""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xmlns=""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xmlns=""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198,826</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上回っている。これは、全国屈指の豪雪地帯であるため、多額の除排雪経費を要していることによるものである。衛生費は、へき地診療所特別会計分が含まれているため、住民一人当たり</a:t>
          </a:r>
          <a:r>
            <a:rPr kumimoji="1" lang="en-US" altLang="ja-JP" sz="1300">
              <a:latin typeface="ＭＳ Ｐゴシック" panose="020B0600070205080204" pitchFamily="50" charset="-128"/>
              <a:ea typeface="ＭＳ Ｐゴシック" panose="020B0600070205080204" pitchFamily="50" charset="-128"/>
            </a:rPr>
            <a:t>124,308</a:t>
          </a:r>
          <a:r>
            <a:rPr kumimoji="1" lang="ja-JP" altLang="en-US" sz="1300">
              <a:latin typeface="ＭＳ Ｐゴシック" panose="020B0600070205080204" pitchFamily="50" charset="-128"/>
              <a:ea typeface="ＭＳ Ｐゴシック" panose="020B0600070205080204" pitchFamily="50" charset="-128"/>
            </a:rPr>
            <a:t>円と類似団体を上回っている。農林水産業費は、前年度に農産物加工施設の建設を行ったことにより、平成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年度は前年度に比べ</a:t>
          </a:r>
          <a:r>
            <a:rPr kumimoji="1" lang="en-US" altLang="ja-JP" sz="1300">
              <a:latin typeface="ＭＳ Ｐゴシック" panose="020B0600070205080204" pitchFamily="50" charset="-128"/>
              <a:ea typeface="ＭＳ Ｐゴシック" panose="020B0600070205080204" pitchFamily="50" charset="-128"/>
            </a:rPr>
            <a:t>111,353</a:t>
          </a:r>
          <a:r>
            <a:rPr kumimoji="1" lang="ja-JP" altLang="en-US" sz="1300">
              <a:latin typeface="ＭＳ Ｐゴシック" panose="020B0600070205080204" pitchFamily="50" charset="-128"/>
              <a:ea typeface="ＭＳ Ｐゴシック" panose="020B0600070205080204" pitchFamily="50" charset="-128"/>
            </a:rPr>
            <a:t>円減少しており、住民一人当たり</a:t>
          </a:r>
          <a:r>
            <a:rPr kumimoji="1" lang="en-US" altLang="ja-JP" sz="1300">
              <a:latin typeface="ＭＳ Ｐゴシック" panose="020B0600070205080204" pitchFamily="50" charset="-128"/>
              <a:ea typeface="ＭＳ Ｐゴシック" panose="020B0600070205080204" pitchFamily="50" charset="-128"/>
            </a:rPr>
            <a:t>85,765</a:t>
          </a:r>
          <a:r>
            <a:rPr kumimoji="1" lang="ja-JP" altLang="en-US" sz="1300">
              <a:latin typeface="ＭＳ Ｐゴシック" panose="020B0600070205080204" pitchFamily="50" charset="-128"/>
              <a:ea typeface="ＭＳ Ｐゴシック" panose="020B0600070205080204" pitchFamily="50" charset="-128"/>
            </a:rPr>
            <a:t>円と類似団体平均を下回っている。災害復旧費は、平成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月豪雨により村内で公共土木施設や農業施設等で大きな被害が発生したことにより住民一人当たり</a:t>
          </a:r>
          <a:r>
            <a:rPr kumimoji="1" lang="en-US" altLang="ja-JP" sz="1300">
              <a:latin typeface="ＭＳ Ｐゴシック" panose="020B0600070205080204" pitchFamily="50" charset="-128"/>
              <a:ea typeface="ＭＳ Ｐゴシック" panose="020B0600070205080204" pitchFamily="50" charset="-128"/>
            </a:rPr>
            <a:t>47,189</a:t>
          </a:r>
          <a:r>
            <a:rPr kumimoji="1" lang="ja-JP" altLang="en-US" sz="1300">
              <a:latin typeface="ＭＳ Ｐゴシック" panose="020B0600070205080204" pitchFamily="50" charset="-128"/>
              <a:ea typeface="ＭＳ Ｐゴシック" panose="020B0600070205080204" pitchFamily="50" charset="-128"/>
            </a:rPr>
            <a:t>円と類似団体平均を上回っている。公債費は、前年度に</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百万円の繰上償還を行ったことより、平成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年度は前年度と比べ</a:t>
          </a:r>
          <a:r>
            <a:rPr kumimoji="1" lang="en-US" altLang="ja-JP" sz="1300">
              <a:latin typeface="ＭＳ Ｐゴシック" panose="020B0600070205080204" pitchFamily="50" charset="-128"/>
              <a:ea typeface="ＭＳ Ｐゴシック" panose="020B0600070205080204" pitchFamily="50" charset="-128"/>
            </a:rPr>
            <a:t>37,117</a:t>
          </a:r>
          <a:r>
            <a:rPr kumimoji="1" lang="ja-JP" altLang="en-US" sz="1300">
              <a:latin typeface="ＭＳ Ｐゴシック" panose="020B0600070205080204" pitchFamily="50" charset="-128"/>
              <a:ea typeface="ＭＳ Ｐゴシック" panose="020B0600070205080204" pitchFamily="50" charset="-128"/>
            </a:rPr>
            <a:t>円減少し、住民一人当たり</a:t>
          </a:r>
          <a:r>
            <a:rPr kumimoji="1" lang="en-US" altLang="ja-JP" sz="1300">
              <a:latin typeface="ＭＳ Ｐゴシック" panose="020B0600070205080204" pitchFamily="50" charset="-128"/>
              <a:ea typeface="ＭＳ Ｐゴシック" panose="020B0600070205080204" pitchFamily="50" charset="-128"/>
            </a:rPr>
            <a:t>127,837</a:t>
          </a:r>
          <a:r>
            <a:rPr kumimoji="1" lang="ja-JP" altLang="en-US" sz="1300">
              <a:latin typeface="ＭＳ Ｐゴシック" panose="020B0600070205080204" pitchFamily="50" charset="-128"/>
              <a:ea typeface="ＭＳ Ｐゴシック" panose="020B0600070205080204" pitchFamily="50" charset="-128"/>
            </a:rPr>
            <a:t>円と類似団体平均を下回っている。消防費は、平成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年度に肘折地区防災拠点施設建設事業に着手したことにより、前年度に比べ</a:t>
          </a:r>
          <a:r>
            <a:rPr kumimoji="1" lang="en-US" altLang="ja-JP" sz="1300">
              <a:latin typeface="ＭＳ Ｐゴシック" panose="020B0600070205080204" pitchFamily="50" charset="-128"/>
              <a:ea typeface="ＭＳ Ｐゴシック" panose="020B0600070205080204" pitchFamily="50" charset="-128"/>
            </a:rPr>
            <a:t>19,138</a:t>
          </a:r>
          <a:r>
            <a:rPr kumimoji="1" lang="ja-JP" altLang="en-US" sz="1300">
              <a:latin typeface="ＭＳ Ｐゴシック" panose="020B0600070205080204" pitchFamily="50" charset="-128"/>
              <a:ea typeface="ＭＳ Ｐゴシック" panose="020B0600070205080204" pitchFamily="50" charset="-128"/>
            </a:rPr>
            <a:t>円増加の、住民一人当たり</a:t>
          </a:r>
          <a:r>
            <a:rPr kumimoji="1" lang="en-US" altLang="ja-JP" sz="1300">
              <a:latin typeface="ＭＳ Ｐゴシック" panose="020B0600070205080204" pitchFamily="50" charset="-128"/>
              <a:ea typeface="ＭＳ Ｐゴシック" panose="020B0600070205080204" pitchFamily="50" charset="-128"/>
            </a:rPr>
            <a:t>52,686</a:t>
          </a:r>
          <a:r>
            <a:rPr kumimoji="1" lang="ja-JP" altLang="en-US" sz="1300">
              <a:latin typeface="ＭＳ Ｐゴシック" panose="020B0600070205080204" pitchFamily="50" charset="-128"/>
              <a:ea typeface="ＭＳ Ｐゴシック" panose="020B0600070205080204" pitchFamily="50" charset="-128"/>
            </a:rPr>
            <a:t>円と類似団体平均を若干下回る結果となった。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財政調整基金残高は、過疎対策事業債や辺地対策事業債の発行可能額の減額調整や、平成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以降の景気浮揚対策、再生可能エネルギー利用対策等により基金を大きく取り崩したため標準財政規模に対する割合は減少傾向にある。財政基盤の弱い本村ではあるが、地方交付税の動向によって財政運営が左右されることのないよう、行政運営の効率化や中長期的な財政計画のもとで財政の健全化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一般会計を含めた全会計で黒字となっている。へき地診療所特別会計のみ平成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の標準財政規模比が前年度と比べ増加した。簡易水道事業特別会計、特定環境保全公共下水道事業特別会計、浄化槽整備事業特別会計の公営企業会計は、黒字額も少なく、厳しい経営を迫られている。一般会計からの繰出金が増加傾向にあることも今後の村財政運営上大きな課題となっており、料金等の見直しによる財源確保や、経費削減による基準外繰出の縮減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元利償還金は、公債管理適正化及び平準化を図るため、平成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年度に減債基金を財源として</a:t>
          </a:r>
          <a:r>
            <a:rPr kumimoji="1" lang="en-US" altLang="ja-JP" sz="1200">
              <a:latin typeface="ＭＳ ゴシック" pitchFamily="49" charset="-128"/>
              <a:ea typeface="ＭＳ ゴシック" pitchFamily="49" charset="-128"/>
            </a:rPr>
            <a:t>129</a:t>
          </a:r>
          <a:r>
            <a:rPr kumimoji="1" lang="ja-JP" altLang="en-US" sz="1200">
              <a:latin typeface="ＭＳ ゴシック" pitchFamily="49" charset="-128"/>
              <a:ea typeface="ＭＳ ゴシック" pitchFamily="49" charset="-128"/>
            </a:rPr>
            <a:t>百万円の繰上償還を行った。平成</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年度の元利償還金は、平成</a:t>
          </a:r>
          <a:r>
            <a:rPr kumimoji="1" lang="en-US" altLang="ja-JP" sz="1200">
              <a:latin typeface="ＭＳ ゴシック" pitchFamily="49" charset="-128"/>
              <a:ea typeface="ＭＳ ゴシック" pitchFamily="49" charset="-128"/>
            </a:rPr>
            <a:t>26</a:t>
          </a:r>
          <a:r>
            <a:rPr kumimoji="1" lang="ja-JP" altLang="en-US" sz="1200">
              <a:latin typeface="ＭＳ ゴシック" pitchFamily="49" charset="-128"/>
              <a:ea typeface="ＭＳ ゴシック" pitchFamily="49" charset="-128"/>
            </a:rPr>
            <a:t>年度過疎対策事業債（子育て支援住宅建設事業等）などの大規模事業の元金償還が始まったことにより増加したものの、平成</a:t>
          </a:r>
          <a:r>
            <a:rPr kumimoji="1" lang="en-US" altLang="ja-JP" sz="1200">
              <a:latin typeface="ＭＳ ゴシック" pitchFamily="49" charset="-128"/>
              <a:ea typeface="ＭＳ ゴシック" pitchFamily="49" charset="-128"/>
            </a:rPr>
            <a:t>17</a:t>
          </a:r>
          <a:r>
            <a:rPr kumimoji="1" lang="ja-JP" altLang="en-US" sz="1200">
              <a:latin typeface="ＭＳ ゴシック" pitchFamily="49" charset="-128"/>
              <a:ea typeface="ＭＳ ゴシック" pitchFamily="49" charset="-128"/>
            </a:rPr>
            <a:t>年度過疎対策事業債（村道大坪福田工業団地線道路改良事業等）の償還が終了した結果、</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百万円の減少となった。算入公債費等については、平成</a:t>
          </a:r>
          <a:r>
            <a:rPr kumimoji="1" lang="en-US" altLang="ja-JP" sz="1200">
              <a:latin typeface="ＭＳ ゴシック" pitchFamily="49" charset="-128"/>
              <a:ea typeface="ＭＳ ゴシック" pitchFamily="49" charset="-128"/>
            </a:rPr>
            <a:t>27</a:t>
          </a:r>
          <a:r>
            <a:rPr kumimoji="1" lang="ja-JP" altLang="en-US" sz="1200">
              <a:latin typeface="ＭＳ ゴシック" pitchFamily="49" charset="-128"/>
              <a:ea typeface="ＭＳ ゴシック" pitchFamily="49" charset="-128"/>
            </a:rPr>
            <a:t>年度辺地対策事業債（村道折渡平林線道路改良事業等）の算入が</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百万円増加したことなどから、平成</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年度は平成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年度と比較し</a:t>
          </a:r>
          <a:r>
            <a:rPr kumimoji="1" lang="en-US" altLang="ja-JP" sz="1200">
              <a:latin typeface="ＭＳ ゴシック" pitchFamily="49" charset="-128"/>
              <a:ea typeface="ＭＳ ゴシック" pitchFamily="49" charset="-128"/>
            </a:rPr>
            <a:t>16</a:t>
          </a:r>
          <a:r>
            <a:rPr kumimoji="1" lang="ja-JP" altLang="en-US" sz="1200">
              <a:latin typeface="ＭＳ ゴシック" pitchFamily="49" charset="-128"/>
              <a:ea typeface="ＭＳ ゴシック" pitchFamily="49" charset="-128"/>
            </a:rPr>
            <a:t>百万円増加となった。令和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年度に地方債償還のピークを迎えることから、交付税措置の有利な地方債を活用しながらも、極力投資的経費の抑制に努める。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年度以降、将来負担額を充当可能財源等が上回っている状況である。組合等負担等見込額は年々減少しているが、一般会計等に係る地方債の現在高は年々増加し、基準財政需要額算入見込額も平成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と増加している。これは、投資的経費に充てる財源として、過疎対策事業債や辺地対策事業債などの交付税算入率が高い地方債を活用していることによるものである。今後は、健全な財政運営のためにも、投資的経費を抑制し、地方債発行額の縮減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山形県大蔵村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今後の地方債償還の財源の備えとして、減債基金に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百万円積み立てたこと、今後の公共施設等整備の備えとして、公共施設等整備振興基金に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百万円積み立てした一方、ふるさと納税者の意思を反映した事業に充てるため、ふるさと大蔵村応援基金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百万円を取り崩したことなどから基金全体として、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基金の使途明確化のために、今後、特定目的基金について、計画的に積み立てていく方針である。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・公共施設等整備振興基金：村財政の健全化を図りながら、公共施設等の整備を図る。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・ふるさと活性化事業基金：地域の特性を活かした魅力あるふるさとづくりを推進。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・再生可能エネルギー導入促進事業基金：村内における再生可能エネルギーの導入を促進。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今後の公共施設等整備の備えとして、公共施設等整備振興基金に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百万円積み立てたことによる増加。地域活性化推進事業に充てるため、ふるさと活性化事業基金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百万円の取り崩しを行ったことによる減少。ふるさと納税者の意思を反映した事業に充てるため、ふるさと大蔵村応援基金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振興基金について、役場庁舎や中央公民館が耐震化されていないため、今後施設のあり方を検討していく予定であり、建設や耐震化、大規模改造等が想定されるため、毎年度計画的に積み立てを行い、事業着手まで必要な財源の確保に努める。ふるさと活性化事業基金について、地域の自主的な取り組みを今後も支援していくため、必要に応じ積み立て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預金利子分の積み立てを行ったことによる増加。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近年大規模災害が度々発生していることから、災害や突発的な財政需要に応えるためにも、一般会計予算規模の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割程度を目途に財源を確保する。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今後の地方債償還の財源の備えとして、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百万円積み立てを行ったことによる増加。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年度に地方債償還のピークを迎えることから地方債償還の財源の備えとして、令和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百万円程度を積み立て予定。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1D31D685-04C9-428E-8322-E446720C3F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8EE3D3AB-A0AA-4A06-811E-BA14E679E6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xmlns="" id="{11C405BA-2DDD-46B3-9A1F-67B709B45ABC}"/>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xmlns="" id="{650A4DAE-A97B-42DD-A3CF-0402978D5109}"/>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xmlns="" id="{5DE75AEA-0819-46C3-9A62-713A9E1AEA41}"/>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xmlns="" id="{C462C32F-5E4B-42C8-964E-CBFC5F4D9EA4}"/>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xmlns="" id="{21344FD8-2A18-4BC6-8F98-5578CDD5321C}"/>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xmlns="" id="{36880DE7-5638-4121-B1E9-A5AAA24016A8}"/>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xmlns="" id="{9FEC68C0-3464-417D-823F-1EA3CEC74957}"/>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xmlns="" id="{6944F3FE-0BEA-4E06-BF6E-A20F00E5AFA5}"/>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a:extLst>
            <a:ext uri="{FF2B5EF4-FFF2-40B4-BE49-F238E27FC236}">
              <a16:creationId xmlns:a16="http://schemas.microsoft.com/office/drawing/2014/main" xmlns="" id="{7F0F81FD-BB25-4446-B624-4891CEA0EA21}"/>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a:extLst>
            <a:ext uri="{FF2B5EF4-FFF2-40B4-BE49-F238E27FC236}">
              <a16:creationId xmlns:a16="http://schemas.microsoft.com/office/drawing/2014/main" xmlns="" id="{FBDB8D3B-B331-4C20-A4F2-E3FFC7791989}"/>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a:extLst>
            <a:ext uri="{FF2B5EF4-FFF2-40B4-BE49-F238E27FC236}">
              <a16:creationId xmlns:a16="http://schemas.microsoft.com/office/drawing/2014/main" xmlns="" id="{90F22682-51F7-4775-8690-269828430040}"/>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a:extLst>
            <a:ext uri="{FF2B5EF4-FFF2-40B4-BE49-F238E27FC236}">
              <a16:creationId xmlns:a16="http://schemas.microsoft.com/office/drawing/2014/main" xmlns="" id="{39B81A37-CDA7-49B0-8FEB-A0C5C773E066}"/>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a:extLst>
            <a:ext uri="{FF2B5EF4-FFF2-40B4-BE49-F238E27FC236}">
              <a16:creationId xmlns:a16="http://schemas.microsoft.com/office/drawing/2014/main" xmlns="" id="{6BAFADCE-898B-4A5A-A8E1-5454C5E102D4}"/>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a:extLst>
            <a:ext uri="{FF2B5EF4-FFF2-40B4-BE49-F238E27FC236}">
              <a16:creationId xmlns:a16="http://schemas.microsoft.com/office/drawing/2014/main" xmlns="" id="{3AECB069-9379-476D-9E71-1D35DFF0F9B2}"/>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a:extLst>
            <a:ext uri="{FF2B5EF4-FFF2-40B4-BE49-F238E27FC236}">
              <a16:creationId xmlns:a16="http://schemas.microsoft.com/office/drawing/2014/main" xmlns="" id="{1498C565-3AEE-4322-A495-6C447F4303AA}"/>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a:extLst>
            <a:ext uri="{FF2B5EF4-FFF2-40B4-BE49-F238E27FC236}">
              <a16:creationId xmlns:a16="http://schemas.microsoft.com/office/drawing/2014/main" xmlns="" id="{9C85DBB4-10E2-49CC-B4A4-FC3D3DA845E1}"/>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a:extLst>
            <a:ext uri="{FF2B5EF4-FFF2-40B4-BE49-F238E27FC236}">
              <a16:creationId xmlns:a16="http://schemas.microsoft.com/office/drawing/2014/main" xmlns="" id="{99EB8E31-D5F8-4E10-8D67-73FB47F0AD1C}"/>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a:extLst>
            <a:ext uri="{FF2B5EF4-FFF2-40B4-BE49-F238E27FC236}">
              <a16:creationId xmlns:a16="http://schemas.microsoft.com/office/drawing/2014/main" xmlns="" id="{618388F9-C7B7-42F2-A5E8-2F625D8440C7}"/>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a:extLst>
            <a:ext uri="{FF2B5EF4-FFF2-40B4-BE49-F238E27FC236}">
              <a16:creationId xmlns:a16="http://schemas.microsoft.com/office/drawing/2014/main" xmlns="" id="{C7228D55-93EB-4492-84AA-199A8253F281}"/>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3,262
3,245
211.63
3,942,549
3,802,244
69,375
2,163,888
4,519,201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a:extLst>
            <a:ext uri="{FF2B5EF4-FFF2-40B4-BE49-F238E27FC236}">
              <a16:creationId xmlns:a16="http://schemas.microsoft.com/office/drawing/2014/main" xmlns="" id="{C179DD30-DF90-45EE-B4AA-55B0774A7685}"/>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a:extLst>
            <a:ext uri="{FF2B5EF4-FFF2-40B4-BE49-F238E27FC236}">
              <a16:creationId xmlns:a16="http://schemas.microsoft.com/office/drawing/2014/main" xmlns="" id="{53210611-2B30-4B76-8FB6-A269B5D54043}"/>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a:extLst>
            <a:ext uri="{FF2B5EF4-FFF2-40B4-BE49-F238E27FC236}">
              <a16:creationId xmlns:a16="http://schemas.microsoft.com/office/drawing/2014/main" xmlns="" id="{5C5EC2B4-A85F-4E01-88D7-07C4B4CEC564}"/>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a:extLst>
            <a:ext uri="{FF2B5EF4-FFF2-40B4-BE49-F238E27FC236}">
              <a16:creationId xmlns:a16="http://schemas.microsoft.com/office/drawing/2014/main" xmlns="" id="{472FE6DE-EA84-4585-ADE7-29E8FC538423}"/>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a:extLst>
            <a:ext uri="{FF2B5EF4-FFF2-40B4-BE49-F238E27FC236}">
              <a16:creationId xmlns:a16="http://schemas.microsoft.com/office/drawing/2014/main" xmlns="" id="{BB0B3A5A-CEB9-4DDD-8B69-12B760B4C240}"/>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a:extLst>
            <a:ext uri="{FF2B5EF4-FFF2-40B4-BE49-F238E27FC236}">
              <a16:creationId xmlns:a16="http://schemas.microsoft.com/office/drawing/2014/main" xmlns="" id="{22E5BB39-E1D6-447E-A972-44B557DDFD13}"/>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a:extLst>
            <a:ext uri="{FF2B5EF4-FFF2-40B4-BE49-F238E27FC236}">
              <a16:creationId xmlns:a16="http://schemas.microsoft.com/office/drawing/2014/main" xmlns="" id="{A6A9451D-11C3-4D9A-BCBC-9A1C32B093ED}"/>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a:extLst>
            <a:ext uri="{FF2B5EF4-FFF2-40B4-BE49-F238E27FC236}">
              <a16:creationId xmlns:a16="http://schemas.microsoft.com/office/drawing/2014/main" xmlns="" id="{B27F7469-A3C6-4EC3-9669-672EF24F3947}"/>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a:extLst>
            <a:ext uri="{FF2B5EF4-FFF2-40B4-BE49-F238E27FC236}">
              <a16:creationId xmlns:a16="http://schemas.microsoft.com/office/drawing/2014/main" xmlns="" id="{A8179674-398E-4457-AB66-8D7AC1F58A96}"/>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a:extLst>
            <a:ext uri="{FF2B5EF4-FFF2-40B4-BE49-F238E27FC236}">
              <a16:creationId xmlns:a16="http://schemas.microsoft.com/office/drawing/2014/main" xmlns="" id="{C2189B8F-6D2A-40B7-81FA-484F85363EA9}"/>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a:extLst>
            <a:ext uri="{FF2B5EF4-FFF2-40B4-BE49-F238E27FC236}">
              <a16:creationId xmlns:a16="http://schemas.microsoft.com/office/drawing/2014/main" xmlns="" id="{877FED45-D76E-4F02-A27D-87C7EAA95029}"/>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a:extLst>
            <a:ext uri="{FF2B5EF4-FFF2-40B4-BE49-F238E27FC236}">
              <a16:creationId xmlns:a16="http://schemas.microsoft.com/office/drawing/2014/main" xmlns="" id="{6FD224D9-2D04-484B-96EA-3AC96375CEA8}"/>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a:extLst>
            <a:ext uri="{FF2B5EF4-FFF2-40B4-BE49-F238E27FC236}">
              <a16:creationId xmlns:a16="http://schemas.microsoft.com/office/drawing/2014/main" xmlns="" id="{98BBB721-4D20-40C0-B253-820A8331DC26}"/>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a:extLst>
            <a:ext uri="{FF2B5EF4-FFF2-40B4-BE49-F238E27FC236}">
              <a16:creationId xmlns:a16="http://schemas.microsoft.com/office/drawing/2014/main" xmlns="" id="{D31A6CA4-9891-4E69-B675-79B4B78622F5}"/>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a:extLst>
            <a:ext uri="{FF2B5EF4-FFF2-40B4-BE49-F238E27FC236}">
              <a16:creationId xmlns:a16="http://schemas.microsoft.com/office/drawing/2014/main" xmlns="" id="{055177A6-17AD-49F5-9003-DF7F1473EC66}"/>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a:extLst>
            <a:ext uri="{FF2B5EF4-FFF2-40B4-BE49-F238E27FC236}">
              <a16:creationId xmlns:a16="http://schemas.microsoft.com/office/drawing/2014/main" xmlns="" id="{FE4934C0-8995-4503-88E9-FBED20073E50}"/>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a:extLst>
            <a:ext uri="{FF2B5EF4-FFF2-40B4-BE49-F238E27FC236}">
              <a16:creationId xmlns:a16="http://schemas.microsoft.com/office/drawing/2014/main" xmlns="" id="{91614EC9-8A19-492A-B68D-E7BC70742195}"/>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40" name="テキスト ボックス 39">
          <a:extLst>
            <a:ext uri="{FF2B5EF4-FFF2-40B4-BE49-F238E27FC236}">
              <a16:creationId xmlns:a16="http://schemas.microsoft.com/office/drawing/2014/main" xmlns="" id="{7AC06141-3EC7-4639-BAE5-1F26FF293ECA}"/>
            </a:ext>
          </a:extLst>
        </xdr:cNvPr>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41" name="テキスト ボックス 40">
          <a:extLst>
            <a:ext uri="{FF2B5EF4-FFF2-40B4-BE49-F238E27FC236}">
              <a16:creationId xmlns:a16="http://schemas.microsoft.com/office/drawing/2014/main" xmlns="" id="{B8989788-0E28-411F-BF6C-DAB88BAE1CFA}"/>
            </a:ext>
          </a:extLst>
        </xdr:cNvPr>
        <xdr:cNvSpPr txBox="1"/>
      </xdr:nvSpPr>
      <xdr:spPr>
        <a:xfrm>
          <a:off x="419100" y="23971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42" name="テキスト ボックス 41">
          <a:extLst>
            <a:ext uri="{FF2B5EF4-FFF2-40B4-BE49-F238E27FC236}">
              <a16:creationId xmlns:a16="http://schemas.microsoft.com/office/drawing/2014/main" xmlns="" id="{347CD30D-A634-498E-96D6-11D1668D6799}"/>
            </a:ext>
          </a:extLst>
        </xdr:cNvPr>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43" name="テキスト ボックス 42">
          <a:extLst>
            <a:ext uri="{FF2B5EF4-FFF2-40B4-BE49-F238E27FC236}">
              <a16:creationId xmlns:a16="http://schemas.microsoft.com/office/drawing/2014/main" xmlns="" id="{40C94EAF-3574-46E9-8E9C-5D59D4D99BAF}"/>
            </a:ext>
          </a:extLst>
        </xdr:cNvPr>
        <xdr:cNvSpPr txBox="1"/>
      </xdr:nvSpPr>
      <xdr:spPr>
        <a:xfrm>
          <a:off x="419100" y="298132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xmlns="" id="{1DD03ADA-8578-4384-9730-7BA026278DB0}"/>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xmlns="" id="{0C9263B1-C52D-4B0F-A3FA-71707C69AC0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xmlns="" id="{C30EE559-FF5A-43E3-A60D-64B521D2D0C3}"/>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xmlns="" id="{757B04CD-E2A2-4609-AA5A-F70DB44408CB}"/>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xmlns="" id="{FCD42134-0911-4964-961F-A46E693B32A4}"/>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xmlns="" id="{F2229FAB-3DC4-4696-BEAD-77ADF5FCD456}"/>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xmlns="" id="{8BBE5FB8-642C-4680-8506-641B43C6949C}"/>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xmlns="" id="{DE81C377-145D-4696-B259-BEA9F37FB04D}"/>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xmlns="" id="{E2D1AEAD-68F6-4DEF-B86E-746792BEB6C3}"/>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xmlns="" id="{6113C200-A2B7-4F84-B980-75CDFBBEE4FB}"/>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xmlns="" id="{0116F99B-B90C-48B0-8895-21C4C287DA8C}"/>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xmlns="" id="{E9AF8B44-BB55-4ACD-BB69-14A0788C5295}"/>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xmlns="" id="{A5D56426-4F0F-4FA9-8A25-1EC44F27B53B}"/>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年度では類似団体内平均値より</a:t>
          </a:r>
          <a:r>
            <a:rPr kumimoji="1" lang="en-US" altLang="ja-JP" sz="1100">
              <a:latin typeface="ＭＳ Ｐゴシック" panose="020B0600070205080204" pitchFamily="50" charset="-128"/>
              <a:ea typeface="ＭＳ Ｐゴシック" panose="020B0600070205080204" pitchFamily="50" charset="-128"/>
            </a:rPr>
            <a:t>3.1</a:t>
          </a:r>
          <a:r>
            <a:rPr kumimoji="1" lang="ja-JP" altLang="en-US" sz="1100">
              <a:latin typeface="ＭＳ Ｐゴシック" panose="020B0600070205080204" pitchFamily="50" charset="-128"/>
              <a:ea typeface="ＭＳ Ｐゴシック" panose="020B0600070205080204" pitchFamily="50" charset="-128"/>
            </a:rPr>
            <a:t>ポイント高くなっている。庁舎や学校施設が古いことが要因となっている。今後は、老朽化している公共施設のあり方を検討し、公共施設の適切な維持管理に努める。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xmlns="" id="{1359528B-115D-421F-8C26-692E0D517733}"/>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xmlns="" id="{E8C1032A-997E-4BC6-AF21-830A2D511A56}"/>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xmlns="" id="{F5AFCB62-0EB2-41FA-9715-5A4EB2EFF516}"/>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xmlns="" id="{2F2EEBCD-0C74-49B6-8B4D-B1C635726E18}"/>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xmlns="" id="{D6D4FFE3-5183-4A3E-A6FF-167F30FEE8DA}"/>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xmlns="" id="{371DAD3A-B7DF-4502-8328-265DF6F74B5C}"/>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xmlns="" id="{78BAA7ED-52E8-4CE2-A20E-D518D20F747C}"/>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xmlns="" id="{ABD0D1FA-CC58-4B7E-8E0B-D7ACD48D502F}"/>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xmlns="" id="{8F5D82C0-B9B8-427C-86B2-468026435BD7}"/>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xmlns="" id="{977F4F43-3819-46BF-A86C-E02435A7965C}"/>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xmlns="" id="{3C26C788-7AB4-46A1-837D-646F55906D66}"/>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xmlns="" id="{EB492CC5-E14C-48F0-9198-FC0C91E9E2EF}"/>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xmlns="" id="{2C6662D2-7115-46AB-B85F-5F2BADB771BE}"/>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xmlns="" id="{295B9B67-21A0-4AE0-9638-2292C72E969C}"/>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xmlns="" id="{66CDF9C7-6494-417D-8738-4E5E46739570}"/>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xmlns="" id="{A86A593C-5D5E-43CB-951C-8B29AA54483F}"/>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xmlns="" id="{DCABCEAA-FA3C-48B0-9217-DEA4C31D263D}"/>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xmlns="" id="{9468D00D-F00A-49CB-A504-3B920CCF114C}"/>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24221</xdr:rowOff>
    </xdr:from>
    <xdr:to>
      <xdr:col>23</xdr:col>
      <xdr:colOff>85090</xdr:colOff>
      <xdr:row>35</xdr:row>
      <xdr:rowOff>28212</xdr:rowOff>
    </xdr:to>
    <xdr:cxnSp macro="">
      <xdr:nvCxnSpPr>
        <xdr:cNvPr id="75" name="直線コネクタ 74">
          <a:extLst>
            <a:ext uri="{FF2B5EF4-FFF2-40B4-BE49-F238E27FC236}">
              <a16:creationId xmlns:a16="http://schemas.microsoft.com/office/drawing/2014/main" xmlns="" id="{524E3BEC-BE7D-457B-A57D-7E340F354B46}"/>
            </a:ext>
          </a:extLst>
        </xdr:cNvPr>
        <xdr:cNvCxnSpPr/>
      </xdr:nvCxnSpPr>
      <xdr:spPr>
        <a:xfrm flipV="1">
          <a:off x="4760595" y="4653371"/>
          <a:ext cx="1270" cy="1375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32039</xdr:rowOff>
    </xdr:from>
    <xdr:ext cx="405111" cy="259045"/>
    <xdr:sp macro="" textlink="">
      <xdr:nvSpPr>
        <xdr:cNvPr id="76" name="有形固定資産減価償却率最小値テキスト">
          <a:extLst>
            <a:ext uri="{FF2B5EF4-FFF2-40B4-BE49-F238E27FC236}">
              <a16:creationId xmlns:a16="http://schemas.microsoft.com/office/drawing/2014/main" xmlns="" id="{8C509CBA-8033-4F53-A5D8-CA1B6E5E7681}"/>
            </a:ext>
          </a:extLst>
        </xdr:cNvPr>
        <xdr:cNvSpPr txBox="1"/>
      </xdr:nvSpPr>
      <xdr:spPr>
        <a:xfrm>
          <a:off x="4813300" y="6032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28212</xdr:rowOff>
    </xdr:from>
    <xdr:to>
      <xdr:col>23</xdr:col>
      <xdr:colOff>174625</xdr:colOff>
      <xdr:row>35</xdr:row>
      <xdr:rowOff>28212</xdr:rowOff>
    </xdr:to>
    <xdr:cxnSp macro="">
      <xdr:nvCxnSpPr>
        <xdr:cNvPr id="77" name="直線コネクタ 76">
          <a:extLst>
            <a:ext uri="{FF2B5EF4-FFF2-40B4-BE49-F238E27FC236}">
              <a16:creationId xmlns:a16="http://schemas.microsoft.com/office/drawing/2014/main" xmlns="" id="{686A74BC-BE51-413E-B97E-E577E54B9CAC}"/>
            </a:ext>
          </a:extLst>
        </xdr:cNvPr>
        <xdr:cNvCxnSpPr/>
      </xdr:nvCxnSpPr>
      <xdr:spPr>
        <a:xfrm>
          <a:off x="4673600" y="6028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142348</xdr:rowOff>
    </xdr:from>
    <xdr:ext cx="405111" cy="259045"/>
    <xdr:sp macro="" textlink="">
      <xdr:nvSpPr>
        <xdr:cNvPr id="78" name="有形固定資産減価償却率最大値テキスト">
          <a:extLst>
            <a:ext uri="{FF2B5EF4-FFF2-40B4-BE49-F238E27FC236}">
              <a16:creationId xmlns:a16="http://schemas.microsoft.com/office/drawing/2014/main" xmlns="" id="{96EEC183-B76E-4FF8-A1E0-AFFE06E1B763}"/>
            </a:ext>
          </a:extLst>
        </xdr:cNvPr>
        <xdr:cNvSpPr txBox="1"/>
      </xdr:nvSpPr>
      <xdr:spPr>
        <a:xfrm>
          <a:off x="4813300" y="4428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24221</xdr:rowOff>
    </xdr:from>
    <xdr:to>
      <xdr:col>23</xdr:col>
      <xdr:colOff>174625</xdr:colOff>
      <xdr:row>27</xdr:row>
      <xdr:rowOff>24221</xdr:rowOff>
    </xdr:to>
    <xdr:cxnSp macro="">
      <xdr:nvCxnSpPr>
        <xdr:cNvPr id="79" name="直線コネクタ 78">
          <a:extLst>
            <a:ext uri="{FF2B5EF4-FFF2-40B4-BE49-F238E27FC236}">
              <a16:creationId xmlns:a16="http://schemas.microsoft.com/office/drawing/2014/main" xmlns="" id="{5924E29E-B4F5-4E6C-AF1D-C7AF9D268EDB}"/>
            </a:ext>
          </a:extLst>
        </xdr:cNvPr>
        <xdr:cNvCxnSpPr/>
      </xdr:nvCxnSpPr>
      <xdr:spPr>
        <a:xfrm>
          <a:off x="4673600" y="4653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102433</xdr:rowOff>
    </xdr:from>
    <xdr:ext cx="405111" cy="259045"/>
    <xdr:sp macro="" textlink="">
      <xdr:nvSpPr>
        <xdr:cNvPr id="80" name="有形固定資産減価償却率平均値テキスト">
          <a:extLst>
            <a:ext uri="{FF2B5EF4-FFF2-40B4-BE49-F238E27FC236}">
              <a16:creationId xmlns:a16="http://schemas.microsoft.com/office/drawing/2014/main" xmlns="" id="{03A88392-4561-4BF4-9915-9324AA38417E}"/>
            </a:ext>
          </a:extLst>
        </xdr:cNvPr>
        <xdr:cNvSpPr txBox="1"/>
      </xdr:nvSpPr>
      <xdr:spPr>
        <a:xfrm>
          <a:off x="4813300" y="5074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124006</xdr:rowOff>
    </xdr:from>
    <xdr:to>
      <xdr:col>23</xdr:col>
      <xdr:colOff>136525</xdr:colOff>
      <xdr:row>30</xdr:row>
      <xdr:rowOff>54156</xdr:rowOff>
    </xdr:to>
    <xdr:sp macro="" textlink="">
      <xdr:nvSpPr>
        <xdr:cNvPr id="81" name="フローチャート: 判断 80">
          <a:extLst>
            <a:ext uri="{FF2B5EF4-FFF2-40B4-BE49-F238E27FC236}">
              <a16:creationId xmlns:a16="http://schemas.microsoft.com/office/drawing/2014/main" xmlns="" id="{DDB0FBF2-E75C-4570-88FC-E86E3330EF27}"/>
            </a:ext>
          </a:extLst>
        </xdr:cNvPr>
        <xdr:cNvSpPr/>
      </xdr:nvSpPr>
      <xdr:spPr>
        <a:xfrm>
          <a:off x="4711700" y="509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157933</xdr:rowOff>
    </xdr:from>
    <xdr:to>
      <xdr:col>19</xdr:col>
      <xdr:colOff>187325</xdr:colOff>
      <xdr:row>30</xdr:row>
      <xdr:rowOff>88083</xdr:rowOff>
    </xdr:to>
    <xdr:sp macro="" textlink="">
      <xdr:nvSpPr>
        <xdr:cNvPr id="82" name="フローチャート: 判断 81">
          <a:extLst>
            <a:ext uri="{FF2B5EF4-FFF2-40B4-BE49-F238E27FC236}">
              <a16:creationId xmlns:a16="http://schemas.microsoft.com/office/drawing/2014/main" xmlns="" id="{8D4A1EBE-95AA-4624-9078-543EE39D60FD}"/>
            </a:ext>
          </a:extLst>
        </xdr:cNvPr>
        <xdr:cNvSpPr/>
      </xdr:nvSpPr>
      <xdr:spPr>
        <a:xfrm>
          <a:off x="4000500" y="5129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26579</xdr:rowOff>
    </xdr:from>
    <xdr:to>
      <xdr:col>15</xdr:col>
      <xdr:colOff>187325</xdr:colOff>
      <xdr:row>30</xdr:row>
      <xdr:rowOff>128179</xdr:rowOff>
    </xdr:to>
    <xdr:sp macro="" textlink="">
      <xdr:nvSpPr>
        <xdr:cNvPr id="83" name="フローチャート: 判断 82">
          <a:extLst>
            <a:ext uri="{FF2B5EF4-FFF2-40B4-BE49-F238E27FC236}">
              <a16:creationId xmlns:a16="http://schemas.microsoft.com/office/drawing/2014/main" xmlns="" id="{2A676704-BC1C-4837-BE91-E69EE75205A0}"/>
            </a:ext>
          </a:extLst>
        </xdr:cNvPr>
        <xdr:cNvSpPr/>
      </xdr:nvSpPr>
      <xdr:spPr>
        <a:xfrm>
          <a:off x="3238500" y="5170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91349</xdr:rowOff>
    </xdr:from>
    <xdr:to>
      <xdr:col>11</xdr:col>
      <xdr:colOff>187325</xdr:colOff>
      <xdr:row>31</xdr:row>
      <xdr:rowOff>21499</xdr:rowOff>
    </xdr:to>
    <xdr:sp macro="" textlink="">
      <xdr:nvSpPr>
        <xdr:cNvPr id="84" name="フローチャート: 判断 83">
          <a:extLst>
            <a:ext uri="{FF2B5EF4-FFF2-40B4-BE49-F238E27FC236}">
              <a16:creationId xmlns:a16="http://schemas.microsoft.com/office/drawing/2014/main" xmlns="" id="{1EF6A26D-921D-4566-94FC-0579EE0EC3DB}"/>
            </a:ext>
          </a:extLst>
        </xdr:cNvPr>
        <xdr:cNvSpPr/>
      </xdr:nvSpPr>
      <xdr:spPr>
        <a:xfrm>
          <a:off x="2476500" y="5234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5" name="テキスト ボックス 84">
          <a:extLst>
            <a:ext uri="{FF2B5EF4-FFF2-40B4-BE49-F238E27FC236}">
              <a16:creationId xmlns:a16="http://schemas.microsoft.com/office/drawing/2014/main" xmlns="" id="{289A5F36-827B-4F78-B64A-28380FF70A22}"/>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xmlns="" id="{0B449D6D-6167-415A-972C-CA08D4B18CE7}"/>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xmlns="" id="{C5667239-342D-4E85-803C-FADEF9F36237}"/>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xmlns="" id="{91E622C4-7127-4BDE-8F9B-4B1B62F8981B}"/>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xmlns="" id="{C54C83D9-01DF-4A09-8D9C-CD9486877717}"/>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28394</xdr:rowOff>
    </xdr:from>
    <xdr:to>
      <xdr:col>23</xdr:col>
      <xdr:colOff>136525</xdr:colOff>
      <xdr:row>29</xdr:row>
      <xdr:rowOff>129994</xdr:rowOff>
    </xdr:to>
    <xdr:sp macro="" textlink="">
      <xdr:nvSpPr>
        <xdr:cNvPr id="90" name="楕円 89">
          <a:extLst>
            <a:ext uri="{FF2B5EF4-FFF2-40B4-BE49-F238E27FC236}">
              <a16:creationId xmlns:a16="http://schemas.microsoft.com/office/drawing/2014/main" xmlns="" id="{562CCDFE-0AF5-40E6-B3E6-F9F392320E56}"/>
            </a:ext>
          </a:extLst>
        </xdr:cNvPr>
        <xdr:cNvSpPr/>
      </xdr:nvSpPr>
      <xdr:spPr>
        <a:xfrm>
          <a:off x="4711700" y="50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51271</xdr:rowOff>
    </xdr:from>
    <xdr:ext cx="405111" cy="259045"/>
    <xdr:sp macro="" textlink="">
      <xdr:nvSpPr>
        <xdr:cNvPr id="91" name="有形固定資産減価償却率該当値テキスト">
          <a:extLst>
            <a:ext uri="{FF2B5EF4-FFF2-40B4-BE49-F238E27FC236}">
              <a16:creationId xmlns:a16="http://schemas.microsoft.com/office/drawing/2014/main" xmlns="" id="{FB19BBEF-D5C2-44E3-AAAF-31C8C35809A9}"/>
            </a:ext>
          </a:extLst>
        </xdr:cNvPr>
        <xdr:cNvSpPr txBox="1"/>
      </xdr:nvSpPr>
      <xdr:spPr>
        <a:xfrm>
          <a:off x="4813300" y="4851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116568</xdr:rowOff>
    </xdr:from>
    <xdr:to>
      <xdr:col>19</xdr:col>
      <xdr:colOff>187325</xdr:colOff>
      <xdr:row>29</xdr:row>
      <xdr:rowOff>46718</xdr:rowOff>
    </xdr:to>
    <xdr:sp macro="" textlink="">
      <xdr:nvSpPr>
        <xdr:cNvPr id="92" name="楕円 91">
          <a:extLst>
            <a:ext uri="{FF2B5EF4-FFF2-40B4-BE49-F238E27FC236}">
              <a16:creationId xmlns:a16="http://schemas.microsoft.com/office/drawing/2014/main" xmlns="" id="{16FF38FE-F8F2-42EA-B607-7C6E21F0DC9C}"/>
            </a:ext>
          </a:extLst>
        </xdr:cNvPr>
        <xdr:cNvSpPr/>
      </xdr:nvSpPr>
      <xdr:spPr>
        <a:xfrm>
          <a:off x="4000500" y="491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167368</xdr:rowOff>
    </xdr:from>
    <xdr:to>
      <xdr:col>23</xdr:col>
      <xdr:colOff>85725</xdr:colOff>
      <xdr:row>29</xdr:row>
      <xdr:rowOff>79194</xdr:rowOff>
    </xdr:to>
    <xdr:cxnSp macro="">
      <xdr:nvCxnSpPr>
        <xdr:cNvPr id="93" name="直線コネクタ 92">
          <a:extLst>
            <a:ext uri="{FF2B5EF4-FFF2-40B4-BE49-F238E27FC236}">
              <a16:creationId xmlns:a16="http://schemas.microsoft.com/office/drawing/2014/main" xmlns="" id="{BD19C112-5900-4B19-B2A3-63D364310D8D}"/>
            </a:ext>
          </a:extLst>
        </xdr:cNvPr>
        <xdr:cNvCxnSpPr/>
      </xdr:nvCxnSpPr>
      <xdr:spPr>
        <a:xfrm>
          <a:off x="4051300" y="4967968"/>
          <a:ext cx="7112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49983</xdr:rowOff>
    </xdr:from>
    <xdr:to>
      <xdr:col>15</xdr:col>
      <xdr:colOff>187325</xdr:colOff>
      <xdr:row>29</xdr:row>
      <xdr:rowOff>151583</xdr:rowOff>
    </xdr:to>
    <xdr:sp macro="" textlink="">
      <xdr:nvSpPr>
        <xdr:cNvPr id="94" name="楕円 93">
          <a:extLst>
            <a:ext uri="{FF2B5EF4-FFF2-40B4-BE49-F238E27FC236}">
              <a16:creationId xmlns:a16="http://schemas.microsoft.com/office/drawing/2014/main" xmlns="" id="{48BDDF65-9E3C-4B2F-AABD-EF0F2D69DCE1}"/>
            </a:ext>
          </a:extLst>
        </xdr:cNvPr>
        <xdr:cNvSpPr/>
      </xdr:nvSpPr>
      <xdr:spPr>
        <a:xfrm>
          <a:off x="3238500" y="502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167368</xdr:rowOff>
    </xdr:from>
    <xdr:to>
      <xdr:col>19</xdr:col>
      <xdr:colOff>136525</xdr:colOff>
      <xdr:row>29</xdr:row>
      <xdr:rowOff>100783</xdr:rowOff>
    </xdr:to>
    <xdr:cxnSp macro="">
      <xdr:nvCxnSpPr>
        <xdr:cNvPr id="95" name="直線コネクタ 94">
          <a:extLst>
            <a:ext uri="{FF2B5EF4-FFF2-40B4-BE49-F238E27FC236}">
              <a16:creationId xmlns:a16="http://schemas.microsoft.com/office/drawing/2014/main" xmlns="" id="{4E157E6E-90B4-4BC6-AE6D-00F9B99F261D}"/>
            </a:ext>
          </a:extLst>
        </xdr:cNvPr>
        <xdr:cNvCxnSpPr/>
      </xdr:nvCxnSpPr>
      <xdr:spPr>
        <a:xfrm flipV="1">
          <a:off x="3289300" y="4967968"/>
          <a:ext cx="762000" cy="10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157208</xdr:rowOff>
    </xdr:from>
    <xdr:to>
      <xdr:col>11</xdr:col>
      <xdr:colOff>187325</xdr:colOff>
      <xdr:row>27</xdr:row>
      <xdr:rowOff>87358</xdr:rowOff>
    </xdr:to>
    <xdr:sp macro="" textlink="">
      <xdr:nvSpPr>
        <xdr:cNvPr id="96" name="楕円 95">
          <a:extLst>
            <a:ext uri="{FF2B5EF4-FFF2-40B4-BE49-F238E27FC236}">
              <a16:creationId xmlns:a16="http://schemas.microsoft.com/office/drawing/2014/main" xmlns="" id="{C4D54CD5-F621-469B-8459-2B8C02BEFE98}"/>
            </a:ext>
          </a:extLst>
        </xdr:cNvPr>
        <xdr:cNvSpPr/>
      </xdr:nvSpPr>
      <xdr:spPr>
        <a:xfrm>
          <a:off x="2476500" y="461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36558</xdr:rowOff>
    </xdr:from>
    <xdr:to>
      <xdr:col>15</xdr:col>
      <xdr:colOff>136525</xdr:colOff>
      <xdr:row>29</xdr:row>
      <xdr:rowOff>100783</xdr:rowOff>
    </xdr:to>
    <xdr:cxnSp macro="">
      <xdr:nvCxnSpPr>
        <xdr:cNvPr id="97" name="直線コネクタ 96">
          <a:extLst>
            <a:ext uri="{FF2B5EF4-FFF2-40B4-BE49-F238E27FC236}">
              <a16:creationId xmlns:a16="http://schemas.microsoft.com/office/drawing/2014/main" xmlns="" id="{C475953E-8034-4CB1-BE10-319908C91921}"/>
            </a:ext>
          </a:extLst>
        </xdr:cNvPr>
        <xdr:cNvCxnSpPr/>
      </xdr:nvCxnSpPr>
      <xdr:spPr>
        <a:xfrm>
          <a:off x="2527300" y="4665708"/>
          <a:ext cx="762000" cy="40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79210</xdr:rowOff>
    </xdr:from>
    <xdr:ext cx="405111" cy="259045"/>
    <xdr:sp macro="" textlink="">
      <xdr:nvSpPr>
        <xdr:cNvPr id="98" name="n_1aveValue有形固定資産減価償却率">
          <a:extLst>
            <a:ext uri="{FF2B5EF4-FFF2-40B4-BE49-F238E27FC236}">
              <a16:creationId xmlns:a16="http://schemas.microsoft.com/office/drawing/2014/main" xmlns="" id="{9725DE62-B344-4C05-8568-55CAC7CCB1C5}"/>
            </a:ext>
          </a:extLst>
        </xdr:cNvPr>
        <xdr:cNvSpPr txBox="1"/>
      </xdr:nvSpPr>
      <xdr:spPr>
        <a:xfrm>
          <a:off x="3836044" y="5222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119306</xdr:rowOff>
    </xdr:from>
    <xdr:ext cx="405111" cy="259045"/>
    <xdr:sp macro="" textlink="">
      <xdr:nvSpPr>
        <xdr:cNvPr id="99" name="n_2aveValue有形固定資産減価償却率">
          <a:extLst>
            <a:ext uri="{FF2B5EF4-FFF2-40B4-BE49-F238E27FC236}">
              <a16:creationId xmlns:a16="http://schemas.microsoft.com/office/drawing/2014/main" xmlns="" id="{D500D2F8-DF5F-4339-8676-C686E6A8A518}"/>
            </a:ext>
          </a:extLst>
        </xdr:cNvPr>
        <xdr:cNvSpPr txBox="1"/>
      </xdr:nvSpPr>
      <xdr:spPr>
        <a:xfrm>
          <a:off x="3086744" y="526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12626</xdr:rowOff>
    </xdr:from>
    <xdr:ext cx="405111" cy="259045"/>
    <xdr:sp macro="" textlink="">
      <xdr:nvSpPr>
        <xdr:cNvPr id="100" name="n_3aveValue有形固定資産減価償却率">
          <a:extLst>
            <a:ext uri="{FF2B5EF4-FFF2-40B4-BE49-F238E27FC236}">
              <a16:creationId xmlns:a16="http://schemas.microsoft.com/office/drawing/2014/main" xmlns="" id="{4417712D-3B3B-4740-A1FC-C3AAC5B98695}"/>
            </a:ext>
          </a:extLst>
        </xdr:cNvPr>
        <xdr:cNvSpPr txBox="1"/>
      </xdr:nvSpPr>
      <xdr:spPr>
        <a:xfrm>
          <a:off x="2324744" y="5327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63245</xdr:rowOff>
    </xdr:from>
    <xdr:ext cx="405111" cy="259045"/>
    <xdr:sp macro="" textlink="">
      <xdr:nvSpPr>
        <xdr:cNvPr id="101" name="n_1mainValue有形固定資産減価償却率">
          <a:extLst>
            <a:ext uri="{FF2B5EF4-FFF2-40B4-BE49-F238E27FC236}">
              <a16:creationId xmlns:a16="http://schemas.microsoft.com/office/drawing/2014/main" xmlns="" id="{2B8C787D-CD22-4485-AB27-76A08A7A8187}"/>
            </a:ext>
          </a:extLst>
        </xdr:cNvPr>
        <xdr:cNvSpPr txBox="1"/>
      </xdr:nvSpPr>
      <xdr:spPr>
        <a:xfrm>
          <a:off x="3836044" y="4692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168110</xdr:rowOff>
    </xdr:from>
    <xdr:ext cx="405111" cy="259045"/>
    <xdr:sp macro="" textlink="">
      <xdr:nvSpPr>
        <xdr:cNvPr id="102" name="n_2mainValue有形固定資産減価償却率">
          <a:extLst>
            <a:ext uri="{FF2B5EF4-FFF2-40B4-BE49-F238E27FC236}">
              <a16:creationId xmlns:a16="http://schemas.microsoft.com/office/drawing/2014/main" xmlns="" id="{BB3AE1BC-BE3E-4FD1-926D-41BF609B4AD2}"/>
            </a:ext>
          </a:extLst>
        </xdr:cNvPr>
        <xdr:cNvSpPr txBox="1"/>
      </xdr:nvSpPr>
      <xdr:spPr>
        <a:xfrm>
          <a:off x="3086744" y="4797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103885</xdr:rowOff>
    </xdr:from>
    <xdr:ext cx="405111" cy="259045"/>
    <xdr:sp macro="" textlink="">
      <xdr:nvSpPr>
        <xdr:cNvPr id="103" name="n_3mainValue有形固定資産減価償却率">
          <a:extLst>
            <a:ext uri="{FF2B5EF4-FFF2-40B4-BE49-F238E27FC236}">
              <a16:creationId xmlns:a16="http://schemas.microsoft.com/office/drawing/2014/main" xmlns="" id="{10162201-15C2-450B-900B-45C1086587E8}"/>
            </a:ext>
          </a:extLst>
        </xdr:cNvPr>
        <xdr:cNvSpPr txBox="1"/>
      </xdr:nvSpPr>
      <xdr:spPr>
        <a:xfrm>
          <a:off x="2324744" y="439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4" name="正方形/長方形 103">
          <a:extLst>
            <a:ext uri="{FF2B5EF4-FFF2-40B4-BE49-F238E27FC236}">
              <a16:creationId xmlns:a16="http://schemas.microsoft.com/office/drawing/2014/main" xmlns="" id="{39326EC9-C9DD-4581-B8A2-5A60D0A4E3D4}"/>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5" name="正方形/長方形 104">
          <a:extLst>
            <a:ext uri="{FF2B5EF4-FFF2-40B4-BE49-F238E27FC236}">
              <a16:creationId xmlns:a16="http://schemas.microsoft.com/office/drawing/2014/main" xmlns="" id="{41006426-0A06-432D-B5BF-5F04C17549F3}"/>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6" name="正方形/長方形 105">
          <a:extLst>
            <a:ext uri="{FF2B5EF4-FFF2-40B4-BE49-F238E27FC236}">
              <a16:creationId xmlns:a16="http://schemas.microsoft.com/office/drawing/2014/main" xmlns="" id="{68101078-DE36-42CA-9C44-0AB7659697DC}"/>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7" name="正方形/長方形 106">
          <a:extLst>
            <a:ext uri="{FF2B5EF4-FFF2-40B4-BE49-F238E27FC236}">
              <a16:creationId xmlns:a16="http://schemas.microsoft.com/office/drawing/2014/main" xmlns="" id="{DFE46429-4C40-4DE4-8D3E-7BA28B2E2795}"/>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8" name="正方形/長方形 107">
          <a:extLst>
            <a:ext uri="{FF2B5EF4-FFF2-40B4-BE49-F238E27FC236}">
              <a16:creationId xmlns:a16="http://schemas.microsoft.com/office/drawing/2014/main" xmlns="" id="{F158FBCA-36E2-4D8B-8A53-FD941CC21475}"/>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9" name="正方形/長方形 108">
          <a:extLst>
            <a:ext uri="{FF2B5EF4-FFF2-40B4-BE49-F238E27FC236}">
              <a16:creationId xmlns:a16="http://schemas.microsoft.com/office/drawing/2014/main" xmlns="" id="{7919C9ED-7DB4-4D9E-B73D-356E1B07EDB0}"/>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0" name="正方形/長方形 109">
          <a:extLst>
            <a:ext uri="{FF2B5EF4-FFF2-40B4-BE49-F238E27FC236}">
              <a16:creationId xmlns:a16="http://schemas.microsoft.com/office/drawing/2014/main" xmlns="" id="{1F359360-A8AF-4E6A-9E1B-B3F5554C7331}"/>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1" name="正方形/長方形 110">
          <a:extLst>
            <a:ext uri="{FF2B5EF4-FFF2-40B4-BE49-F238E27FC236}">
              <a16:creationId xmlns:a16="http://schemas.microsoft.com/office/drawing/2014/main" xmlns="" id="{9D18F815-50CB-4AF8-8B26-DE75EF2EE9E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2" name="正方形/長方形 111">
          <a:extLst>
            <a:ext uri="{FF2B5EF4-FFF2-40B4-BE49-F238E27FC236}">
              <a16:creationId xmlns:a16="http://schemas.microsoft.com/office/drawing/2014/main" xmlns="" id="{7CE8A1CE-4F81-4890-8BCD-0EE755670724}"/>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3" name="正方形/長方形 112">
          <a:extLst>
            <a:ext uri="{FF2B5EF4-FFF2-40B4-BE49-F238E27FC236}">
              <a16:creationId xmlns:a16="http://schemas.microsoft.com/office/drawing/2014/main" xmlns="" id="{9D113441-F00E-448A-B57F-2AAF7701FF86}"/>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4" name="正方形/長方形 113">
          <a:extLst>
            <a:ext uri="{FF2B5EF4-FFF2-40B4-BE49-F238E27FC236}">
              <a16:creationId xmlns:a16="http://schemas.microsoft.com/office/drawing/2014/main" xmlns="" id="{FAF57069-623D-486B-B4C7-9144CE37429A}"/>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5" name="正方形/長方形 114">
          <a:extLst>
            <a:ext uri="{FF2B5EF4-FFF2-40B4-BE49-F238E27FC236}">
              <a16:creationId xmlns:a16="http://schemas.microsoft.com/office/drawing/2014/main" xmlns="" id="{73730920-9203-4BD2-8AFF-501D2C0C7AB2}"/>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6" name="テキスト ボックス 115">
          <a:extLst>
            <a:ext uri="{FF2B5EF4-FFF2-40B4-BE49-F238E27FC236}">
              <a16:creationId xmlns:a16="http://schemas.microsoft.com/office/drawing/2014/main" xmlns="" id="{A71C2D09-9296-4223-9F63-4836AAACE6A2}"/>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年度で類似団体内平均値を</a:t>
          </a:r>
          <a:r>
            <a:rPr kumimoji="1" lang="en-US" altLang="ja-JP" sz="1100">
              <a:latin typeface="ＭＳ Ｐゴシック" panose="020B0600070205080204" pitchFamily="50" charset="-128"/>
              <a:ea typeface="ＭＳ Ｐゴシック" panose="020B0600070205080204" pitchFamily="50" charset="-128"/>
            </a:rPr>
            <a:t>57.4</a:t>
          </a:r>
          <a:r>
            <a:rPr kumimoji="1" lang="ja-JP" altLang="en-US" sz="1100">
              <a:latin typeface="ＭＳ Ｐゴシック" panose="020B0600070205080204" pitchFamily="50" charset="-128"/>
              <a:ea typeface="ＭＳ Ｐゴシック" panose="020B0600070205080204" pitchFamily="50" charset="-128"/>
            </a:rPr>
            <a:t>ポイント上回っている。要因としては、平成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年度に農産物加工施設整備事業や村道合海大坪線道路改良事業などの大規模事業を実施し、地方債現在高が増加したためである。今後は、公債管理の適正化を図り、財政運営の健全化に努める。</a:t>
          </a:r>
        </a:p>
      </xdr:txBody>
    </xdr:sp>
    <xdr:clientData/>
  </xdr:twoCellAnchor>
  <xdr:oneCellAnchor>
    <xdr:from>
      <xdr:col>57</xdr:col>
      <xdr:colOff>111125</xdr:colOff>
      <xdr:row>23</xdr:row>
      <xdr:rowOff>47625</xdr:rowOff>
    </xdr:from>
    <xdr:ext cx="349839" cy="225703"/>
    <xdr:sp macro="" textlink="">
      <xdr:nvSpPr>
        <xdr:cNvPr id="117" name="テキスト ボックス 116">
          <a:extLst>
            <a:ext uri="{FF2B5EF4-FFF2-40B4-BE49-F238E27FC236}">
              <a16:creationId xmlns:a16="http://schemas.microsoft.com/office/drawing/2014/main" xmlns="" id="{DD0C6C08-8FDF-4352-B245-FC40090C97AF}"/>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8" name="直線コネクタ 117">
          <a:extLst>
            <a:ext uri="{FF2B5EF4-FFF2-40B4-BE49-F238E27FC236}">
              <a16:creationId xmlns:a16="http://schemas.microsoft.com/office/drawing/2014/main" xmlns="" id="{B4566CA5-2BE6-4ACA-A984-775AC4D1D21D}"/>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xmlns="" id="{7CBB613B-AC4E-47B1-AFCA-CDEE1B84E1BF}"/>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20" name="テキスト ボックス 119">
          <a:extLst>
            <a:ext uri="{FF2B5EF4-FFF2-40B4-BE49-F238E27FC236}">
              <a16:creationId xmlns:a16="http://schemas.microsoft.com/office/drawing/2014/main" xmlns="" id="{138AA1E7-F16D-47E9-B7E9-79CF79E3227F}"/>
            </a:ext>
          </a:extLst>
        </xdr:cNvPr>
        <xdr:cNvSpPr txBox="1"/>
      </xdr:nvSpPr>
      <xdr:spPr>
        <a:xfrm>
          <a:off x="10931403" y="58868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xmlns="" id="{20BBB545-B116-4C1F-8477-95AC1A2D6101}"/>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xmlns="" id="{46A88A86-AA1B-42E2-8868-F3C4995BEAF5}"/>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xmlns="" id="{DA397175-103B-4D1B-A911-52F85FE4C1F5}"/>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xmlns="" id="{DEA55448-2D8D-4B4D-9FA1-4D4D980409FD}"/>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xmlns="" id="{A1CC1906-D0C2-4A91-B304-72265800A512}"/>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xmlns="" id="{18FC2887-BBB4-402F-BFC7-158FB2A618E0}"/>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xmlns="" id="{6E5CADEE-8A31-49D4-9343-319FB28B4F96}"/>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28" name="テキスト ボックス 127">
          <a:extLst>
            <a:ext uri="{FF2B5EF4-FFF2-40B4-BE49-F238E27FC236}">
              <a16:creationId xmlns:a16="http://schemas.microsoft.com/office/drawing/2014/main" xmlns="" id="{880BBFBD-D0B9-47C4-AFB3-A718F17ED280}"/>
            </a:ext>
          </a:extLst>
        </xdr:cNvPr>
        <xdr:cNvSpPr txBox="1"/>
      </xdr:nvSpPr>
      <xdr:spPr>
        <a:xfrm>
          <a:off x="10756676" y="444750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xmlns="" id="{F88C6C97-648B-44AE-81B5-51D64C207B1E}"/>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30" name="テキスト ボックス 129">
          <a:extLst>
            <a:ext uri="{FF2B5EF4-FFF2-40B4-BE49-F238E27FC236}">
              <a16:creationId xmlns:a16="http://schemas.microsoft.com/office/drawing/2014/main" xmlns="" id="{570149DB-BEF3-48F2-B0AB-38F4089676AE}"/>
            </a:ext>
          </a:extLst>
        </xdr:cNvPr>
        <xdr:cNvSpPr txBox="1"/>
      </xdr:nvSpPr>
      <xdr:spPr>
        <a:xfrm>
          <a:off x="10756676" y="4087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1" name="債務償還比率グラフ枠">
          <a:extLst>
            <a:ext uri="{FF2B5EF4-FFF2-40B4-BE49-F238E27FC236}">
              <a16:creationId xmlns:a16="http://schemas.microsoft.com/office/drawing/2014/main" xmlns="" id="{5D819184-9E5C-4B7C-97F6-71A79C16A8E7}"/>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114025</xdr:rowOff>
    </xdr:from>
    <xdr:to>
      <xdr:col>76</xdr:col>
      <xdr:colOff>21589</xdr:colOff>
      <xdr:row>34</xdr:row>
      <xdr:rowOff>151342</xdr:rowOff>
    </xdr:to>
    <xdr:cxnSp macro="">
      <xdr:nvCxnSpPr>
        <xdr:cNvPr id="132" name="直線コネクタ 131">
          <a:extLst>
            <a:ext uri="{FF2B5EF4-FFF2-40B4-BE49-F238E27FC236}">
              <a16:creationId xmlns:a16="http://schemas.microsoft.com/office/drawing/2014/main" xmlns="" id="{BE89D430-69A1-4A75-BDDE-4A5D4440056B}"/>
            </a:ext>
          </a:extLst>
        </xdr:cNvPr>
        <xdr:cNvCxnSpPr/>
      </xdr:nvCxnSpPr>
      <xdr:spPr>
        <a:xfrm flipV="1">
          <a:off x="14793595" y="4743175"/>
          <a:ext cx="1269" cy="1237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33" name="債務償還比率最小値テキスト">
          <a:extLst>
            <a:ext uri="{FF2B5EF4-FFF2-40B4-BE49-F238E27FC236}">
              <a16:creationId xmlns:a16="http://schemas.microsoft.com/office/drawing/2014/main" xmlns="" id="{D23DB35E-C5EE-453F-A9F1-22B1E9EC88CA}"/>
            </a:ext>
          </a:extLst>
        </xdr:cNvPr>
        <xdr:cNvSpPr txBox="1"/>
      </xdr:nvSpPr>
      <xdr:spPr>
        <a:xfrm>
          <a:off x="14846300" y="59844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34" name="直線コネクタ 133">
          <a:extLst>
            <a:ext uri="{FF2B5EF4-FFF2-40B4-BE49-F238E27FC236}">
              <a16:creationId xmlns:a16="http://schemas.microsoft.com/office/drawing/2014/main" xmlns="" id="{ED2D7074-5A71-4693-BCE8-A702097783DC}"/>
            </a:ext>
          </a:extLst>
        </xdr:cNvPr>
        <xdr:cNvCxnSpPr/>
      </xdr:nvCxnSpPr>
      <xdr:spPr>
        <a:xfrm>
          <a:off x="14706600" y="5980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60702</xdr:rowOff>
    </xdr:from>
    <xdr:ext cx="560923" cy="259045"/>
    <xdr:sp macro="" textlink="">
      <xdr:nvSpPr>
        <xdr:cNvPr id="135" name="債務償還比率最大値テキスト">
          <a:extLst>
            <a:ext uri="{FF2B5EF4-FFF2-40B4-BE49-F238E27FC236}">
              <a16:creationId xmlns:a16="http://schemas.microsoft.com/office/drawing/2014/main" xmlns="" id="{220770EC-2D0D-469C-B02F-139A683D67EF}"/>
            </a:ext>
          </a:extLst>
        </xdr:cNvPr>
        <xdr:cNvSpPr txBox="1"/>
      </xdr:nvSpPr>
      <xdr:spPr>
        <a:xfrm>
          <a:off x="14846300" y="451840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114025</xdr:rowOff>
    </xdr:from>
    <xdr:to>
      <xdr:col>76</xdr:col>
      <xdr:colOff>111125</xdr:colOff>
      <xdr:row>27</xdr:row>
      <xdr:rowOff>114025</xdr:rowOff>
    </xdr:to>
    <xdr:cxnSp macro="">
      <xdr:nvCxnSpPr>
        <xdr:cNvPr id="136" name="直線コネクタ 135">
          <a:extLst>
            <a:ext uri="{FF2B5EF4-FFF2-40B4-BE49-F238E27FC236}">
              <a16:creationId xmlns:a16="http://schemas.microsoft.com/office/drawing/2014/main" xmlns="" id="{E96F7D3B-26A1-46C8-AEBB-731ABB7F470B}"/>
            </a:ext>
          </a:extLst>
        </xdr:cNvPr>
        <xdr:cNvCxnSpPr/>
      </xdr:nvCxnSpPr>
      <xdr:spPr>
        <a:xfrm>
          <a:off x="14706600" y="4743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90702</xdr:rowOff>
    </xdr:from>
    <xdr:ext cx="469744" cy="259045"/>
    <xdr:sp macro="" textlink="">
      <xdr:nvSpPr>
        <xdr:cNvPr id="137" name="債務償還比率平均値テキスト">
          <a:extLst>
            <a:ext uri="{FF2B5EF4-FFF2-40B4-BE49-F238E27FC236}">
              <a16:creationId xmlns:a16="http://schemas.microsoft.com/office/drawing/2014/main" xmlns="" id="{67EA9C3A-F0C1-4BF7-B3AF-BFCD4CDBF858}"/>
            </a:ext>
          </a:extLst>
        </xdr:cNvPr>
        <xdr:cNvSpPr txBox="1"/>
      </xdr:nvSpPr>
      <xdr:spPr>
        <a:xfrm>
          <a:off x="14846300" y="5577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112275</xdr:rowOff>
    </xdr:from>
    <xdr:to>
      <xdr:col>76</xdr:col>
      <xdr:colOff>73025</xdr:colOff>
      <xdr:row>33</xdr:row>
      <xdr:rowOff>42425</xdr:rowOff>
    </xdr:to>
    <xdr:sp macro="" textlink="">
      <xdr:nvSpPr>
        <xdr:cNvPr id="138" name="フローチャート: 判断 137">
          <a:extLst>
            <a:ext uri="{FF2B5EF4-FFF2-40B4-BE49-F238E27FC236}">
              <a16:creationId xmlns:a16="http://schemas.microsoft.com/office/drawing/2014/main" xmlns="" id="{0609486A-4464-4365-BEB6-E680CFF785D7}"/>
            </a:ext>
          </a:extLst>
        </xdr:cNvPr>
        <xdr:cNvSpPr/>
      </xdr:nvSpPr>
      <xdr:spPr>
        <a:xfrm>
          <a:off x="14744700" y="559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32</xdr:row>
      <xdr:rowOff>145500</xdr:rowOff>
    </xdr:from>
    <xdr:to>
      <xdr:col>72</xdr:col>
      <xdr:colOff>123825</xdr:colOff>
      <xdr:row>33</xdr:row>
      <xdr:rowOff>75650</xdr:rowOff>
    </xdr:to>
    <xdr:sp macro="" textlink="">
      <xdr:nvSpPr>
        <xdr:cNvPr id="139" name="フローチャート: 判断 138">
          <a:extLst>
            <a:ext uri="{FF2B5EF4-FFF2-40B4-BE49-F238E27FC236}">
              <a16:creationId xmlns:a16="http://schemas.microsoft.com/office/drawing/2014/main" xmlns="" id="{5A86F2A0-A483-49D6-9281-24D321BC2A4C}"/>
            </a:ext>
          </a:extLst>
        </xdr:cNvPr>
        <xdr:cNvSpPr/>
      </xdr:nvSpPr>
      <xdr:spPr>
        <a:xfrm>
          <a:off x="14033500" y="56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xmlns="" id="{7F482521-C3F6-40A1-96EE-0AC7D8D8A4AB}"/>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xmlns="" id="{631979D9-CF65-46A0-8964-EF25184BF65C}"/>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xmlns="" id="{985C02DB-BA8A-4396-945E-B00046D8450A}"/>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xmlns="" id="{70275BDA-E1EB-4AD0-B25B-3C0EC44FF828}"/>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xmlns="" id="{AE3D8A00-1F37-40C4-B436-2ABB0E469E95}"/>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43427</xdr:rowOff>
    </xdr:from>
    <xdr:to>
      <xdr:col>76</xdr:col>
      <xdr:colOff>73025</xdr:colOff>
      <xdr:row>32</xdr:row>
      <xdr:rowOff>145027</xdr:rowOff>
    </xdr:to>
    <xdr:sp macro="" textlink="">
      <xdr:nvSpPr>
        <xdr:cNvPr id="145" name="楕円 144">
          <a:extLst>
            <a:ext uri="{FF2B5EF4-FFF2-40B4-BE49-F238E27FC236}">
              <a16:creationId xmlns:a16="http://schemas.microsoft.com/office/drawing/2014/main" xmlns="" id="{C265037B-20FC-408C-BBB0-57DA37BBCC71}"/>
            </a:ext>
          </a:extLst>
        </xdr:cNvPr>
        <xdr:cNvSpPr/>
      </xdr:nvSpPr>
      <xdr:spPr>
        <a:xfrm>
          <a:off x="14744700" y="552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66304</xdr:rowOff>
    </xdr:from>
    <xdr:ext cx="469744" cy="259045"/>
    <xdr:sp macro="" textlink="">
      <xdr:nvSpPr>
        <xdr:cNvPr id="146" name="債務償還比率該当値テキスト">
          <a:extLst>
            <a:ext uri="{FF2B5EF4-FFF2-40B4-BE49-F238E27FC236}">
              <a16:creationId xmlns:a16="http://schemas.microsoft.com/office/drawing/2014/main" xmlns="" id="{74148B07-CC17-4B22-802E-1F744EA9AE38}"/>
            </a:ext>
          </a:extLst>
        </xdr:cNvPr>
        <xdr:cNvSpPr txBox="1"/>
      </xdr:nvSpPr>
      <xdr:spPr>
        <a:xfrm>
          <a:off x="14846300" y="538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29873</xdr:rowOff>
    </xdr:from>
    <xdr:to>
      <xdr:col>72</xdr:col>
      <xdr:colOff>123825</xdr:colOff>
      <xdr:row>32</xdr:row>
      <xdr:rowOff>131473</xdr:rowOff>
    </xdr:to>
    <xdr:sp macro="" textlink="">
      <xdr:nvSpPr>
        <xdr:cNvPr id="147" name="楕円 146">
          <a:extLst>
            <a:ext uri="{FF2B5EF4-FFF2-40B4-BE49-F238E27FC236}">
              <a16:creationId xmlns:a16="http://schemas.microsoft.com/office/drawing/2014/main" xmlns="" id="{2F399602-9BAB-4471-BD08-299570CE7A04}"/>
            </a:ext>
          </a:extLst>
        </xdr:cNvPr>
        <xdr:cNvSpPr/>
      </xdr:nvSpPr>
      <xdr:spPr>
        <a:xfrm>
          <a:off x="14033500" y="551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80673</xdr:rowOff>
    </xdr:from>
    <xdr:to>
      <xdr:col>76</xdr:col>
      <xdr:colOff>22225</xdr:colOff>
      <xdr:row>32</xdr:row>
      <xdr:rowOff>94227</xdr:rowOff>
    </xdr:to>
    <xdr:cxnSp macro="">
      <xdr:nvCxnSpPr>
        <xdr:cNvPr id="148" name="直線コネクタ 147">
          <a:extLst>
            <a:ext uri="{FF2B5EF4-FFF2-40B4-BE49-F238E27FC236}">
              <a16:creationId xmlns:a16="http://schemas.microsoft.com/office/drawing/2014/main" xmlns="" id="{61725490-44C4-4744-B733-0BFED347FCEB}"/>
            </a:ext>
          </a:extLst>
        </xdr:cNvPr>
        <xdr:cNvCxnSpPr/>
      </xdr:nvCxnSpPr>
      <xdr:spPr>
        <a:xfrm>
          <a:off x="14084300" y="5567073"/>
          <a:ext cx="711200" cy="13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33</xdr:row>
      <xdr:rowOff>66777</xdr:rowOff>
    </xdr:from>
    <xdr:ext cx="469744" cy="259045"/>
    <xdr:sp macro="" textlink="">
      <xdr:nvSpPr>
        <xdr:cNvPr id="149" name="n_1aveValue債務償還比率">
          <a:extLst>
            <a:ext uri="{FF2B5EF4-FFF2-40B4-BE49-F238E27FC236}">
              <a16:creationId xmlns:a16="http://schemas.microsoft.com/office/drawing/2014/main" xmlns="" id="{E43FF456-0390-4F43-A261-5C2919F113D1}"/>
            </a:ext>
          </a:extLst>
        </xdr:cNvPr>
        <xdr:cNvSpPr txBox="1"/>
      </xdr:nvSpPr>
      <xdr:spPr>
        <a:xfrm>
          <a:off x="13836727" y="572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148000</xdr:rowOff>
    </xdr:from>
    <xdr:ext cx="469744" cy="259045"/>
    <xdr:sp macro="" textlink="">
      <xdr:nvSpPr>
        <xdr:cNvPr id="150" name="n_1mainValue債務償還比率">
          <a:extLst>
            <a:ext uri="{FF2B5EF4-FFF2-40B4-BE49-F238E27FC236}">
              <a16:creationId xmlns:a16="http://schemas.microsoft.com/office/drawing/2014/main" xmlns="" id="{803017D3-37DB-48B2-A5D0-858321AC1D5E}"/>
            </a:ext>
          </a:extLst>
        </xdr:cNvPr>
        <xdr:cNvSpPr txBox="1"/>
      </xdr:nvSpPr>
      <xdr:spPr>
        <a:xfrm>
          <a:off x="13836727" y="529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1" name="正方形/長方形 150">
          <a:extLst>
            <a:ext uri="{FF2B5EF4-FFF2-40B4-BE49-F238E27FC236}">
              <a16:creationId xmlns:a16="http://schemas.microsoft.com/office/drawing/2014/main" xmlns="" id="{F4EC4F70-698F-4C47-B0A6-C558DFABEAF2}"/>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2" name="正方形/長方形 151">
          <a:extLst>
            <a:ext uri="{FF2B5EF4-FFF2-40B4-BE49-F238E27FC236}">
              <a16:creationId xmlns:a16="http://schemas.microsoft.com/office/drawing/2014/main" xmlns="" id="{953E6271-B4A8-43BC-8112-396F6E4F1D04}"/>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3" name="テキスト ボックス 152">
          <a:extLst>
            <a:ext uri="{FF2B5EF4-FFF2-40B4-BE49-F238E27FC236}">
              <a16:creationId xmlns:a16="http://schemas.microsoft.com/office/drawing/2014/main" xmlns="" id="{063C31A6-A7E1-4008-B536-0F8D21A79860}"/>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4" name="テキスト ボックス 153">
          <a:extLst>
            <a:ext uri="{FF2B5EF4-FFF2-40B4-BE49-F238E27FC236}">
              <a16:creationId xmlns:a16="http://schemas.microsoft.com/office/drawing/2014/main" xmlns="" id="{687FEE27-896A-4ED1-84A9-2AE71251DD5F}"/>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5" name="テキスト ボックス 154">
          <a:extLst>
            <a:ext uri="{FF2B5EF4-FFF2-40B4-BE49-F238E27FC236}">
              <a16:creationId xmlns:a16="http://schemas.microsoft.com/office/drawing/2014/main" xmlns="" id="{8B44C0EE-B097-4B96-9B37-A68513897FA2}"/>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6" name="テキスト ボックス 155">
          <a:extLst>
            <a:ext uri="{FF2B5EF4-FFF2-40B4-BE49-F238E27FC236}">
              <a16:creationId xmlns:a16="http://schemas.microsoft.com/office/drawing/2014/main" xmlns="" id="{495FB40F-41DB-4E0D-A14F-60F5E5F21A87}"/>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BD2572E9-6CC9-4896-8C0F-386B26908D8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1AC7E71-CAF6-4178-9E48-4F39B0A3100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7833ABDD-1AD2-4478-AC29-498805F8398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19DDCAB7-EFA6-4F7A-B126-3477CD207D3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8BA50946-C8BE-49BE-8856-19466F6A26E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3C2533E9-8D11-47C5-BAE3-286551DD4C1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F6C78CD5-24A8-4AF3-8401-DB60CCDA94C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D1CA4CFF-C9AF-4B79-839F-33060418BC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87BA1BAF-FA85-4F30-8588-D96E4B7FC06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98E3DCAE-B3A3-4298-BF1F-B8BAA261747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3,262
3,245
211.63
3,942,549
3,802,244
69,375
2,163,888
4,519,201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667B180F-3EF4-4523-8CC7-045E0B1B0B1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1C8E2046-A6CA-44C3-B984-A5C336A3ABC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A8AEE6A-CCCE-49CB-88BB-6235C0C086E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D0F2867A-C206-417F-B686-8687E977782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3197FBDE-C8AE-4232-BB37-8EF254947BB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A7A2C64C-0BE2-48CC-8BC7-9F44EBA9638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184EF3C2-B472-4C5E-BD1B-2743FD80C23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017FD111-153F-4E5D-8042-8F1A96A29BD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93970DC8-6DA1-4A5B-9D08-3B8A441C1F5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C94E8399-176C-4B2E-B3CD-C00230F6C82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ECBCEB7B-3E83-444A-9C5E-1CE4A3094FC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956B4785-C957-4155-AA9C-E2B203346C1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7045CA1C-D80B-428D-B47C-6356C70E28E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2B6DB0D9-7824-4F0B-8576-B6CCB099C47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3B3C2AF6-B8C7-4BDE-A9BB-DE0778A1A70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28D0C0EC-9049-48B7-9B11-CC48C4C8D76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91CDDD79-D0D2-456A-A9B7-B750E41E23F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ADEBB2C2-066B-45DE-83BC-ED39467F735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37BEB90E-6E8D-4FA6-8BEE-0483C6B77D3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D962FBFD-F9A7-4E3E-AA58-A6835E25C56E}"/>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5B37B741-ECF8-4C64-9EF0-01D2043BBD1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70FC349D-E4DA-4D75-8D1B-20B81662A5B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111B6D51-702E-456D-B49C-65E510AE75A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DC35086D-5F16-4B15-AB3F-98AF633E5FB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081B18FC-D1C8-4B65-9C6E-C5D3A8000C0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DE4FFA0F-8465-4772-9D87-624C725A2E6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BF444BE9-7226-411E-B6AA-87CEC878ED0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F0AFFDB4-986B-4F1B-A1AA-FE2C02FF720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8E1150F1-AAB9-412B-86C2-FF2BB65BA80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EC271A9F-77D7-46B7-BD51-5901B0EFAB0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a:extLst>
            <a:ext uri="{FF2B5EF4-FFF2-40B4-BE49-F238E27FC236}">
              <a16:creationId xmlns:a16="http://schemas.microsoft.com/office/drawing/2014/main" xmlns="" id="{F9A386E1-AA4E-4BE4-9834-01D7CF281A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a:extLst>
            <a:ext uri="{FF2B5EF4-FFF2-40B4-BE49-F238E27FC236}">
              <a16:creationId xmlns:a16="http://schemas.microsoft.com/office/drawing/2014/main" xmlns="" id="{28F12794-68E3-40D8-B3C3-3D2C31B7E8FB}"/>
            </a:ext>
          </a:extLst>
        </xdr:cNvPr>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a:extLst>
            <a:ext uri="{FF2B5EF4-FFF2-40B4-BE49-F238E27FC236}">
              <a16:creationId xmlns:a16="http://schemas.microsoft.com/office/drawing/2014/main" xmlns="" id="{8593A62F-9FFA-425F-B73C-C74387B005D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a:extLst>
            <a:ext uri="{FF2B5EF4-FFF2-40B4-BE49-F238E27FC236}">
              <a16:creationId xmlns:a16="http://schemas.microsoft.com/office/drawing/2014/main" xmlns="" id="{82BD92FD-6455-421A-BFC3-1590DF3D695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a:extLst>
            <a:ext uri="{FF2B5EF4-FFF2-40B4-BE49-F238E27FC236}">
              <a16:creationId xmlns:a16="http://schemas.microsoft.com/office/drawing/2014/main" xmlns="" id="{92659CDC-C7C9-4EC3-94AC-B4A2E9BF7FD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a:extLst>
            <a:ext uri="{FF2B5EF4-FFF2-40B4-BE49-F238E27FC236}">
              <a16:creationId xmlns:a16="http://schemas.microsoft.com/office/drawing/2014/main" xmlns="" id="{C74DF354-2EAB-4D98-B814-453A833F96D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a:extLst>
            <a:ext uri="{FF2B5EF4-FFF2-40B4-BE49-F238E27FC236}">
              <a16:creationId xmlns:a16="http://schemas.microsoft.com/office/drawing/2014/main" xmlns="" id="{6CBED859-61B5-4A77-9244-1A83828D533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a:extLst>
            <a:ext uri="{FF2B5EF4-FFF2-40B4-BE49-F238E27FC236}">
              <a16:creationId xmlns:a16="http://schemas.microsoft.com/office/drawing/2014/main" xmlns="" id="{256318E6-20AB-4CB3-9D99-A830EC30DA4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a:extLst>
            <a:ext uri="{FF2B5EF4-FFF2-40B4-BE49-F238E27FC236}">
              <a16:creationId xmlns:a16="http://schemas.microsoft.com/office/drawing/2014/main" xmlns="" id="{605AEC73-64BC-459A-B531-75FE39DFD15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a:extLst>
            <a:ext uri="{FF2B5EF4-FFF2-40B4-BE49-F238E27FC236}">
              <a16:creationId xmlns:a16="http://schemas.microsoft.com/office/drawing/2014/main" xmlns="" id="{E90304A4-52FB-4797-AD35-B76A4B95D9D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a:extLst>
            <a:ext uri="{FF2B5EF4-FFF2-40B4-BE49-F238E27FC236}">
              <a16:creationId xmlns:a16="http://schemas.microsoft.com/office/drawing/2014/main" xmlns="" id="{3EE7B8B4-800B-48EC-BADB-FC5D85524F9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a:extLst>
            <a:ext uri="{FF2B5EF4-FFF2-40B4-BE49-F238E27FC236}">
              <a16:creationId xmlns:a16="http://schemas.microsoft.com/office/drawing/2014/main" xmlns="" id="{C5D0FC9A-DC2D-4384-9617-90CD0B2B74F4}"/>
            </a:ext>
          </a:extLst>
        </xdr:cNvPr>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334C2133-2C4A-4E16-8405-CF38D673623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a:extLst>
            <a:ext uri="{FF2B5EF4-FFF2-40B4-BE49-F238E27FC236}">
              <a16:creationId xmlns:a16="http://schemas.microsoft.com/office/drawing/2014/main" xmlns="" id="{1521A1DF-635B-4D3A-8F84-884C7B4ABEB6}"/>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C48A603D-016B-449B-9054-C68EF6A5089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28847</xdr:rowOff>
    </xdr:from>
    <xdr:to>
      <xdr:col>24</xdr:col>
      <xdr:colOff>62865</xdr:colOff>
      <xdr:row>41</xdr:row>
      <xdr:rowOff>161109</xdr:rowOff>
    </xdr:to>
    <xdr:cxnSp macro="">
      <xdr:nvCxnSpPr>
        <xdr:cNvPr id="57" name="直線コネクタ 56">
          <a:extLst>
            <a:ext uri="{FF2B5EF4-FFF2-40B4-BE49-F238E27FC236}">
              <a16:creationId xmlns:a16="http://schemas.microsoft.com/office/drawing/2014/main" xmlns="" id="{DF0F36ED-7436-402C-B4D9-274543CADBBC}"/>
            </a:ext>
          </a:extLst>
        </xdr:cNvPr>
        <xdr:cNvCxnSpPr/>
      </xdr:nvCxnSpPr>
      <xdr:spPr>
        <a:xfrm flipV="1">
          <a:off x="4634865" y="5686697"/>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164936</xdr:rowOff>
    </xdr:from>
    <xdr:ext cx="340478" cy="259045"/>
    <xdr:sp macro="" textlink="">
      <xdr:nvSpPr>
        <xdr:cNvPr id="58" name="【道路】&#10;有形固定資産減価償却率最小値テキスト">
          <a:extLst>
            <a:ext uri="{FF2B5EF4-FFF2-40B4-BE49-F238E27FC236}">
              <a16:creationId xmlns:a16="http://schemas.microsoft.com/office/drawing/2014/main" xmlns="" id="{07BC15F5-A5AB-4F4E-A9B3-894E2340B5A2}"/>
            </a:ext>
          </a:extLst>
        </xdr:cNvPr>
        <xdr:cNvSpPr txBox="1"/>
      </xdr:nvSpPr>
      <xdr:spPr>
        <a:xfrm>
          <a:off x="4673600" y="71943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161109</xdr:rowOff>
    </xdr:from>
    <xdr:to>
      <xdr:col>24</xdr:col>
      <xdr:colOff>152400</xdr:colOff>
      <xdr:row>41</xdr:row>
      <xdr:rowOff>161109</xdr:rowOff>
    </xdr:to>
    <xdr:cxnSp macro="">
      <xdr:nvCxnSpPr>
        <xdr:cNvPr id="59" name="直線コネクタ 58">
          <a:extLst>
            <a:ext uri="{FF2B5EF4-FFF2-40B4-BE49-F238E27FC236}">
              <a16:creationId xmlns:a16="http://schemas.microsoft.com/office/drawing/2014/main" xmlns="" id="{EC86BCCF-9495-4E05-AE7A-77FCBFFA7092}"/>
            </a:ext>
          </a:extLst>
        </xdr:cNvPr>
        <xdr:cNvCxnSpPr/>
      </xdr:nvCxnSpPr>
      <xdr:spPr>
        <a:xfrm>
          <a:off x="4546600" y="719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146974</xdr:rowOff>
    </xdr:from>
    <xdr:ext cx="405111" cy="259045"/>
    <xdr:sp macro="" textlink="">
      <xdr:nvSpPr>
        <xdr:cNvPr id="60" name="【道路】&#10;有形固定資産減価償却率最大値テキスト">
          <a:extLst>
            <a:ext uri="{FF2B5EF4-FFF2-40B4-BE49-F238E27FC236}">
              <a16:creationId xmlns:a16="http://schemas.microsoft.com/office/drawing/2014/main" xmlns="" id="{FFEB5142-D074-4BB2-B5E1-87812CBA9949}"/>
            </a:ext>
          </a:extLst>
        </xdr:cNvPr>
        <xdr:cNvSpPr txBox="1"/>
      </xdr:nvSpPr>
      <xdr:spPr>
        <a:xfrm>
          <a:off x="4673600" y="5461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28847</xdr:rowOff>
    </xdr:from>
    <xdr:to>
      <xdr:col>24</xdr:col>
      <xdr:colOff>152400</xdr:colOff>
      <xdr:row>33</xdr:row>
      <xdr:rowOff>28847</xdr:rowOff>
    </xdr:to>
    <xdr:cxnSp macro="">
      <xdr:nvCxnSpPr>
        <xdr:cNvPr id="61" name="直線コネクタ 60">
          <a:extLst>
            <a:ext uri="{FF2B5EF4-FFF2-40B4-BE49-F238E27FC236}">
              <a16:creationId xmlns:a16="http://schemas.microsoft.com/office/drawing/2014/main" xmlns="" id="{55DA1ACB-5C39-455B-92C1-C280BB9D68C1}"/>
            </a:ext>
          </a:extLst>
        </xdr:cNvPr>
        <xdr:cNvCxnSpPr/>
      </xdr:nvCxnSpPr>
      <xdr:spPr>
        <a:xfrm>
          <a:off x="4546600" y="5686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102161</xdr:rowOff>
    </xdr:from>
    <xdr:ext cx="405111" cy="259045"/>
    <xdr:sp macro="" textlink="">
      <xdr:nvSpPr>
        <xdr:cNvPr id="62" name="【道路】&#10;有形固定資産減価償却率平均値テキスト">
          <a:extLst>
            <a:ext uri="{FF2B5EF4-FFF2-40B4-BE49-F238E27FC236}">
              <a16:creationId xmlns:a16="http://schemas.microsoft.com/office/drawing/2014/main" xmlns="" id="{25B16548-AD75-4794-8B98-FF3AFBAFB59B}"/>
            </a:ext>
          </a:extLst>
        </xdr:cNvPr>
        <xdr:cNvSpPr txBox="1"/>
      </xdr:nvSpPr>
      <xdr:spPr>
        <a:xfrm>
          <a:off x="4673600" y="6102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79284</xdr:rowOff>
    </xdr:from>
    <xdr:to>
      <xdr:col>24</xdr:col>
      <xdr:colOff>114300</xdr:colOff>
      <xdr:row>37</xdr:row>
      <xdr:rowOff>9434</xdr:rowOff>
    </xdr:to>
    <xdr:sp macro="" textlink="">
      <xdr:nvSpPr>
        <xdr:cNvPr id="63" name="フローチャート: 判断 62">
          <a:extLst>
            <a:ext uri="{FF2B5EF4-FFF2-40B4-BE49-F238E27FC236}">
              <a16:creationId xmlns:a16="http://schemas.microsoft.com/office/drawing/2014/main" xmlns="" id="{8ABFA7EA-CE54-4B32-B191-533E0072E6C0}"/>
            </a:ext>
          </a:extLst>
        </xdr:cNvPr>
        <xdr:cNvSpPr/>
      </xdr:nvSpPr>
      <xdr:spPr>
        <a:xfrm>
          <a:off x="45847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110308</xdr:rowOff>
    </xdr:from>
    <xdr:to>
      <xdr:col>20</xdr:col>
      <xdr:colOff>38100</xdr:colOff>
      <xdr:row>37</xdr:row>
      <xdr:rowOff>40458</xdr:rowOff>
    </xdr:to>
    <xdr:sp macro="" textlink="">
      <xdr:nvSpPr>
        <xdr:cNvPr id="64" name="フローチャート: 判断 63">
          <a:extLst>
            <a:ext uri="{FF2B5EF4-FFF2-40B4-BE49-F238E27FC236}">
              <a16:creationId xmlns:a16="http://schemas.microsoft.com/office/drawing/2014/main" xmlns="" id="{FFF778ED-1F2F-4B5F-856B-4B956FCA724C}"/>
            </a:ext>
          </a:extLst>
        </xdr:cNvPr>
        <xdr:cNvSpPr/>
      </xdr:nvSpPr>
      <xdr:spPr>
        <a:xfrm>
          <a:off x="3746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133169</xdr:rowOff>
    </xdr:from>
    <xdr:to>
      <xdr:col>15</xdr:col>
      <xdr:colOff>101600</xdr:colOff>
      <xdr:row>37</xdr:row>
      <xdr:rowOff>63319</xdr:rowOff>
    </xdr:to>
    <xdr:sp macro="" textlink="">
      <xdr:nvSpPr>
        <xdr:cNvPr id="65" name="フローチャート: 判断 64">
          <a:extLst>
            <a:ext uri="{FF2B5EF4-FFF2-40B4-BE49-F238E27FC236}">
              <a16:creationId xmlns:a16="http://schemas.microsoft.com/office/drawing/2014/main" xmlns="" id="{614187E9-4F58-45C9-9BB5-396368B2DAC9}"/>
            </a:ext>
          </a:extLst>
        </xdr:cNvPr>
        <xdr:cNvSpPr/>
      </xdr:nvSpPr>
      <xdr:spPr>
        <a:xfrm>
          <a:off x="2857500" y="630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167458</xdr:rowOff>
    </xdr:from>
    <xdr:to>
      <xdr:col>10</xdr:col>
      <xdr:colOff>165100</xdr:colOff>
      <xdr:row>37</xdr:row>
      <xdr:rowOff>97608</xdr:rowOff>
    </xdr:to>
    <xdr:sp macro="" textlink="">
      <xdr:nvSpPr>
        <xdr:cNvPr id="66" name="フローチャート: 判断 65">
          <a:extLst>
            <a:ext uri="{FF2B5EF4-FFF2-40B4-BE49-F238E27FC236}">
              <a16:creationId xmlns:a16="http://schemas.microsoft.com/office/drawing/2014/main" xmlns="" id="{61E82807-827F-4972-BE8A-7994685FC5F0}"/>
            </a:ext>
          </a:extLst>
        </xdr:cNvPr>
        <xdr:cNvSpPr/>
      </xdr:nvSpPr>
      <xdr:spPr>
        <a:xfrm>
          <a:off x="1968500" y="633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C2B69B63-BDC2-461A-AAFC-24724B427B5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2CF8CF10-B086-461B-B2BB-A9853939FD7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6EE4792D-9B2E-4612-B9F0-8632B159EF6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410D54AB-743D-429B-8FF0-4D683004291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23D41F62-82D3-4D20-9675-2B3F0A38A37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169092</xdr:rowOff>
    </xdr:from>
    <xdr:to>
      <xdr:col>24</xdr:col>
      <xdr:colOff>114300</xdr:colOff>
      <xdr:row>37</xdr:row>
      <xdr:rowOff>99242</xdr:rowOff>
    </xdr:to>
    <xdr:sp macro="" textlink="">
      <xdr:nvSpPr>
        <xdr:cNvPr id="72" name="楕円 71">
          <a:extLst>
            <a:ext uri="{FF2B5EF4-FFF2-40B4-BE49-F238E27FC236}">
              <a16:creationId xmlns:a16="http://schemas.microsoft.com/office/drawing/2014/main" xmlns="" id="{6EC4863A-0E95-4EF7-B873-2827988A8624}"/>
            </a:ext>
          </a:extLst>
        </xdr:cNvPr>
        <xdr:cNvSpPr/>
      </xdr:nvSpPr>
      <xdr:spPr>
        <a:xfrm>
          <a:off x="4584700" y="634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147519</xdr:rowOff>
    </xdr:from>
    <xdr:ext cx="405111" cy="259045"/>
    <xdr:sp macro="" textlink="">
      <xdr:nvSpPr>
        <xdr:cNvPr id="73" name="【道路】&#10;有形固定資産減価償却率該当値テキスト">
          <a:extLst>
            <a:ext uri="{FF2B5EF4-FFF2-40B4-BE49-F238E27FC236}">
              <a16:creationId xmlns:a16="http://schemas.microsoft.com/office/drawing/2014/main" xmlns="" id="{2A7A7108-6D26-449C-AB3B-36F7DE174BB6}"/>
            </a:ext>
          </a:extLst>
        </xdr:cNvPr>
        <xdr:cNvSpPr txBox="1"/>
      </xdr:nvSpPr>
      <xdr:spPr>
        <a:xfrm>
          <a:off x="4673600" y="631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10704</xdr:rowOff>
    </xdr:from>
    <xdr:to>
      <xdr:col>20</xdr:col>
      <xdr:colOff>38100</xdr:colOff>
      <xdr:row>37</xdr:row>
      <xdr:rowOff>112304</xdr:rowOff>
    </xdr:to>
    <xdr:sp macro="" textlink="">
      <xdr:nvSpPr>
        <xdr:cNvPr id="74" name="楕円 73">
          <a:extLst>
            <a:ext uri="{FF2B5EF4-FFF2-40B4-BE49-F238E27FC236}">
              <a16:creationId xmlns:a16="http://schemas.microsoft.com/office/drawing/2014/main" xmlns="" id="{9EDF39DE-E9F3-438A-BDB6-F5C29F1F66F4}"/>
            </a:ext>
          </a:extLst>
        </xdr:cNvPr>
        <xdr:cNvSpPr/>
      </xdr:nvSpPr>
      <xdr:spPr>
        <a:xfrm>
          <a:off x="3746500" y="635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48442</xdr:rowOff>
    </xdr:from>
    <xdr:to>
      <xdr:col>24</xdr:col>
      <xdr:colOff>63500</xdr:colOff>
      <xdr:row>37</xdr:row>
      <xdr:rowOff>61504</xdr:rowOff>
    </xdr:to>
    <xdr:cxnSp macro="">
      <xdr:nvCxnSpPr>
        <xdr:cNvPr id="75" name="直線コネクタ 74">
          <a:extLst>
            <a:ext uri="{FF2B5EF4-FFF2-40B4-BE49-F238E27FC236}">
              <a16:creationId xmlns:a16="http://schemas.microsoft.com/office/drawing/2014/main" xmlns="" id="{6771AC66-42C3-4391-A48C-A254A26CD20F}"/>
            </a:ext>
          </a:extLst>
        </xdr:cNvPr>
        <xdr:cNvCxnSpPr/>
      </xdr:nvCxnSpPr>
      <xdr:spPr>
        <a:xfrm flipV="1">
          <a:off x="3797300" y="6392092"/>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22134</xdr:rowOff>
    </xdr:from>
    <xdr:to>
      <xdr:col>15</xdr:col>
      <xdr:colOff>101600</xdr:colOff>
      <xdr:row>37</xdr:row>
      <xdr:rowOff>123734</xdr:rowOff>
    </xdr:to>
    <xdr:sp macro="" textlink="">
      <xdr:nvSpPr>
        <xdr:cNvPr id="76" name="楕円 75">
          <a:extLst>
            <a:ext uri="{FF2B5EF4-FFF2-40B4-BE49-F238E27FC236}">
              <a16:creationId xmlns:a16="http://schemas.microsoft.com/office/drawing/2014/main" xmlns="" id="{C80632AA-6472-45D0-8D32-DB0986986A31}"/>
            </a:ext>
          </a:extLst>
        </xdr:cNvPr>
        <xdr:cNvSpPr/>
      </xdr:nvSpPr>
      <xdr:spPr>
        <a:xfrm>
          <a:off x="2857500" y="636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61504</xdr:rowOff>
    </xdr:from>
    <xdr:to>
      <xdr:col>19</xdr:col>
      <xdr:colOff>177800</xdr:colOff>
      <xdr:row>37</xdr:row>
      <xdr:rowOff>72934</xdr:rowOff>
    </xdr:to>
    <xdr:cxnSp macro="">
      <xdr:nvCxnSpPr>
        <xdr:cNvPr id="77" name="直線コネクタ 76">
          <a:extLst>
            <a:ext uri="{FF2B5EF4-FFF2-40B4-BE49-F238E27FC236}">
              <a16:creationId xmlns:a16="http://schemas.microsoft.com/office/drawing/2014/main" xmlns="" id="{28D1DD90-04D3-40B5-B442-528AC4FF641D}"/>
            </a:ext>
          </a:extLst>
        </xdr:cNvPr>
        <xdr:cNvCxnSpPr/>
      </xdr:nvCxnSpPr>
      <xdr:spPr>
        <a:xfrm flipV="1">
          <a:off x="2908300" y="640515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36830</xdr:rowOff>
    </xdr:from>
    <xdr:to>
      <xdr:col>10</xdr:col>
      <xdr:colOff>165100</xdr:colOff>
      <xdr:row>37</xdr:row>
      <xdr:rowOff>138430</xdr:rowOff>
    </xdr:to>
    <xdr:sp macro="" textlink="">
      <xdr:nvSpPr>
        <xdr:cNvPr id="78" name="楕円 77">
          <a:extLst>
            <a:ext uri="{FF2B5EF4-FFF2-40B4-BE49-F238E27FC236}">
              <a16:creationId xmlns:a16="http://schemas.microsoft.com/office/drawing/2014/main" xmlns="" id="{1EDF783A-304B-497A-8F04-E45E55A44A67}"/>
            </a:ext>
          </a:extLst>
        </xdr:cNvPr>
        <xdr:cNvSpPr/>
      </xdr:nvSpPr>
      <xdr:spPr>
        <a:xfrm>
          <a:off x="1968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72934</xdr:rowOff>
    </xdr:from>
    <xdr:to>
      <xdr:col>15</xdr:col>
      <xdr:colOff>50800</xdr:colOff>
      <xdr:row>37</xdr:row>
      <xdr:rowOff>87630</xdr:rowOff>
    </xdr:to>
    <xdr:cxnSp macro="">
      <xdr:nvCxnSpPr>
        <xdr:cNvPr id="79" name="直線コネクタ 78">
          <a:extLst>
            <a:ext uri="{FF2B5EF4-FFF2-40B4-BE49-F238E27FC236}">
              <a16:creationId xmlns:a16="http://schemas.microsoft.com/office/drawing/2014/main" xmlns="" id="{92B19E82-9108-45EE-81D4-F88E677A9986}"/>
            </a:ext>
          </a:extLst>
        </xdr:cNvPr>
        <xdr:cNvCxnSpPr/>
      </xdr:nvCxnSpPr>
      <xdr:spPr>
        <a:xfrm flipV="1">
          <a:off x="2019300" y="641658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56985</xdr:rowOff>
    </xdr:from>
    <xdr:ext cx="405111" cy="259045"/>
    <xdr:sp macro="" textlink="">
      <xdr:nvSpPr>
        <xdr:cNvPr id="80" name="n_1aveValue【道路】&#10;有形固定資産減価償却率">
          <a:extLst>
            <a:ext uri="{FF2B5EF4-FFF2-40B4-BE49-F238E27FC236}">
              <a16:creationId xmlns:a16="http://schemas.microsoft.com/office/drawing/2014/main" xmlns="" id="{B4DF0D23-DE87-4579-BED6-7C75722A0F1B}"/>
            </a:ext>
          </a:extLst>
        </xdr:cNvPr>
        <xdr:cNvSpPr txBox="1"/>
      </xdr:nvSpPr>
      <xdr:spPr>
        <a:xfrm>
          <a:off x="35820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79846</xdr:rowOff>
    </xdr:from>
    <xdr:ext cx="405111" cy="259045"/>
    <xdr:sp macro="" textlink="">
      <xdr:nvSpPr>
        <xdr:cNvPr id="81" name="n_2aveValue【道路】&#10;有形固定資産減価償却率">
          <a:extLst>
            <a:ext uri="{FF2B5EF4-FFF2-40B4-BE49-F238E27FC236}">
              <a16:creationId xmlns:a16="http://schemas.microsoft.com/office/drawing/2014/main" xmlns="" id="{0543BAF5-D545-4FA8-910B-2363AB605BC3}"/>
            </a:ext>
          </a:extLst>
        </xdr:cNvPr>
        <xdr:cNvSpPr txBox="1"/>
      </xdr:nvSpPr>
      <xdr:spPr>
        <a:xfrm>
          <a:off x="27057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114135</xdr:rowOff>
    </xdr:from>
    <xdr:ext cx="405111" cy="259045"/>
    <xdr:sp macro="" textlink="">
      <xdr:nvSpPr>
        <xdr:cNvPr id="82" name="n_3aveValue【道路】&#10;有形固定資産減価償却率">
          <a:extLst>
            <a:ext uri="{FF2B5EF4-FFF2-40B4-BE49-F238E27FC236}">
              <a16:creationId xmlns:a16="http://schemas.microsoft.com/office/drawing/2014/main" xmlns="" id="{449517BF-D8BE-4000-BB48-3616BE7AED23}"/>
            </a:ext>
          </a:extLst>
        </xdr:cNvPr>
        <xdr:cNvSpPr txBox="1"/>
      </xdr:nvSpPr>
      <xdr:spPr>
        <a:xfrm>
          <a:off x="1816744" y="611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103431</xdr:rowOff>
    </xdr:from>
    <xdr:ext cx="405111" cy="259045"/>
    <xdr:sp macro="" textlink="">
      <xdr:nvSpPr>
        <xdr:cNvPr id="83" name="n_1mainValue【道路】&#10;有形固定資産減価償却率">
          <a:extLst>
            <a:ext uri="{FF2B5EF4-FFF2-40B4-BE49-F238E27FC236}">
              <a16:creationId xmlns:a16="http://schemas.microsoft.com/office/drawing/2014/main" xmlns="" id="{7E29E2BF-96F0-4BAE-A09C-137AC0939A9D}"/>
            </a:ext>
          </a:extLst>
        </xdr:cNvPr>
        <xdr:cNvSpPr txBox="1"/>
      </xdr:nvSpPr>
      <xdr:spPr>
        <a:xfrm>
          <a:off x="3582044" y="6447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114861</xdr:rowOff>
    </xdr:from>
    <xdr:ext cx="405111" cy="259045"/>
    <xdr:sp macro="" textlink="">
      <xdr:nvSpPr>
        <xdr:cNvPr id="84" name="n_2mainValue【道路】&#10;有形固定資産減価償却率">
          <a:extLst>
            <a:ext uri="{FF2B5EF4-FFF2-40B4-BE49-F238E27FC236}">
              <a16:creationId xmlns:a16="http://schemas.microsoft.com/office/drawing/2014/main" xmlns="" id="{9E1C322B-71F2-4EC0-A025-4012790C3FD5}"/>
            </a:ext>
          </a:extLst>
        </xdr:cNvPr>
        <xdr:cNvSpPr txBox="1"/>
      </xdr:nvSpPr>
      <xdr:spPr>
        <a:xfrm>
          <a:off x="2705744" y="645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129557</xdr:rowOff>
    </xdr:from>
    <xdr:ext cx="405111" cy="259045"/>
    <xdr:sp macro="" textlink="">
      <xdr:nvSpPr>
        <xdr:cNvPr id="85" name="n_3mainValue【道路】&#10;有形固定資産減価償却率">
          <a:extLst>
            <a:ext uri="{FF2B5EF4-FFF2-40B4-BE49-F238E27FC236}">
              <a16:creationId xmlns:a16="http://schemas.microsoft.com/office/drawing/2014/main" xmlns="" id="{526D20C8-7DA3-43EE-B8D7-FFC2B030B6C7}"/>
            </a:ext>
          </a:extLst>
        </xdr:cNvPr>
        <xdr:cNvSpPr txBox="1"/>
      </xdr:nvSpPr>
      <xdr:spPr>
        <a:xfrm>
          <a:off x="1816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xmlns="" id="{716B57B7-6FCF-4E61-A263-159E4E340E5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xmlns="" id="{6FC33188-B890-41B8-873E-A82637A1038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xmlns="" id="{8CD7222A-330C-411F-B386-3BA14F4705C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xmlns="" id="{DC54297B-0B0A-4C42-8728-2DA79C8A427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xmlns="" id="{04F113BC-FF8E-407A-9A9A-DE1379DD44F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xmlns="" id="{2037EEBA-EDC1-4BB6-B5D6-7FA3FE9D9AF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xmlns="" id="{BB98F6B5-CD3B-4FBD-8D5C-BE2C10E5A52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xmlns="" id="{AA5D8928-8F59-48EC-85F9-6286D8E1C99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xmlns="" id="{1D6DFFA8-82E6-4642-B8E9-56CEB5D644B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xmlns="" id="{6B96FA31-C1AE-4DAB-B33E-50268A2A999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xmlns="" id="{4CCE7E81-AA95-479E-8BFD-521E04983A8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a:extLst>
            <a:ext uri="{FF2B5EF4-FFF2-40B4-BE49-F238E27FC236}">
              <a16:creationId xmlns:a16="http://schemas.microsoft.com/office/drawing/2014/main" xmlns="" id="{DDCC2CC7-B07D-4349-923B-86C9A3451C9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xmlns="" id="{FAC5D2B3-9E94-4969-BF19-AE373F53828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99" name="テキスト ボックス 98">
          <a:extLst>
            <a:ext uri="{FF2B5EF4-FFF2-40B4-BE49-F238E27FC236}">
              <a16:creationId xmlns:a16="http://schemas.microsoft.com/office/drawing/2014/main" xmlns="" id="{5AA4B12E-312C-43A1-AF5C-6C2CB01DE741}"/>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xmlns="" id="{A8692345-B9C1-4C5A-8C67-A571685CB77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1" name="テキスト ボックス 100">
          <a:extLst>
            <a:ext uri="{FF2B5EF4-FFF2-40B4-BE49-F238E27FC236}">
              <a16:creationId xmlns:a16="http://schemas.microsoft.com/office/drawing/2014/main" xmlns="" id="{76AF9EC7-A640-439D-99BD-E5B3802F7C28}"/>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xmlns="" id="{E0BA4519-A118-4588-99F3-F83E4EFFB50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3" name="テキスト ボックス 102">
          <a:extLst>
            <a:ext uri="{FF2B5EF4-FFF2-40B4-BE49-F238E27FC236}">
              <a16:creationId xmlns:a16="http://schemas.microsoft.com/office/drawing/2014/main" xmlns="" id="{CB7F9FD7-CF8E-4347-9D0F-38469BE37A44}"/>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xmlns="" id="{E3B41CA7-A9F9-4196-B7BF-7835E112536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5" name="テキスト ボックス 104">
          <a:extLst>
            <a:ext uri="{FF2B5EF4-FFF2-40B4-BE49-F238E27FC236}">
              <a16:creationId xmlns:a16="http://schemas.microsoft.com/office/drawing/2014/main" xmlns="" id="{3A25DE2C-FF93-4A21-A1D9-C3D2279E6014}"/>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xmlns="" id="{D5D39BEB-3F53-4CF2-97BE-1A1A2A9BC9D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07" name="テキスト ボックス 106">
          <a:extLst>
            <a:ext uri="{FF2B5EF4-FFF2-40B4-BE49-F238E27FC236}">
              <a16:creationId xmlns:a16="http://schemas.microsoft.com/office/drawing/2014/main" xmlns="" id="{E04115B3-564F-4408-9A42-C4DDEA7D28AD}"/>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xmlns="" id="{504B3DAD-9E74-42D8-BA8C-82436F5212B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110839</xdr:rowOff>
    </xdr:from>
    <xdr:to>
      <xdr:col>54</xdr:col>
      <xdr:colOff>189865</xdr:colOff>
      <xdr:row>42</xdr:row>
      <xdr:rowOff>37117</xdr:rowOff>
    </xdr:to>
    <xdr:cxnSp macro="">
      <xdr:nvCxnSpPr>
        <xdr:cNvPr id="109" name="直線コネクタ 108">
          <a:extLst>
            <a:ext uri="{FF2B5EF4-FFF2-40B4-BE49-F238E27FC236}">
              <a16:creationId xmlns:a16="http://schemas.microsoft.com/office/drawing/2014/main" xmlns="" id="{165229A4-4961-4FA5-8172-FA734BC8B5FF}"/>
            </a:ext>
          </a:extLst>
        </xdr:cNvPr>
        <xdr:cNvCxnSpPr/>
      </xdr:nvCxnSpPr>
      <xdr:spPr>
        <a:xfrm flipV="1">
          <a:off x="10476865" y="5768689"/>
          <a:ext cx="0" cy="1469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40944</xdr:rowOff>
    </xdr:from>
    <xdr:ext cx="469744" cy="259045"/>
    <xdr:sp macro="" textlink="">
      <xdr:nvSpPr>
        <xdr:cNvPr id="110" name="【道路】&#10;一人当たり延長最小値テキスト">
          <a:extLst>
            <a:ext uri="{FF2B5EF4-FFF2-40B4-BE49-F238E27FC236}">
              <a16:creationId xmlns:a16="http://schemas.microsoft.com/office/drawing/2014/main" xmlns="" id="{47097F0A-BBE5-48D9-BAA4-FE216790CEF1}"/>
            </a:ext>
          </a:extLst>
        </xdr:cNvPr>
        <xdr:cNvSpPr txBox="1"/>
      </xdr:nvSpPr>
      <xdr:spPr>
        <a:xfrm>
          <a:off x="10515600" y="7241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37117</xdr:rowOff>
    </xdr:from>
    <xdr:to>
      <xdr:col>55</xdr:col>
      <xdr:colOff>88900</xdr:colOff>
      <xdr:row>42</xdr:row>
      <xdr:rowOff>37117</xdr:rowOff>
    </xdr:to>
    <xdr:cxnSp macro="">
      <xdr:nvCxnSpPr>
        <xdr:cNvPr id="111" name="直線コネクタ 110">
          <a:extLst>
            <a:ext uri="{FF2B5EF4-FFF2-40B4-BE49-F238E27FC236}">
              <a16:creationId xmlns:a16="http://schemas.microsoft.com/office/drawing/2014/main" xmlns="" id="{5E6B0240-B0A1-4DB0-A369-8849A46B0E42}"/>
            </a:ext>
          </a:extLst>
        </xdr:cNvPr>
        <xdr:cNvCxnSpPr/>
      </xdr:nvCxnSpPr>
      <xdr:spPr>
        <a:xfrm>
          <a:off x="10388600" y="7238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57516</xdr:rowOff>
    </xdr:from>
    <xdr:ext cx="599010" cy="259045"/>
    <xdr:sp macro="" textlink="">
      <xdr:nvSpPr>
        <xdr:cNvPr id="112" name="【道路】&#10;一人当たり延長最大値テキスト">
          <a:extLst>
            <a:ext uri="{FF2B5EF4-FFF2-40B4-BE49-F238E27FC236}">
              <a16:creationId xmlns:a16="http://schemas.microsoft.com/office/drawing/2014/main" xmlns="" id="{061C0C17-E161-4170-AF47-572231E54824}"/>
            </a:ext>
          </a:extLst>
        </xdr:cNvPr>
        <xdr:cNvSpPr txBox="1"/>
      </xdr:nvSpPr>
      <xdr:spPr>
        <a:xfrm>
          <a:off x="10515600" y="5543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110839</xdr:rowOff>
    </xdr:from>
    <xdr:to>
      <xdr:col>55</xdr:col>
      <xdr:colOff>88900</xdr:colOff>
      <xdr:row>33</xdr:row>
      <xdr:rowOff>110839</xdr:rowOff>
    </xdr:to>
    <xdr:cxnSp macro="">
      <xdr:nvCxnSpPr>
        <xdr:cNvPr id="113" name="直線コネクタ 112">
          <a:extLst>
            <a:ext uri="{FF2B5EF4-FFF2-40B4-BE49-F238E27FC236}">
              <a16:creationId xmlns:a16="http://schemas.microsoft.com/office/drawing/2014/main" xmlns="" id="{0A3C0C2B-F837-4F32-8AE6-CC16D9EC238D}"/>
            </a:ext>
          </a:extLst>
        </xdr:cNvPr>
        <xdr:cNvCxnSpPr/>
      </xdr:nvCxnSpPr>
      <xdr:spPr>
        <a:xfrm>
          <a:off x="10388600" y="5768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22251</xdr:rowOff>
    </xdr:from>
    <xdr:ext cx="534377" cy="259045"/>
    <xdr:sp macro="" textlink="">
      <xdr:nvSpPr>
        <xdr:cNvPr id="114" name="【道路】&#10;一人当たり延長平均値テキスト">
          <a:extLst>
            <a:ext uri="{FF2B5EF4-FFF2-40B4-BE49-F238E27FC236}">
              <a16:creationId xmlns:a16="http://schemas.microsoft.com/office/drawing/2014/main" xmlns="" id="{75770B91-8FDF-4A59-A3E0-3BF520F34BDE}"/>
            </a:ext>
          </a:extLst>
        </xdr:cNvPr>
        <xdr:cNvSpPr txBox="1"/>
      </xdr:nvSpPr>
      <xdr:spPr>
        <a:xfrm>
          <a:off x="10515600" y="6880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170824</xdr:rowOff>
    </xdr:from>
    <xdr:to>
      <xdr:col>55</xdr:col>
      <xdr:colOff>50800</xdr:colOff>
      <xdr:row>41</xdr:row>
      <xdr:rowOff>100974</xdr:rowOff>
    </xdr:to>
    <xdr:sp macro="" textlink="">
      <xdr:nvSpPr>
        <xdr:cNvPr id="115" name="フローチャート: 判断 114">
          <a:extLst>
            <a:ext uri="{FF2B5EF4-FFF2-40B4-BE49-F238E27FC236}">
              <a16:creationId xmlns:a16="http://schemas.microsoft.com/office/drawing/2014/main" xmlns="" id="{2F7886CB-6590-4D48-9285-ACF363F4898D}"/>
            </a:ext>
          </a:extLst>
        </xdr:cNvPr>
        <xdr:cNvSpPr/>
      </xdr:nvSpPr>
      <xdr:spPr>
        <a:xfrm>
          <a:off x="10426700" y="702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162964</xdr:rowOff>
    </xdr:from>
    <xdr:to>
      <xdr:col>50</xdr:col>
      <xdr:colOff>165100</xdr:colOff>
      <xdr:row>41</xdr:row>
      <xdr:rowOff>93114</xdr:rowOff>
    </xdr:to>
    <xdr:sp macro="" textlink="">
      <xdr:nvSpPr>
        <xdr:cNvPr id="116" name="フローチャート: 判断 115">
          <a:extLst>
            <a:ext uri="{FF2B5EF4-FFF2-40B4-BE49-F238E27FC236}">
              <a16:creationId xmlns:a16="http://schemas.microsoft.com/office/drawing/2014/main" xmlns="" id="{441F7AD9-D39A-4445-818A-F73F663BD194}"/>
            </a:ext>
          </a:extLst>
        </xdr:cNvPr>
        <xdr:cNvSpPr/>
      </xdr:nvSpPr>
      <xdr:spPr>
        <a:xfrm>
          <a:off x="9588500" y="702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168856</xdr:rowOff>
    </xdr:from>
    <xdr:to>
      <xdr:col>46</xdr:col>
      <xdr:colOff>38100</xdr:colOff>
      <xdr:row>41</xdr:row>
      <xdr:rowOff>99006</xdr:rowOff>
    </xdr:to>
    <xdr:sp macro="" textlink="">
      <xdr:nvSpPr>
        <xdr:cNvPr id="117" name="フローチャート: 判断 116">
          <a:extLst>
            <a:ext uri="{FF2B5EF4-FFF2-40B4-BE49-F238E27FC236}">
              <a16:creationId xmlns:a16="http://schemas.microsoft.com/office/drawing/2014/main" xmlns="" id="{E9DE26CA-4B8F-4500-A679-B7932A701E45}"/>
            </a:ext>
          </a:extLst>
        </xdr:cNvPr>
        <xdr:cNvSpPr/>
      </xdr:nvSpPr>
      <xdr:spPr>
        <a:xfrm>
          <a:off x="8699500" y="702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10524</xdr:rowOff>
    </xdr:from>
    <xdr:to>
      <xdr:col>41</xdr:col>
      <xdr:colOff>101600</xdr:colOff>
      <xdr:row>41</xdr:row>
      <xdr:rowOff>112124</xdr:rowOff>
    </xdr:to>
    <xdr:sp macro="" textlink="">
      <xdr:nvSpPr>
        <xdr:cNvPr id="118" name="フローチャート: 判断 117">
          <a:extLst>
            <a:ext uri="{FF2B5EF4-FFF2-40B4-BE49-F238E27FC236}">
              <a16:creationId xmlns:a16="http://schemas.microsoft.com/office/drawing/2014/main" xmlns="" id="{17AA942A-BC2E-47D8-BBB0-05D579039D70}"/>
            </a:ext>
          </a:extLst>
        </xdr:cNvPr>
        <xdr:cNvSpPr/>
      </xdr:nvSpPr>
      <xdr:spPr>
        <a:xfrm>
          <a:off x="7810500" y="703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3672DC6E-F2F7-4E5B-9613-2599CB0655C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5617A6B5-FB26-4E95-82B3-D16AD03F640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9AA6E49F-9E78-43FB-8F9E-7ECCCB485A9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xmlns="" id="{5F77ADD9-7EB0-4C0F-A3A3-F08950596D4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xmlns="" id="{284AA08C-C838-4409-92BB-F103B5B5E62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64329</xdr:rowOff>
    </xdr:from>
    <xdr:to>
      <xdr:col>55</xdr:col>
      <xdr:colOff>50800</xdr:colOff>
      <xdr:row>41</xdr:row>
      <xdr:rowOff>165929</xdr:rowOff>
    </xdr:to>
    <xdr:sp macro="" textlink="">
      <xdr:nvSpPr>
        <xdr:cNvPr id="124" name="楕円 123">
          <a:extLst>
            <a:ext uri="{FF2B5EF4-FFF2-40B4-BE49-F238E27FC236}">
              <a16:creationId xmlns:a16="http://schemas.microsoft.com/office/drawing/2014/main" xmlns="" id="{5ADA1876-8161-4D07-A8A2-BA6BA0B2D793}"/>
            </a:ext>
          </a:extLst>
        </xdr:cNvPr>
        <xdr:cNvSpPr/>
      </xdr:nvSpPr>
      <xdr:spPr>
        <a:xfrm>
          <a:off x="10426700" y="709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150706</xdr:rowOff>
    </xdr:from>
    <xdr:ext cx="534377" cy="259045"/>
    <xdr:sp macro="" textlink="">
      <xdr:nvSpPr>
        <xdr:cNvPr id="125" name="【道路】&#10;一人当たり延長該当値テキスト">
          <a:extLst>
            <a:ext uri="{FF2B5EF4-FFF2-40B4-BE49-F238E27FC236}">
              <a16:creationId xmlns:a16="http://schemas.microsoft.com/office/drawing/2014/main" xmlns="" id="{AB48EE52-58BD-49F2-A4C1-789B5173E849}"/>
            </a:ext>
          </a:extLst>
        </xdr:cNvPr>
        <xdr:cNvSpPr txBox="1"/>
      </xdr:nvSpPr>
      <xdr:spPr>
        <a:xfrm>
          <a:off x="10515600" y="700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67859</xdr:rowOff>
    </xdr:from>
    <xdr:to>
      <xdr:col>50</xdr:col>
      <xdr:colOff>165100</xdr:colOff>
      <xdr:row>41</xdr:row>
      <xdr:rowOff>169459</xdr:rowOff>
    </xdr:to>
    <xdr:sp macro="" textlink="">
      <xdr:nvSpPr>
        <xdr:cNvPr id="126" name="楕円 125">
          <a:extLst>
            <a:ext uri="{FF2B5EF4-FFF2-40B4-BE49-F238E27FC236}">
              <a16:creationId xmlns:a16="http://schemas.microsoft.com/office/drawing/2014/main" xmlns="" id="{BA3B96C0-9066-4E58-9853-F195B0A8880F}"/>
            </a:ext>
          </a:extLst>
        </xdr:cNvPr>
        <xdr:cNvSpPr/>
      </xdr:nvSpPr>
      <xdr:spPr>
        <a:xfrm>
          <a:off x="9588500" y="709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115129</xdr:rowOff>
    </xdr:from>
    <xdr:to>
      <xdr:col>55</xdr:col>
      <xdr:colOff>0</xdr:colOff>
      <xdr:row>41</xdr:row>
      <xdr:rowOff>118659</xdr:rowOff>
    </xdr:to>
    <xdr:cxnSp macro="">
      <xdr:nvCxnSpPr>
        <xdr:cNvPr id="127" name="直線コネクタ 126">
          <a:extLst>
            <a:ext uri="{FF2B5EF4-FFF2-40B4-BE49-F238E27FC236}">
              <a16:creationId xmlns:a16="http://schemas.microsoft.com/office/drawing/2014/main" xmlns="" id="{D0444E15-9F2D-4E28-A16D-1248A8FC7D89}"/>
            </a:ext>
          </a:extLst>
        </xdr:cNvPr>
        <xdr:cNvCxnSpPr/>
      </xdr:nvCxnSpPr>
      <xdr:spPr>
        <a:xfrm flipV="1">
          <a:off x="9639300" y="7144579"/>
          <a:ext cx="838200" cy="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82796</xdr:rowOff>
    </xdr:from>
    <xdr:to>
      <xdr:col>46</xdr:col>
      <xdr:colOff>38100</xdr:colOff>
      <xdr:row>42</xdr:row>
      <xdr:rowOff>12946</xdr:rowOff>
    </xdr:to>
    <xdr:sp macro="" textlink="">
      <xdr:nvSpPr>
        <xdr:cNvPr id="128" name="楕円 127">
          <a:extLst>
            <a:ext uri="{FF2B5EF4-FFF2-40B4-BE49-F238E27FC236}">
              <a16:creationId xmlns:a16="http://schemas.microsoft.com/office/drawing/2014/main" xmlns="" id="{812AEF39-DB7A-4083-A1DD-3061914B14F7}"/>
            </a:ext>
          </a:extLst>
        </xdr:cNvPr>
        <xdr:cNvSpPr/>
      </xdr:nvSpPr>
      <xdr:spPr>
        <a:xfrm>
          <a:off x="8699500" y="711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118659</xdr:rowOff>
    </xdr:from>
    <xdr:to>
      <xdr:col>50</xdr:col>
      <xdr:colOff>114300</xdr:colOff>
      <xdr:row>41</xdr:row>
      <xdr:rowOff>133596</xdr:rowOff>
    </xdr:to>
    <xdr:cxnSp macro="">
      <xdr:nvCxnSpPr>
        <xdr:cNvPr id="129" name="直線コネクタ 128">
          <a:extLst>
            <a:ext uri="{FF2B5EF4-FFF2-40B4-BE49-F238E27FC236}">
              <a16:creationId xmlns:a16="http://schemas.microsoft.com/office/drawing/2014/main" xmlns="" id="{75ED1E44-D0BE-4E13-B6BE-D92AFB0329FA}"/>
            </a:ext>
          </a:extLst>
        </xdr:cNvPr>
        <xdr:cNvCxnSpPr/>
      </xdr:nvCxnSpPr>
      <xdr:spPr>
        <a:xfrm flipV="1">
          <a:off x="8750300" y="7148109"/>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84392</xdr:rowOff>
    </xdr:from>
    <xdr:to>
      <xdr:col>41</xdr:col>
      <xdr:colOff>101600</xdr:colOff>
      <xdr:row>42</xdr:row>
      <xdr:rowOff>14542</xdr:rowOff>
    </xdr:to>
    <xdr:sp macro="" textlink="">
      <xdr:nvSpPr>
        <xdr:cNvPr id="130" name="楕円 129">
          <a:extLst>
            <a:ext uri="{FF2B5EF4-FFF2-40B4-BE49-F238E27FC236}">
              <a16:creationId xmlns:a16="http://schemas.microsoft.com/office/drawing/2014/main" xmlns="" id="{DDBC4C53-9A65-4159-8B7F-D7ACB97F930F}"/>
            </a:ext>
          </a:extLst>
        </xdr:cNvPr>
        <xdr:cNvSpPr/>
      </xdr:nvSpPr>
      <xdr:spPr>
        <a:xfrm>
          <a:off x="7810500" y="711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133596</xdr:rowOff>
    </xdr:from>
    <xdr:to>
      <xdr:col>45</xdr:col>
      <xdr:colOff>177800</xdr:colOff>
      <xdr:row>41</xdr:row>
      <xdr:rowOff>135192</xdr:rowOff>
    </xdr:to>
    <xdr:cxnSp macro="">
      <xdr:nvCxnSpPr>
        <xdr:cNvPr id="131" name="直線コネクタ 130">
          <a:extLst>
            <a:ext uri="{FF2B5EF4-FFF2-40B4-BE49-F238E27FC236}">
              <a16:creationId xmlns:a16="http://schemas.microsoft.com/office/drawing/2014/main" xmlns="" id="{799D03B1-54A9-439B-A0D4-6020A6C4D4D2}"/>
            </a:ext>
          </a:extLst>
        </xdr:cNvPr>
        <xdr:cNvCxnSpPr/>
      </xdr:nvCxnSpPr>
      <xdr:spPr>
        <a:xfrm flipV="1">
          <a:off x="7861300" y="7163046"/>
          <a:ext cx="889000" cy="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109641</xdr:rowOff>
    </xdr:from>
    <xdr:ext cx="534377" cy="259045"/>
    <xdr:sp macro="" textlink="">
      <xdr:nvSpPr>
        <xdr:cNvPr id="132" name="n_1aveValue【道路】&#10;一人当たり延長">
          <a:extLst>
            <a:ext uri="{FF2B5EF4-FFF2-40B4-BE49-F238E27FC236}">
              <a16:creationId xmlns:a16="http://schemas.microsoft.com/office/drawing/2014/main" xmlns="" id="{8BBC48D2-089D-4F5D-B63F-3DD5DB6BC1CF}"/>
            </a:ext>
          </a:extLst>
        </xdr:cNvPr>
        <xdr:cNvSpPr txBox="1"/>
      </xdr:nvSpPr>
      <xdr:spPr>
        <a:xfrm>
          <a:off x="9359411" y="679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115533</xdr:rowOff>
    </xdr:from>
    <xdr:ext cx="534377" cy="259045"/>
    <xdr:sp macro="" textlink="">
      <xdr:nvSpPr>
        <xdr:cNvPr id="133" name="n_2aveValue【道路】&#10;一人当たり延長">
          <a:extLst>
            <a:ext uri="{FF2B5EF4-FFF2-40B4-BE49-F238E27FC236}">
              <a16:creationId xmlns:a16="http://schemas.microsoft.com/office/drawing/2014/main" xmlns="" id="{FE6B4FC6-3D24-4F12-B178-9FB16A7FAB98}"/>
            </a:ext>
          </a:extLst>
        </xdr:cNvPr>
        <xdr:cNvSpPr txBox="1"/>
      </xdr:nvSpPr>
      <xdr:spPr>
        <a:xfrm>
          <a:off x="8483111" y="680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128651</xdr:rowOff>
    </xdr:from>
    <xdr:ext cx="534377" cy="259045"/>
    <xdr:sp macro="" textlink="">
      <xdr:nvSpPr>
        <xdr:cNvPr id="134" name="n_3aveValue【道路】&#10;一人当たり延長">
          <a:extLst>
            <a:ext uri="{FF2B5EF4-FFF2-40B4-BE49-F238E27FC236}">
              <a16:creationId xmlns:a16="http://schemas.microsoft.com/office/drawing/2014/main" xmlns="" id="{A5828992-2B3C-4A04-98C4-29E16D2D60D1}"/>
            </a:ext>
          </a:extLst>
        </xdr:cNvPr>
        <xdr:cNvSpPr txBox="1"/>
      </xdr:nvSpPr>
      <xdr:spPr>
        <a:xfrm>
          <a:off x="7594111" y="681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160586</xdr:rowOff>
    </xdr:from>
    <xdr:ext cx="534377" cy="259045"/>
    <xdr:sp macro="" textlink="">
      <xdr:nvSpPr>
        <xdr:cNvPr id="135" name="n_1mainValue【道路】&#10;一人当たり延長">
          <a:extLst>
            <a:ext uri="{FF2B5EF4-FFF2-40B4-BE49-F238E27FC236}">
              <a16:creationId xmlns:a16="http://schemas.microsoft.com/office/drawing/2014/main" xmlns="" id="{4E1E92AB-BFC6-4033-AF2F-C3655B9088F5}"/>
            </a:ext>
          </a:extLst>
        </xdr:cNvPr>
        <xdr:cNvSpPr txBox="1"/>
      </xdr:nvSpPr>
      <xdr:spPr>
        <a:xfrm>
          <a:off x="9359411" y="71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4073</xdr:rowOff>
    </xdr:from>
    <xdr:ext cx="534377" cy="259045"/>
    <xdr:sp macro="" textlink="">
      <xdr:nvSpPr>
        <xdr:cNvPr id="136" name="n_2mainValue【道路】&#10;一人当たり延長">
          <a:extLst>
            <a:ext uri="{FF2B5EF4-FFF2-40B4-BE49-F238E27FC236}">
              <a16:creationId xmlns:a16="http://schemas.microsoft.com/office/drawing/2014/main" xmlns="" id="{C8D1C40C-C20F-459C-A504-FF8C38CF791F}"/>
            </a:ext>
          </a:extLst>
        </xdr:cNvPr>
        <xdr:cNvSpPr txBox="1"/>
      </xdr:nvSpPr>
      <xdr:spPr>
        <a:xfrm>
          <a:off x="8483111" y="720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5669</xdr:rowOff>
    </xdr:from>
    <xdr:ext cx="534377" cy="259045"/>
    <xdr:sp macro="" textlink="">
      <xdr:nvSpPr>
        <xdr:cNvPr id="137" name="n_3mainValue【道路】&#10;一人当たり延長">
          <a:extLst>
            <a:ext uri="{FF2B5EF4-FFF2-40B4-BE49-F238E27FC236}">
              <a16:creationId xmlns:a16="http://schemas.microsoft.com/office/drawing/2014/main" xmlns="" id="{9BF5FDC5-E27E-451E-974E-37215892EA4C}"/>
            </a:ext>
          </a:extLst>
        </xdr:cNvPr>
        <xdr:cNvSpPr txBox="1"/>
      </xdr:nvSpPr>
      <xdr:spPr>
        <a:xfrm>
          <a:off x="7594111" y="720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a:extLst>
            <a:ext uri="{FF2B5EF4-FFF2-40B4-BE49-F238E27FC236}">
              <a16:creationId xmlns:a16="http://schemas.microsoft.com/office/drawing/2014/main" xmlns="" id="{EB004C1A-FB94-44B0-90A1-88C52083029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a:extLst>
            <a:ext uri="{FF2B5EF4-FFF2-40B4-BE49-F238E27FC236}">
              <a16:creationId xmlns:a16="http://schemas.microsoft.com/office/drawing/2014/main" xmlns="" id="{3D4B0041-824D-4C99-BF0B-B4EDAFC8923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a:extLst>
            <a:ext uri="{FF2B5EF4-FFF2-40B4-BE49-F238E27FC236}">
              <a16:creationId xmlns:a16="http://schemas.microsoft.com/office/drawing/2014/main" xmlns="" id="{A7C3A148-9B35-403F-AF85-021667777D7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a:extLst>
            <a:ext uri="{FF2B5EF4-FFF2-40B4-BE49-F238E27FC236}">
              <a16:creationId xmlns:a16="http://schemas.microsoft.com/office/drawing/2014/main" xmlns="" id="{79E76941-49D7-49EB-B0D3-E5AF7A4BE26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a:extLst>
            <a:ext uri="{FF2B5EF4-FFF2-40B4-BE49-F238E27FC236}">
              <a16:creationId xmlns:a16="http://schemas.microsoft.com/office/drawing/2014/main" xmlns="" id="{9FE57132-202A-429F-A344-1715A51C443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a:extLst>
            <a:ext uri="{FF2B5EF4-FFF2-40B4-BE49-F238E27FC236}">
              <a16:creationId xmlns:a16="http://schemas.microsoft.com/office/drawing/2014/main" xmlns="" id="{485F923C-50A1-4466-8C04-C48B0BE8084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a:extLst>
            <a:ext uri="{FF2B5EF4-FFF2-40B4-BE49-F238E27FC236}">
              <a16:creationId xmlns:a16="http://schemas.microsoft.com/office/drawing/2014/main" xmlns="" id="{98D61771-790F-4D85-888F-06733C1FB30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a:extLst>
            <a:ext uri="{FF2B5EF4-FFF2-40B4-BE49-F238E27FC236}">
              <a16:creationId xmlns:a16="http://schemas.microsoft.com/office/drawing/2014/main" xmlns="" id="{8711C01A-2EB9-4963-BB45-5EF8B86372F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a:extLst>
            <a:ext uri="{FF2B5EF4-FFF2-40B4-BE49-F238E27FC236}">
              <a16:creationId xmlns:a16="http://schemas.microsoft.com/office/drawing/2014/main" xmlns="" id="{4E6A6608-E844-4FA0-805D-3DF94029C0E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a:extLst>
            <a:ext uri="{FF2B5EF4-FFF2-40B4-BE49-F238E27FC236}">
              <a16:creationId xmlns:a16="http://schemas.microsoft.com/office/drawing/2014/main" xmlns="" id="{1BDE87D9-18A1-431D-A665-0B9BE9297F1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8" name="直線コネクタ 147">
          <a:extLst>
            <a:ext uri="{FF2B5EF4-FFF2-40B4-BE49-F238E27FC236}">
              <a16:creationId xmlns:a16="http://schemas.microsoft.com/office/drawing/2014/main" xmlns="" id="{5CE0E392-B0EB-4763-9A04-8E591ADEE1E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9" name="テキスト ボックス 148">
          <a:extLst>
            <a:ext uri="{FF2B5EF4-FFF2-40B4-BE49-F238E27FC236}">
              <a16:creationId xmlns:a16="http://schemas.microsoft.com/office/drawing/2014/main" xmlns="" id="{4BA6F75A-79B8-47C8-9E64-7B8805A8310F}"/>
            </a:ext>
          </a:extLst>
        </xdr:cNvPr>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0" name="直線コネクタ 149">
          <a:extLst>
            <a:ext uri="{FF2B5EF4-FFF2-40B4-BE49-F238E27FC236}">
              <a16:creationId xmlns:a16="http://schemas.microsoft.com/office/drawing/2014/main" xmlns="" id="{12610728-11FF-4580-9701-61FA9568141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1" name="テキスト ボックス 150">
          <a:extLst>
            <a:ext uri="{FF2B5EF4-FFF2-40B4-BE49-F238E27FC236}">
              <a16:creationId xmlns:a16="http://schemas.microsoft.com/office/drawing/2014/main" xmlns="" id="{F7DB83EC-8C10-4129-A29E-49B2D163B25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2" name="直線コネクタ 151">
          <a:extLst>
            <a:ext uri="{FF2B5EF4-FFF2-40B4-BE49-F238E27FC236}">
              <a16:creationId xmlns:a16="http://schemas.microsoft.com/office/drawing/2014/main" xmlns="" id="{44545695-0770-4C3D-8CBE-D506E06B61F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3" name="テキスト ボックス 152">
          <a:extLst>
            <a:ext uri="{FF2B5EF4-FFF2-40B4-BE49-F238E27FC236}">
              <a16:creationId xmlns:a16="http://schemas.microsoft.com/office/drawing/2014/main" xmlns="" id="{7AA823EB-983F-4A7B-82AF-FB696CEC505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4" name="直線コネクタ 153">
          <a:extLst>
            <a:ext uri="{FF2B5EF4-FFF2-40B4-BE49-F238E27FC236}">
              <a16:creationId xmlns:a16="http://schemas.microsoft.com/office/drawing/2014/main" xmlns="" id="{D53A88B4-345F-47B9-8A46-04FBE701632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5" name="テキスト ボックス 154">
          <a:extLst>
            <a:ext uri="{FF2B5EF4-FFF2-40B4-BE49-F238E27FC236}">
              <a16:creationId xmlns:a16="http://schemas.microsoft.com/office/drawing/2014/main" xmlns="" id="{CE5CDB62-C604-49D3-83AF-59A7A2B7C9B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6" name="直線コネクタ 155">
          <a:extLst>
            <a:ext uri="{FF2B5EF4-FFF2-40B4-BE49-F238E27FC236}">
              <a16:creationId xmlns:a16="http://schemas.microsoft.com/office/drawing/2014/main" xmlns="" id="{53D3FC44-3DED-4775-BFEF-AA05FD571C9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7" name="テキスト ボックス 156">
          <a:extLst>
            <a:ext uri="{FF2B5EF4-FFF2-40B4-BE49-F238E27FC236}">
              <a16:creationId xmlns:a16="http://schemas.microsoft.com/office/drawing/2014/main" xmlns="" id="{C6C9563C-0A07-4AD0-BA23-1380C241EDB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8" name="直線コネクタ 157">
          <a:extLst>
            <a:ext uri="{FF2B5EF4-FFF2-40B4-BE49-F238E27FC236}">
              <a16:creationId xmlns:a16="http://schemas.microsoft.com/office/drawing/2014/main" xmlns="" id="{14B4FA8C-E402-4ED8-BAB4-01A0A9827D3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9" name="テキスト ボックス 158">
          <a:extLst>
            <a:ext uri="{FF2B5EF4-FFF2-40B4-BE49-F238E27FC236}">
              <a16:creationId xmlns:a16="http://schemas.microsoft.com/office/drawing/2014/main" xmlns="" id="{3DC568A9-2FF7-4037-80EE-8EDEA42071A6}"/>
            </a:ext>
          </a:extLst>
        </xdr:cNvPr>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0" name="直線コネクタ 159">
          <a:extLst>
            <a:ext uri="{FF2B5EF4-FFF2-40B4-BE49-F238E27FC236}">
              <a16:creationId xmlns:a16="http://schemas.microsoft.com/office/drawing/2014/main" xmlns="" id="{8454746F-75A0-475B-8662-43161F169AE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1" name="テキスト ボックス 160">
          <a:extLst>
            <a:ext uri="{FF2B5EF4-FFF2-40B4-BE49-F238E27FC236}">
              <a16:creationId xmlns:a16="http://schemas.microsoft.com/office/drawing/2014/main" xmlns="" id="{67D144C8-C4DF-450B-BE2C-47E15B3CD72F}"/>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2" name="【橋りょう・トンネル】&#10;有形固定資産減価償却率グラフ枠">
          <a:extLst>
            <a:ext uri="{FF2B5EF4-FFF2-40B4-BE49-F238E27FC236}">
              <a16:creationId xmlns:a16="http://schemas.microsoft.com/office/drawing/2014/main" xmlns="" id="{CA6973AC-9950-4D1F-B693-84975F6F68E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130628</xdr:rowOff>
    </xdr:from>
    <xdr:to>
      <xdr:col>24</xdr:col>
      <xdr:colOff>62865</xdr:colOff>
      <xdr:row>64</xdr:row>
      <xdr:rowOff>102870</xdr:rowOff>
    </xdr:to>
    <xdr:cxnSp macro="">
      <xdr:nvCxnSpPr>
        <xdr:cNvPr id="163" name="直線コネクタ 162">
          <a:extLst>
            <a:ext uri="{FF2B5EF4-FFF2-40B4-BE49-F238E27FC236}">
              <a16:creationId xmlns:a16="http://schemas.microsoft.com/office/drawing/2014/main" xmlns="" id="{19417152-20A5-44CA-BA03-F5D4C5236AB9}"/>
            </a:ext>
          </a:extLst>
        </xdr:cNvPr>
        <xdr:cNvCxnSpPr/>
      </xdr:nvCxnSpPr>
      <xdr:spPr>
        <a:xfrm flipV="1">
          <a:off x="4634865" y="9560378"/>
          <a:ext cx="0" cy="1515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340478" cy="259045"/>
    <xdr:sp macro="" textlink="">
      <xdr:nvSpPr>
        <xdr:cNvPr id="164" name="【橋りょう・トンネル】&#10;有形固定資産減価償却率最小値テキスト">
          <a:extLst>
            <a:ext uri="{FF2B5EF4-FFF2-40B4-BE49-F238E27FC236}">
              <a16:creationId xmlns:a16="http://schemas.microsoft.com/office/drawing/2014/main" xmlns="" id="{1FFC54ED-00E2-4341-B1D7-7118BE13D196}"/>
            </a:ext>
          </a:extLst>
        </xdr:cNvPr>
        <xdr:cNvSpPr txBox="1"/>
      </xdr:nvSpPr>
      <xdr:spPr>
        <a:xfrm>
          <a:off x="4673600" y="110794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65" name="直線コネクタ 164">
          <a:extLst>
            <a:ext uri="{FF2B5EF4-FFF2-40B4-BE49-F238E27FC236}">
              <a16:creationId xmlns:a16="http://schemas.microsoft.com/office/drawing/2014/main" xmlns="" id="{43B05308-B24A-4CE2-8064-CC19E3BD6250}"/>
            </a:ext>
          </a:extLst>
        </xdr:cNvPr>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77305</xdr:rowOff>
    </xdr:from>
    <xdr:ext cx="405111" cy="259045"/>
    <xdr:sp macro="" textlink="">
      <xdr:nvSpPr>
        <xdr:cNvPr id="166" name="【橋りょう・トンネル】&#10;有形固定資産減価償却率最大値テキスト">
          <a:extLst>
            <a:ext uri="{FF2B5EF4-FFF2-40B4-BE49-F238E27FC236}">
              <a16:creationId xmlns:a16="http://schemas.microsoft.com/office/drawing/2014/main" xmlns="" id="{88498A16-2B06-4D5D-8E6B-2DEA7A7DFF3C}"/>
            </a:ext>
          </a:extLst>
        </xdr:cNvPr>
        <xdr:cNvSpPr txBox="1"/>
      </xdr:nvSpPr>
      <xdr:spPr>
        <a:xfrm>
          <a:off x="4673600" y="9335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130628</xdr:rowOff>
    </xdr:from>
    <xdr:to>
      <xdr:col>24</xdr:col>
      <xdr:colOff>152400</xdr:colOff>
      <xdr:row>55</xdr:row>
      <xdr:rowOff>130628</xdr:rowOff>
    </xdr:to>
    <xdr:cxnSp macro="">
      <xdr:nvCxnSpPr>
        <xdr:cNvPr id="167" name="直線コネクタ 166">
          <a:extLst>
            <a:ext uri="{FF2B5EF4-FFF2-40B4-BE49-F238E27FC236}">
              <a16:creationId xmlns:a16="http://schemas.microsoft.com/office/drawing/2014/main" xmlns="" id="{6BEF1A7A-EB48-4E44-B6B5-C3C468A2AE64}"/>
            </a:ext>
          </a:extLst>
        </xdr:cNvPr>
        <xdr:cNvCxnSpPr/>
      </xdr:nvCxnSpPr>
      <xdr:spPr>
        <a:xfrm>
          <a:off x="4546600" y="9560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158223</xdr:rowOff>
    </xdr:from>
    <xdr:ext cx="405111" cy="259045"/>
    <xdr:sp macro="" textlink="">
      <xdr:nvSpPr>
        <xdr:cNvPr id="168" name="【橋りょう・トンネル】&#10;有形固定資産減価償却率平均値テキスト">
          <a:extLst>
            <a:ext uri="{FF2B5EF4-FFF2-40B4-BE49-F238E27FC236}">
              <a16:creationId xmlns:a16="http://schemas.microsoft.com/office/drawing/2014/main" xmlns="" id="{3EF23EFD-119F-4EAE-ACBF-3C3E224BFBD8}"/>
            </a:ext>
          </a:extLst>
        </xdr:cNvPr>
        <xdr:cNvSpPr txBox="1"/>
      </xdr:nvSpPr>
      <xdr:spPr>
        <a:xfrm>
          <a:off x="4673600" y="9930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135346</xdr:rowOff>
    </xdr:from>
    <xdr:to>
      <xdr:col>24</xdr:col>
      <xdr:colOff>114300</xdr:colOff>
      <xdr:row>59</xdr:row>
      <xdr:rowOff>65496</xdr:rowOff>
    </xdr:to>
    <xdr:sp macro="" textlink="">
      <xdr:nvSpPr>
        <xdr:cNvPr id="169" name="フローチャート: 判断 168">
          <a:extLst>
            <a:ext uri="{FF2B5EF4-FFF2-40B4-BE49-F238E27FC236}">
              <a16:creationId xmlns:a16="http://schemas.microsoft.com/office/drawing/2014/main" xmlns="" id="{96A4B1B5-C396-44A1-B823-69FB7F1C98AA}"/>
            </a:ext>
          </a:extLst>
        </xdr:cNvPr>
        <xdr:cNvSpPr/>
      </xdr:nvSpPr>
      <xdr:spPr>
        <a:xfrm>
          <a:off x="45847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150041</xdr:rowOff>
    </xdr:from>
    <xdr:to>
      <xdr:col>20</xdr:col>
      <xdr:colOff>38100</xdr:colOff>
      <xdr:row>59</xdr:row>
      <xdr:rowOff>80191</xdr:rowOff>
    </xdr:to>
    <xdr:sp macro="" textlink="">
      <xdr:nvSpPr>
        <xdr:cNvPr id="170" name="フローチャート: 判断 169">
          <a:extLst>
            <a:ext uri="{FF2B5EF4-FFF2-40B4-BE49-F238E27FC236}">
              <a16:creationId xmlns:a16="http://schemas.microsoft.com/office/drawing/2014/main" xmlns="" id="{3C026F0B-1CC9-4515-9949-8959D37DA3C5}"/>
            </a:ext>
          </a:extLst>
        </xdr:cNvPr>
        <xdr:cNvSpPr/>
      </xdr:nvSpPr>
      <xdr:spPr>
        <a:xfrm>
          <a:off x="3746500" y="1009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3084</xdr:rowOff>
    </xdr:from>
    <xdr:to>
      <xdr:col>15</xdr:col>
      <xdr:colOff>101600</xdr:colOff>
      <xdr:row>59</xdr:row>
      <xdr:rowOff>104684</xdr:rowOff>
    </xdr:to>
    <xdr:sp macro="" textlink="">
      <xdr:nvSpPr>
        <xdr:cNvPr id="171" name="フローチャート: 判断 170">
          <a:extLst>
            <a:ext uri="{FF2B5EF4-FFF2-40B4-BE49-F238E27FC236}">
              <a16:creationId xmlns:a16="http://schemas.microsoft.com/office/drawing/2014/main" xmlns="" id="{4601B75C-A7CE-447B-8435-8ED2950F632C}"/>
            </a:ext>
          </a:extLst>
        </xdr:cNvPr>
        <xdr:cNvSpPr/>
      </xdr:nvSpPr>
      <xdr:spPr>
        <a:xfrm>
          <a:off x="2857500" y="1011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58601</xdr:rowOff>
    </xdr:from>
    <xdr:to>
      <xdr:col>10</xdr:col>
      <xdr:colOff>165100</xdr:colOff>
      <xdr:row>59</xdr:row>
      <xdr:rowOff>160201</xdr:rowOff>
    </xdr:to>
    <xdr:sp macro="" textlink="">
      <xdr:nvSpPr>
        <xdr:cNvPr id="172" name="フローチャート: 判断 171">
          <a:extLst>
            <a:ext uri="{FF2B5EF4-FFF2-40B4-BE49-F238E27FC236}">
              <a16:creationId xmlns:a16="http://schemas.microsoft.com/office/drawing/2014/main" xmlns="" id="{48EB3A12-908C-4EDC-A3F4-A9AB99FA94BD}"/>
            </a:ext>
          </a:extLst>
        </xdr:cNvPr>
        <xdr:cNvSpPr/>
      </xdr:nvSpPr>
      <xdr:spPr>
        <a:xfrm>
          <a:off x="1968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xmlns="" id="{01BCB5B1-540E-4BB1-A6FE-BE17B3F3974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xmlns="" id="{C90F4443-8647-435B-BEB6-E0C24491E48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xmlns="" id="{D6B2E7D0-F44D-42B9-8FF2-E3EFCC2BC1E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xmlns="" id="{D0C5BDB6-A8B5-45F5-AB8B-5E54156D30A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xmlns="" id="{32AAEB4F-B044-47E2-9E5D-64EAB6D2A46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37374</xdr:rowOff>
    </xdr:from>
    <xdr:to>
      <xdr:col>24</xdr:col>
      <xdr:colOff>114300</xdr:colOff>
      <xdr:row>64</xdr:row>
      <xdr:rowOff>138974</xdr:rowOff>
    </xdr:to>
    <xdr:sp macro="" textlink="">
      <xdr:nvSpPr>
        <xdr:cNvPr id="178" name="楕円 177">
          <a:extLst>
            <a:ext uri="{FF2B5EF4-FFF2-40B4-BE49-F238E27FC236}">
              <a16:creationId xmlns:a16="http://schemas.microsoft.com/office/drawing/2014/main" xmlns="" id="{CE7A8DE9-C9B6-43B4-85EA-B1A6DF1925E1}"/>
            </a:ext>
          </a:extLst>
        </xdr:cNvPr>
        <xdr:cNvSpPr/>
      </xdr:nvSpPr>
      <xdr:spPr>
        <a:xfrm>
          <a:off x="4584700" y="110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123751</xdr:rowOff>
    </xdr:from>
    <xdr:ext cx="340478" cy="259045"/>
    <xdr:sp macro="" textlink="">
      <xdr:nvSpPr>
        <xdr:cNvPr id="179" name="【橋りょう・トンネル】&#10;有形固定資産減価償却率該当値テキスト">
          <a:extLst>
            <a:ext uri="{FF2B5EF4-FFF2-40B4-BE49-F238E27FC236}">
              <a16:creationId xmlns:a16="http://schemas.microsoft.com/office/drawing/2014/main" xmlns="" id="{9C19C0D8-CD71-4B82-89F1-9A8ED02DF669}"/>
            </a:ext>
          </a:extLst>
        </xdr:cNvPr>
        <xdr:cNvSpPr txBox="1"/>
      </xdr:nvSpPr>
      <xdr:spPr>
        <a:xfrm>
          <a:off x="4673600" y="109251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56969</xdr:rowOff>
    </xdr:from>
    <xdr:to>
      <xdr:col>20</xdr:col>
      <xdr:colOff>38100</xdr:colOff>
      <xdr:row>64</xdr:row>
      <xdr:rowOff>158569</xdr:rowOff>
    </xdr:to>
    <xdr:sp macro="" textlink="">
      <xdr:nvSpPr>
        <xdr:cNvPr id="180" name="楕円 179">
          <a:extLst>
            <a:ext uri="{FF2B5EF4-FFF2-40B4-BE49-F238E27FC236}">
              <a16:creationId xmlns:a16="http://schemas.microsoft.com/office/drawing/2014/main" xmlns="" id="{9F19490B-CF8F-4E7D-9DEF-6C374276B111}"/>
            </a:ext>
          </a:extLst>
        </xdr:cNvPr>
        <xdr:cNvSpPr/>
      </xdr:nvSpPr>
      <xdr:spPr>
        <a:xfrm>
          <a:off x="3746500" y="1102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88174</xdr:rowOff>
    </xdr:from>
    <xdr:to>
      <xdr:col>24</xdr:col>
      <xdr:colOff>63500</xdr:colOff>
      <xdr:row>64</xdr:row>
      <xdr:rowOff>107769</xdr:rowOff>
    </xdr:to>
    <xdr:cxnSp macro="">
      <xdr:nvCxnSpPr>
        <xdr:cNvPr id="181" name="直線コネクタ 180">
          <a:extLst>
            <a:ext uri="{FF2B5EF4-FFF2-40B4-BE49-F238E27FC236}">
              <a16:creationId xmlns:a16="http://schemas.microsoft.com/office/drawing/2014/main" xmlns="" id="{67966CF3-4DBE-4B81-A383-FEF62B3482AA}"/>
            </a:ext>
          </a:extLst>
        </xdr:cNvPr>
        <xdr:cNvCxnSpPr/>
      </xdr:nvCxnSpPr>
      <xdr:spPr>
        <a:xfrm flipV="1">
          <a:off x="3797300" y="11060974"/>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63500</xdr:rowOff>
    </xdr:from>
    <xdr:to>
      <xdr:col>15</xdr:col>
      <xdr:colOff>101600</xdr:colOff>
      <xdr:row>64</xdr:row>
      <xdr:rowOff>165100</xdr:rowOff>
    </xdr:to>
    <xdr:sp macro="" textlink="">
      <xdr:nvSpPr>
        <xdr:cNvPr id="182" name="楕円 181">
          <a:extLst>
            <a:ext uri="{FF2B5EF4-FFF2-40B4-BE49-F238E27FC236}">
              <a16:creationId xmlns:a16="http://schemas.microsoft.com/office/drawing/2014/main" xmlns="" id="{F0668A97-B67E-4C64-8F02-C366B9498560}"/>
            </a:ext>
          </a:extLst>
        </xdr:cNvPr>
        <xdr:cNvSpPr/>
      </xdr:nvSpPr>
      <xdr:spPr>
        <a:xfrm>
          <a:off x="2857500" y="1103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107769</xdr:rowOff>
    </xdr:from>
    <xdr:to>
      <xdr:col>19</xdr:col>
      <xdr:colOff>177800</xdr:colOff>
      <xdr:row>64</xdr:row>
      <xdr:rowOff>114300</xdr:rowOff>
    </xdr:to>
    <xdr:cxnSp macro="">
      <xdr:nvCxnSpPr>
        <xdr:cNvPr id="183" name="直線コネクタ 182">
          <a:extLst>
            <a:ext uri="{FF2B5EF4-FFF2-40B4-BE49-F238E27FC236}">
              <a16:creationId xmlns:a16="http://schemas.microsoft.com/office/drawing/2014/main" xmlns="" id="{B69E4A75-E51F-4A03-8487-FD051BD81AD5}"/>
            </a:ext>
          </a:extLst>
        </xdr:cNvPr>
        <xdr:cNvCxnSpPr/>
      </xdr:nvCxnSpPr>
      <xdr:spPr>
        <a:xfrm flipV="1">
          <a:off x="2908300" y="110805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96718</xdr:rowOff>
    </xdr:from>
    <xdr:ext cx="405111" cy="259045"/>
    <xdr:sp macro="" textlink="">
      <xdr:nvSpPr>
        <xdr:cNvPr id="184" name="n_1aveValue【橋りょう・トンネル】&#10;有形固定資産減価償却率">
          <a:extLst>
            <a:ext uri="{FF2B5EF4-FFF2-40B4-BE49-F238E27FC236}">
              <a16:creationId xmlns:a16="http://schemas.microsoft.com/office/drawing/2014/main" xmlns="" id="{823718BA-9FC7-419D-AE0F-B7A3C0EFA3BF}"/>
            </a:ext>
          </a:extLst>
        </xdr:cNvPr>
        <xdr:cNvSpPr txBox="1"/>
      </xdr:nvSpPr>
      <xdr:spPr>
        <a:xfrm>
          <a:off x="3582044" y="986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121211</xdr:rowOff>
    </xdr:from>
    <xdr:ext cx="405111" cy="259045"/>
    <xdr:sp macro="" textlink="">
      <xdr:nvSpPr>
        <xdr:cNvPr id="185" name="n_2aveValue【橋りょう・トンネル】&#10;有形固定資産減価償却率">
          <a:extLst>
            <a:ext uri="{FF2B5EF4-FFF2-40B4-BE49-F238E27FC236}">
              <a16:creationId xmlns:a16="http://schemas.microsoft.com/office/drawing/2014/main" xmlns="" id="{14743130-5F43-4B46-8A59-ACC98326324F}"/>
            </a:ext>
          </a:extLst>
        </xdr:cNvPr>
        <xdr:cNvSpPr txBox="1"/>
      </xdr:nvSpPr>
      <xdr:spPr>
        <a:xfrm>
          <a:off x="2705744" y="989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5278</xdr:rowOff>
    </xdr:from>
    <xdr:ext cx="405111" cy="259045"/>
    <xdr:sp macro="" textlink="">
      <xdr:nvSpPr>
        <xdr:cNvPr id="186" name="n_3aveValue【橋りょう・トンネル】&#10;有形固定資産減価償却率">
          <a:extLst>
            <a:ext uri="{FF2B5EF4-FFF2-40B4-BE49-F238E27FC236}">
              <a16:creationId xmlns:a16="http://schemas.microsoft.com/office/drawing/2014/main" xmlns="" id="{FB225553-6CD8-46AA-877B-32730A97B92C}"/>
            </a:ext>
          </a:extLst>
        </xdr:cNvPr>
        <xdr:cNvSpPr txBox="1"/>
      </xdr:nvSpPr>
      <xdr:spPr>
        <a:xfrm>
          <a:off x="1816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64</xdr:row>
      <xdr:rowOff>149696</xdr:rowOff>
    </xdr:from>
    <xdr:ext cx="340478" cy="259045"/>
    <xdr:sp macro="" textlink="">
      <xdr:nvSpPr>
        <xdr:cNvPr id="187" name="n_1mainValue【橋りょう・トンネル】&#10;有形固定資産減価償却率">
          <a:extLst>
            <a:ext uri="{FF2B5EF4-FFF2-40B4-BE49-F238E27FC236}">
              <a16:creationId xmlns:a16="http://schemas.microsoft.com/office/drawing/2014/main" xmlns="" id="{43113989-F903-4F2B-AC54-C1E1F3F0CFCC}"/>
            </a:ext>
          </a:extLst>
        </xdr:cNvPr>
        <xdr:cNvSpPr txBox="1"/>
      </xdr:nvSpPr>
      <xdr:spPr>
        <a:xfrm>
          <a:off x="3614361" y="111224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64</xdr:row>
      <xdr:rowOff>156227</xdr:rowOff>
    </xdr:from>
    <xdr:ext cx="340478" cy="259045"/>
    <xdr:sp macro="" textlink="">
      <xdr:nvSpPr>
        <xdr:cNvPr id="188" name="n_2mainValue【橋りょう・トンネル】&#10;有形固定資産減価償却率">
          <a:extLst>
            <a:ext uri="{FF2B5EF4-FFF2-40B4-BE49-F238E27FC236}">
              <a16:creationId xmlns:a16="http://schemas.microsoft.com/office/drawing/2014/main" xmlns="" id="{A5DE636E-60E8-42B8-9615-E68218F4EED4}"/>
            </a:ext>
          </a:extLst>
        </xdr:cNvPr>
        <xdr:cNvSpPr txBox="1"/>
      </xdr:nvSpPr>
      <xdr:spPr>
        <a:xfrm>
          <a:off x="2738061" y="1112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9" name="正方形/長方形 188">
          <a:extLst>
            <a:ext uri="{FF2B5EF4-FFF2-40B4-BE49-F238E27FC236}">
              <a16:creationId xmlns:a16="http://schemas.microsoft.com/office/drawing/2014/main" xmlns="" id="{2E3E2F45-8AC2-4F48-9E47-5E1880BF446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0" name="正方形/長方形 189">
          <a:extLst>
            <a:ext uri="{FF2B5EF4-FFF2-40B4-BE49-F238E27FC236}">
              <a16:creationId xmlns:a16="http://schemas.microsoft.com/office/drawing/2014/main" xmlns="" id="{F6333E41-962A-4D12-9E36-F727F11A720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1" name="正方形/長方形 190">
          <a:extLst>
            <a:ext uri="{FF2B5EF4-FFF2-40B4-BE49-F238E27FC236}">
              <a16:creationId xmlns:a16="http://schemas.microsoft.com/office/drawing/2014/main" xmlns="" id="{664BAA7A-C6E8-4553-8B1C-A1FE14D93CE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2" name="正方形/長方形 191">
          <a:extLst>
            <a:ext uri="{FF2B5EF4-FFF2-40B4-BE49-F238E27FC236}">
              <a16:creationId xmlns:a16="http://schemas.microsoft.com/office/drawing/2014/main" xmlns="" id="{DEBD9063-3286-47FC-B319-96701D9D38E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3" name="正方形/長方形 192">
          <a:extLst>
            <a:ext uri="{FF2B5EF4-FFF2-40B4-BE49-F238E27FC236}">
              <a16:creationId xmlns:a16="http://schemas.microsoft.com/office/drawing/2014/main" xmlns="" id="{A87FAB60-3D03-41CA-A95D-6681F66DF91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4" name="正方形/長方形 193">
          <a:extLst>
            <a:ext uri="{FF2B5EF4-FFF2-40B4-BE49-F238E27FC236}">
              <a16:creationId xmlns:a16="http://schemas.microsoft.com/office/drawing/2014/main" xmlns="" id="{BED6127B-EBB3-4F2B-96B4-A4DDB5B4948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5" name="正方形/長方形 194">
          <a:extLst>
            <a:ext uri="{FF2B5EF4-FFF2-40B4-BE49-F238E27FC236}">
              <a16:creationId xmlns:a16="http://schemas.microsoft.com/office/drawing/2014/main" xmlns="" id="{2A9F3CFE-2581-44AC-BAAE-FB64FB535CA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6" name="正方形/長方形 195">
          <a:extLst>
            <a:ext uri="{FF2B5EF4-FFF2-40B4-BE49-F238E27FC236}">
              <a16:creationId xmlns:a16="http://schemas.microsoft.com/office/drawing/2014/main" xmlns="" id="{C3823C4C-47AD-4D9B-9739-B1677CA6558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7" name="テキスト ボックス 196">
          <a:extLst>
            <a:ext uri="{FF2B5EF4-FFF2-40B4-BE49-F238E27FC236}">
              <a16:creationId xmlns:a16="http://schemas.microsoft.com/office/drawing/2014/main" xmlns="" id="{F9760DE6-47FE-44B4-A44D-4C11E1DA8EC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8" name="直線コネクタ 197">
          <a:extLst>
            <a:ext uri="{FF2B5EF4-FFF2-40B4-BE49-F238E27FC236}">
              <a16:creationId xmlns:a16="http://schemas.microsoft.com/office/drawing/2014/main" xmlns="" id="{1F8A0F40-0DB5-44E2-A7D1-022DC818B1D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99" name="直線コネクタ 198">
          <a:extLst>
            <a:ext uri="{FF2B5EF4-FFF2-40B4-BE49-F238E27FC236}">
              <a16:creationId xmlns:a16="http://schemas.microsoft.com/office/drawing/2014/main" xmlns="" id="{3EFECEC2-6D12-40F9-B619-CEC859BE504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0" name="テキスト ボックス 199">
          <a:extLst>
            <a:ext uri="{FF2B5EF4-FFF2-40B4-BE49-F238E27FC236}">
              <a16:creationId xmlns:a16="http://schemas.microsoft.com/office/drawing/2014/main" xmlns="" id="{93C92621-C285-4341-9200-480099BB7B49}"/>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1" name="直線コネクタ 200">
          <a:extLst>
            <a:ext uri="{FF2B5EF4-FFF2-40B4-BE49-F238E27FC236}">
              <a16:creationId xmlns:a16="http://schemas.microsoft.com/office/drawing/2014/main" xmlns="" id="{E165EF4D-8EF9-44FF-BD33-AE238DC631E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02" name="テキスト ボックス 201">
          <a:extLst>
            <a:ext uri="{FF2B5EF4-FFF2-40B4-BE49-F238E27FC236}">
              <a16:creationId xmlns:a16="http://schemas.microsoft.com/office/drawing/2014/main" xmlns="" id="{9A88292A-29CB-4ABE-B880-222818A8D5CF}"/>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3" name="直線コネクタ 202">
          <a:extLst>
            <a:ext uri="{FF2B5EF4-FFF2-40B4-BE49-F238E27FC236}">
              <a16:creationId xmlns:a16="http://schemas.microsoft.com/office/drawing/2014/main" xmlns="" id="{58C0EAC2-02EF-4829-8F39-4D5543109BD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04" name="テキスト ボックス 203">
          <a:extLst>
            <a:ext uri="{FF2B5EF4-FFF2-40B4-BE49-F238E27FC236}">
              <a16:creationId xmlns:a16="http://schemas.microsoft.com/office/drawing/2014/main" xmlns="" id="{C070242D-908F-402D-A516-418CF34977AC}"/>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5" name="直線コネクタ 204">
          <a:extLst>
            <a:ext uri="{FF2B5EF4-FFF2-40B4-BE49-F238E27FC236}">
              <a16:creationId xmlns:a16="http://schemas.microsoft.com/office/drawing/2014/main" xmlns="" id="{95454B97-FF75-4E6D-B05F-266CDE8FA48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06" name="テキスト ボックス 205">
          <a:extLst>
            <a:ext uri="{FF2B5EF4-FFF2-40B4-BE49-F238E27FC236}">
              <a16:creationId xmlns:a16="http://schemas.microsoft.com/office/drawing/2014/main" xmlns="" id="{1878520E-850F-4DEB-BD6C-11313C74AE57}"/>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7" name="直線コネクタ 206">
          <a:extLst>
            <a:ext uri="{FF2B5EF4-FFF2-40B4-BE49-F238E27FC236}">
              <a16:creationId xmlns:a16="http://schemas.microsoft.com/office/drawing/2014/main" xmlns="" id="{202DDDE5-7B1A-46AC-9ABC-D322FEE08C5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8" name="テキスト ボックス 207">
          <a:extLst>
            <a:ext uri="{FF2B5EF4-FFF2-40B4-BE49-F238E27FC236}">
              <a16:creationId xmlns:a16="http://schemas.microsoft.com/office/drawing/2014/main" xmlns="" id="{1F1DD6F5-69CC-47E6-B299-25A0E5A8529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9" name="【橋りょう・トンネル】&#10;一人当たり有形固定資産（償却資産）額グラフ枠">
          <a:extLst>
            <a:ext uri="{FF2B5EF4-FFF2-40B4-BE49-F238E27FC236}">
              <a16:creationId xmlns:a16="http://schemas.microsoft.com/office/drawing/2014/main" xmlns="" id="{91B814B6-1F41-4C05-97C9-92D9568B76C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103377</xdr:rowOff>
    </xdr:from>
    <xdr:to>
      <xdr:col>54</xdr:col>
      <xdr:colOff>189865</xdr:colOff>
      <xdr:row>63</xdr:row>
      <xdr:rowOff>170041</xdr:rowOff>
    </xdr:to>
    <xdr:cxnSp macro="">
      <xdr:nvCxnSpPr>
        <xdr:cNvPr id="210" name="直線コネクタ 209">
          <a:extLst>
            <a:ext uri="{FF2B5EF4-FFF2-40B4-BE49-F238E27FC236}">
              <a16:creationId xmlns:a16="http://schemas.microsoft.com/office/drawing/2014/main" xmlns="" id="{09638712-822E-4032-A8D6-D3F4D9FE3881}"/>
            </a:ext>
          </a:extLst>
        </xdr:cNvPr>
        <xdr:cNvCxnSpPr/>
      </xdr:nvCxnSpPr>
      <xdr:spPr>
        <a:xfrm flipV="1">
          <a:off x="10476865" y="9704577"/>
          <a:ext cx="0" cy="1266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2418</xdr:rowOff>
    </xdr:from>
    <xdr:ext cx="469744" cy="259045"/>
    <xdr:sp macro="" textlink="">
      <xdr:nvSpPr>
        <xdr:cNvPr id="211" name="【橋りょう・トンネル】&#10;一人当たり有形固定資産（償却資産）額最小値テキスト">
          <a:extLst>
            <a:ext uri="{FF2B5EF4-FFF2-40B4-BE49-F238E27FC236}">
              <a16:creationId xmlns:a16="http://schemas.microsoft.com/office/drawing/2014/main" xmlns="" id="{3453DB36-D7B2-43B6-9AD4-FE7BAD055D04}"/>
            </a:ext>
          </a:extLst>
        </xdr:cNvPr>
        <xdr:cNvSpPr txBox="1"/>
      </xdr:nvSpPr>
      <xdr:spPr>
        <a:xfrm>
          <a:off x="10515600" y="1097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170041</xdr:rowOff>
    </xdr:from>
    <xdr:to>
      <xdr:col>55</xdr:col>
      <xdr:colOff>88900</xdr:colOff>
      <xdr:row>63</xdr:row>
      <xdr:rowOff>170041</xdr:rowOff>
    </xdr:to>
    <xdr:cxnSp macro="">
      <xdr:nvCxnSpPr>
        <xdr:cNvPr id="212" name="直線コネクタ 211">
          <a:extLst>
            <a:ext uri="{FF2B5EF4-FFF2-40B4-BE49-F238E27FC236}">
              <a16:creationId xmlns:a16="http://schemas.microsoft.com/office/drawing/2014/main" xmlns="" id="{651C295F-005F-4B65-8778-FD4A78889595}"/>
            </a:ext>
          </a:extLst>
        </xdr:cNvPr>
        <xdr:cNvCxnSpPr/>
      </xdr:nvCxnSpPr>
      <xdr:spPr>
        <a:xfrm>
          <a:off x="10388600" y="10971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50054</xdr:rowOff>
    </xdr:from>
    <xdr:ext cx="690189" cy="259045"/>
    <xdr:sp macro="" textlink="">
      <xdr:nvSpPr>
        <xdr:cNvPr id="213" name="【橋りょう・トンネル】&#10;一人当たり有形固定資産（償却資産）額最大値テキスト">
          <a:extLst>
            <a:ext uri="{FF2B5EF4-FFF2-40B4-BE49-F238E27FC236}">
              <a16:creationId xmlns:a16="http://schemas.microsoft.com/office/drawing/2014/main" xmlns="" id="{74A30847-A331-4101-B649-5A689AC60D69}"/>
            </a:ext>
          </a:extLst>
        </xdr:cNvPr>
        <xdr:cNvSpPr txBox="1"/>
      </xdr:nvSpPr>
      <xdr:spPr>
        <a:xfrm>
          <a:off x="10515600" y="9479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5,547,782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103377</xdr:rowOff>
    </xdr:from>
    <xdr:to>
      <xdr:col>55</xdr:col>
      <xdr:colOff>88900</xdr:colOff>
      <xdr:row>56</xdr:row>
      <xdr:rowOff>103377</xdr:rowOff>
    </xdr:to>
    <xdr:cxnSp macro="">
      <xdr:nvCxnSpPr>
        <xdr:cNvPr id="214" name="直線コネクタ 213">
          <a:extLst>
            <a:ext uri="{FF2B5EF4-FFF2-40B4-BE49-F238E27FC236}">
              <a16:creationId xmlns:a16="http://schemas.microsoft.com/office/drawing/2014/main" xmlns="" id="{1FD46495-9F4F-4BE0-8CF9-851CAC689FA6}"/>
            </a:ext>
          </a:extLst>
        </xdr:cNvPr>
        <xdr:cNvCxnSpPr/>
      </xdr:nvCxnSpPr>
      <xdr:spPr>
        <a:xfrm>
          <a:off x="10388600" y="9704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71041</xdr:rowOff>
    </xdr:from>
    <xdr:ext cx="690189" cy="259045"/>
    <xdr:sp macro="" textlink="">
      <xdr:nvSpPr>
        <xdr:cNvPr id="215" name="【橋りょう・トンネル】&#10;一人当たり有形固定資産（償却資産）額平均値テキスト">
          <a:extLst>
            <a:ext uri="{FF2B5EF4-FFF2-40B4-BE49-F238E27FC236}">
              <a16:creationId xmlns:a16="http://schemas.microsoft.com/office/drawing/2014/main" xmlns="" id="{B9D9B080-A509-4F5D-95F1-57A4BAF4EBF9}"/>
            </a:ext>
          </a:extLst>
        </xdr:cNvPr>
        <xdr:cNvSpPr txBox="1"/>
      </xdr:nvSpPr>
      <xdr:spPr>
        <a:xfrm>
          <a:off x="10515600" y="10529491"/>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1,067,087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48164</xdr:rowOff>
    </xdr:from>
    <xdr:to>
      <xdr:col>55</xdr:col>
      <xdr:colOff>50800</xdr:colOff>
      <xdr:row>62</xdr:row>
      <xdr:rowOff>149764</xdr:rowOff>
    </xdr:to>
    <xdr:sp macro="" textlink="">
      <xdr:nvSpPr>
        <xdr:cNvPr id="216" name="フローチャート: 判断 215">
          <a:extLst>
            <a:ext uri="{FF2B5EF4-FFF2-40B4-BE49-F238E27FC236}">
              <a16:creationId xmlns:a16="http://schemas.microsoft.com/office/drawing/2014/main" xmlns="" id="{BA1A1D1E-659F-4F61-8335-39BBE0C944A1}"/>
            </a:ext>
          </a:extLst>
        </xdr:cNvPr>
        <xdr:cNvSpPr/>
      </xdr:nvSpPr>
      <xdr:spPr>
        <a:xfrm>
          <a:off x="10426700" y="10678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59434</xdr:rowOff>
    </xdr:from>
    <xdr:to>
      <xdr:col>50</xdr:col>
      <xdr:colOff>165100</xdr:colOff>
      <xdr:row>62</xdr:row>
      <xdr:rowOff>161034</xdr:rowOff>
    </xdr:to>
    <xdr:sp macro="" textlink="">
      <xdr:nvSpPr>
        <xdr:cNvPr id="217" name="フローチャート: 判断 216">
          <a:extLst>
            <a:ext uri="{FF2B5EF4-FFF2-40B4-BE49-F238E27FC236}">
              <a16:creationId xmlns:a16="http://schemas.microsoft.com/office/drawing/2014/main" xmlns="" id="{222FC4D1-A1BF-4B82-A0D6-568DF69517CA}"/>
            </a:ext>
          </a:extLst>
        </xdr:cNvPr>
        <xdr:cNvSpPr/>
      </xdr:nvSpPr>
      <xdr:spPr>
        <a:xfrm>
          <a:off x="9588500" y="1068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54958</xdr:rowOff>
    </xdr:from>
    <xdr:to>
      <xdr:col>46</xdr:col>
      <xdr:colOff>38100</xdr:colOff>
      <xdr:row>62</xdr:row>
      <xdr:rowOff>156558</xdr:rowOff>
    </xdr:to>
    <xdr:sp macro="" textlink="">
      <xdr:nvSpPr>
        <xdr:cNvPr id="218" name="フローチャート: 判断 217">
          <a:extLst>
            <a:ext uri="{FF2B5EF4-FFF2-40B4-BE49-F238E27FC236}">
              <a16:creationId xmlns:a16="http://schemas.microsoft.com/office/drawing/2014/main" xmlns="" id="{6E8759A6-B138-4A1B-963E-8C611D0C6C82}"/>
            </a:ext>
          </a:extLst>
        </xdr:cNvPr>
        <xdr:cNvSpPr/>
      </xdr:nvSpPr>
      <xdr:spPr>
        <a:xfrm>
          <a:off x="8699500" y="10684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84270</xdr:rowOff>
    </xdr:from>
    <xdr:to>
      <xdr:col>41</xdr:col>
      <xdr:colOff>101600</xdr:colOff>
      <xdr:row>63</xdr:row>
      <xdr:rowOff>14420</xdr:rowOff>
    </xdr:to>
    <xdr:sp macro="" textlink="">
      <xdr:nvSpPr>
        <xdr:cNvPr id="219" name="フローチャート: 判断 218">
          <a:extLst>
            <a:ext uri="{FF2B5EF4-FFF2-40B4-BE49-F238E27FC236}">
              <a16:creationId xmlns:a16="http://schemas.microsoft.com/office/drawing/2014/main" xmlns="" id="{4B28F731-69D8-4F50-96AA-D61EBA8A66C7}"/>
            </a:ext>
          </a:extLst>
        </xdr:cNvPr>
        <xdr:cNvSpPr/>
      </xdr:nvSpPr>
      <xdr:spPr>
        <a:xfrm>
          <a:off x="7810500" y="1071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0" name="テキスト ボックス 219">
          <a:extLst>
            <a:ext uri="{FF2B5EF4-FFF2-40B4-BE49-F238E27FC236}">
              <a16:creationId xmlns:a16="http://schemas.microsoft.com/office/drawing/2014/main" xmlns="" id="{FF3717F4-EF17-42D4-ABE9-189EF67BED0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1" name="テキスト ボックス 220">
          <a:extLst>
            <a:ext uri="{FF2B5EF4-FFF2-40B4-BE49-F238E27FC236}">
              <a16:creationId xmlns:a16="http://schemas.microsoft.com/office/drawing/2014/main" xmlns="" id="{C1A45D45-C067-4D79-864F-921F0E5C2F8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2" name="テキスト ボックス 221">
          <a:extLst>
            <a:ext uri="{FF2B5EF4-FFF2-40B4-BE49-F238E27FC236}">
              <a16:creationId xmlns:a16="http://schemas.microsoft.com/office/drawing/2014/main" xmlns="" id="{A0B0CA8F-DF94-4BFD-A307-C27FAE9F737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xmlns="" id="{BD6F47D9-459F-4FD3-AD6C-EA734CA9F1D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xmlns="" id="{5E3C6FFC-F3F6-4159-A58E-C3F590201FE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106494</xdr:rowOff>
    </xdr:from>
    <xdr:to>
      <xdr:col>55</xdr:col>
      <xdr:colOff>50800</xdr:colOff>
      <xdr:row>64</xdr:row>
      <xdr:rowOff>36644</xdr:rowOff>
    </xdr:to>
    <xdr:sp macro="" textlink="">
      <xdr:nvSpPr>
        <xdr:cNvPr id="225" name="楕円 224">
          <a:extLst>
            <a:ext uri="{FF2B5EF4-FFF2-40B4-BE49-F238E27FC236}">
              <a16:creationId xmlns:a16="http://schemas.microsoft.com/office/drawing/2014/main" xmlns="" id="{2B65CF34-543F-4007-A5F0-3BA42F301193}"/>
            </a:ext>
          </a:extLst>
        </xdr:cNvPr>
        <xdr:cNvSpPr/>
      </xdr:nvSpPr>
      <xdr:spPr>
        <a:xfrm>
          <a:off x="10426700" y="1090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21421</xdr:rowOff>
    </xdr:from>
    <xdr:ext cx="534377" cy="259045"/>
    <xdr:sp macro="" textlink="">
      <xdr:nvSpPr>
        <xdr:cNvPr id="226" name="【橋りょう・トンネル】&#10;一人当たり有形固定資産（償却資産）額該当値テキスト">
          <a:extLst>
            <a:ext uri="{FF2B5EF4-FFF2-40B4-BE49-F238E27FC236}">
              <a16:creationId xmlns:a16="http://schemas.microsoft.com/office/drawing/2014/main" xmlns="" id="{52C4FDE4-A510-438F-A49F-DDF551D1C0EA}"/>
            </a:ext>
          </a:extLst>
        </xdr:cNvPr>
        <xdr:cNvSpPr txBox="1"/>
      </xdr:nvSpPr>
      <xdr:spPr>
        <a:xfrm>
          <a:off x="10515600" y="1082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109050</xdr:rowOff>
    </xdr:from>
    <xdr:to>
      <xdr:col>50</xdr:col>
      <xdr:colOff>165100</xdr:colOff>
      <xdr:row>64</xdr:row>
      <xdr:rowOff>39200</xdr:rowOff>
    </xdr:to>
    <xdr:sp macro="" textlink="">
      <xdr:nvSpPr>
        <xdr:cNvPr id="227" name="楕円 226">
          <a:extLst>
            <a:ext uri="{FF2B5EF4-FFF2-40B4-BE49-F238E27FC236}">
              <a16:creationId xmlns:a16="http://schemas.microsoft.com/office/drawing/2014/main" xmlns="" id="{ECBFC76D-BFDF-4C20-A0DF-AB302D581A6A}"/>
            </a:ext>
          </a:extLst>
        </xdr:cNvPr>
        <xdr:cNvSpPr/>
      </xdr:nvSpPr>
      <xdr:spPr>
        <a:xfrm>
          <a:off x="9588500" y="1091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157294</xdr:rowOff>
    </xdr:from>
    <xdr:to>
      <xdr:col>55</xdr:col>
      <xdr:colOff>0</xdr:colOff>
      <xdr:row>63</xdr:row>
      <xdr:rowOff>159850</xdr:rowOff>
    </xdr:to>
    <xdr:cxnSp macro="">
      <xdr:nvCxnSpPr>
        <xdr:cNvPr id="228" name="直線コネクタ 227">
          <a:extLst>
            <a:ext uri="{FF2B5EF4-FFF2-40B4-BE49-F238E27FC236}">
              <a16:creationId xmlns:a16="http://schemas.microsoft.com/office/drawing/2014/main" xmlns="" id="{2619BF98-28A6-4211-9114-E4DBB8358A92}"/>
            </a:ext>
          </a:extLst>
        </xdr:cNvPr>
        <xdr:cNvCxnSpPr/>
      </xdr:nvCxnSpPr>
      <xdr:spPr>
        <a:xfrm flipV="1">
          <a:off x="9639300" y="10958644"/>
          <a:ext cx="838200" cy="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114746</xdr:rowOff>
    </xdr:from>
    <xdr:to>
      <xdr:col>46</xdr:col>
      <xdr:colOff>38100</xdr:colOff>
      <xdr:row>64</xdr:row>
      <xdr:rowOff>44896</xdr:rowOff>
    </xdr:to>
    <xdr:sp macro="" textlink="">
      <xdr:nvSpPr>
        <xdr:cNvPr id="229" name="楕円 228">
          <a:extLst>
            <a:ext uri="{FF2B5EF4-FFF2-40B4-BE49-F238E27FC236}">
              <a16:creationId xmlns:a16="http://schemas.microsoft.com/office/drawing/2014/main" xmlns="" id="{B3971D63-68D1-41F7-80BB-62AC846E5764}"/>
            </a:ext>
          </a:extLst>
        </xdr:cNvPr>
        <xdr:cNvSpPr/>
      </xdr:nvSpPr>
      <xdr:spPr>
        <a:xfrm>
          <a:off x="8699500" y="1091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159850</xdr:rowOff>
    </xdr:from>
    <xdr:to>
      <xdr:col>50</xdr:col>
      <xdr:colOff>114300</xdr:colOff>
      <xdr:row>63</xdr:row>
      <xdr:rowOff>165546</xdr:rowOff>
    </xdr:to>
    <xdr:cxnSp macro="">
      <xdr:nvCxnSpPr>
        <xdr:cNvPr id="230" name="直線コネクタ 229">
          <a:extLst>
            <a:ext uri="{FF2B5EF4-FFF2-40B4-BE49-F238E27FC236}">
              <a16:creationId xmlns:a16="http://schemas.microsoft.com/office/drawing/2014/main" xmlns="" id="{BA4F8FD0-6D6E-45A1-B1F6-57B723F240B4}"/>
            </a:ext>
          </a:extLst>
        </xdr:cNvPr>
        <xdr:cNvCxnSpPr/>
      </xdr:nvCxnSpPr>
      <xdr:spPr>
        <a:xfrm flipV="1">
          <a:off x="8750300" y="10961200"/>
          <a:ext cx="889000" cy="5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6111</xdr:rowOff>
    </xdr:from>
    <xdr:ext cx="690189" cy="259045"/>
    <xdr:sp macro="" textlink="">
      <xdr:nvSpPr>
        <xdr:cNvPr id="231" name="n_1aveValue【橋りょう・トンネル】&#10;一人当たり有形固定資産（償却資産）額">
          <a:extLst>
            <a:ext uri="{FF2B5EF4-FFF2-40B4-BE49-F238E27FC236}">
              <a16:creationId xmlns:a16="http://schemas.microsoft.com/office/drawing/2014/main" xmlns="" id="{4CBF3FC6-1F5E-4AF6-B0C4-1661DFB1E804}"/>
            </a:ext>
          </a:extLst>
        </xdr:cNvPr>
        <xdr:cNvSpPr txBox="1"/>
      </xdr:nvSpPr>
      <xdr:spPr>
        <a:xfrm>
          <a:off x="9281505" y="104645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1635</xdr:rowOff>
    </xdr:from>
    <xdr:ext cx="690189" cy="259045"/>
    <xdr:sp macro="" textlink="">
      <xdr:nvSpPr>
        <xdr:cNvPr id="232" name="n_2aveValue【橋りょう・トンネル】&#10;一人当たり有形固定資産（償却資産）額">
          <a:extLst>
            <a:ext uri="{FF2B5EF4-FFF2-40B4-BE49-F238E27FC236}">
              <a16:creationId xmlns:a16="http://schemas.microsoft.com/office/drawing/2014/main" xmlns="" id="{CA3301D3-C2F8-41E6-89D1-65EBACE0AE72}"/>
            </a:ext>
          </a:extLst>
        </xdr:cNvPr>
        <xdr:cNvSpPr txBox="1"/>
      </xdr:nvSpPr>
      <xdr:spPr>
        <a:xfrm>
          <a:off x="8405205" y="104600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30947</xdr:rowOff>
    </xdr:from>
    <xdr:ext cx="599010" cy="259045"/>
    <xdr:sp macro="" textlink="">
      <xdr:nvSpPr>
        <xdr:cNvPr id="233" name="n_3aveValue【橋りょう・トンネル】&#10;一人当たり有形固定資産（償却資産）額">
          <a:extLst>
            <a:ext uri="{FF2B5EF4-FFF2-40B4-BE49-F238E27FC236}">
              <a16:creationId xmlns:a16="http://schemas.microsoft.com/office/drawing/2014/main" xmlns="" id="{CD00759A-FB8A-4967-B493-97F0F1291E1C}"/>
            </a:ext>
          </a:extLst>
        </xdr:cNvPr>
        <xdr:cNvSpPr txBox="1"/>
      </xdr:nvSpPr>
      <xdr:spPr>
        <a:xfrm>
          <a:off x="7561795" y="10489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30327</xdr:rowOff>
    </xdr:from>
    <xdr:ext cx="534377" cy="259045"/>
    <xdr:sp macro="" textlink="">
      <xdr:nvSpPr>
        <xdr:cNvPr id="234" name="n_1mainValue【橋りょう・トンネル】&#10;一人当たり有形固定資産（償却資産）額">
          <a:extLst>
            <a:ext uri="{FF2B5EF4-FFF2-40B4-BE49-F238E27FC236}">
              <a16:creationId xmlns:a16="http://schemas.microsoft.com/office/drawing/2014/main" xmlns="" id="{6B00CEE8-78E3-4E4F-8A3D-E5AA2721DBAD}"/>
            </a:ext>
          </a:extLst>
        </xdr:cNvPr>
        <xdr:cNvSpPr txBox="1"/>
      </xdr:nvSpPr>
      <xdr:spPr>
        <a:xfrm>
          <a:off x="9359411" y="1100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36023</xdr:rowOff>
    </xdr:from>
    <xdr:ext cx="534377" cy="259045"/>
    <xdr:sp macro="" textlink="">
      <xdr:nvSpPr>
        <xdr:cNvPr id="235" name="n_2mainValue【橋りょう・トンネル】&#10;一人当たり有形固定資産（償却資産）額">
          <a:extLst>
            <a:ext uri="{FF2B5EF4-FFF2-40B4-BE49-F238E27FC236}">
              <a16:creationId xmlns:a16="http://schemas.microsoft.com/office/drawing/2014/main" xmlns="" id="{DFA57247-B8FE-46B9-9661-DA42723733BB}"/>
            </a:ext>
          </a:extLst>
        </xdr:cNvPr>
        <xdr:cNvSpPr txBox="1"/>
      </xdr:nvSpPr>
      <xdr:spPr>
        <a:xfrm>
          <a:off x="8483111" y="1100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6" name="正方形/長方形 235">
          <a:extLst>
            <a:ext uri="{FF2B5EF4-FFF2-40B4-BE49-F238E27FC236}">
              <a16:creationId xmlns:a16="http://schemas.microsoft.com/office/drawing/2014/main" xmlns="" id="{147591F3-C2BD-4192-85DE-969865A637D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7" name="正方形/長方形 236">
          <a:extLst>
            <a:ext uri="{FF2B5EF4-FFF2-40B4-BE49-F238E27FC236}">
              <a16:creationId xmlns:a16="http://schemas.microsoft.com/office/drawing/2014/main" xmlns="" id="{1882132C-CF5F-420F-8204-D0A25986F9A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8" name="正方形/長方形 237">
          <a:extLst>
            <a:ext uri="{FF2B5EF4-FFF2-40B4-BE49-F238E27FC236}">
              <a16:creationId xmlns:a16="http://schemas.microsoft.com/office/drawing/2014/main" xmlns="" id="{213BB4F9-82E1-4132-926E-9ACC5692F78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9" name="正方形/長方形 238">
          <a:extLst>
            <a:ext uri="{FF2B5EF4-FFF2-40B4-BE49-F238E27FC236}">
              <a16:creationId xmlns:a16="http://schemas.microsoft.com/office/drawing/2014/main" xmlns="" id="{1A7939B8-E80A-4345-AE5A-4C1CB51695F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0" name="正方形/長方形 239">
          <a:extLst>
            <a:ext uri="{FF2B5EF4-FFF2-40B4-BE49-F238E27FC236}">
              <a16:creationId xmlns:a16="http://schemas.microsoft.com/office/drawing/2014/main" xmlns="" id="{FAA70325-374B-468F-957F-8ED083727BE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1" name="正方形/長方形 240">
          <a:extLst>
            <a:ext uri="{FF2B5EF4-FFF2-40B4-BE49-F238E27FC236}">
              <a16:creationId xmlns:a16="http://schemas.microsoft.com/office/drawing/2014/main" xmlns="" id="{DF9703E3-50D8-41D3-A5C6-A106DCE7C94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2" name="正方形/長方形 241">
          <a:extLst>
            <a:ext uri="{FF2B5EF4-FFF2-40B4-BE49-F238E27FC236}">
              <a16:creationId xmlns:a16="http://schemas.microsoft.com/office/drawing/2014/main" xmlns="" id="{87110A76-A784-4B2A-8B67-1026C74128F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3" name="正方形/長方形 242">
          <a:extLst>
            <a:ext uri="{FF2B5EF4-FFF2-40B4-BE49-F238E27FC236}">
              <a16:creationId xmlns:a16="http://schemas.microsoft.com/office/drawing/2014/main" xmlns="" id="{6D93C6F1-AB56-402C-A0E0-EFC4FA37AE7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4" name="テキスト ボックス 243">
          <a:extLst>
            <a:ext uri="{FF2B5EF4-FFF2-40B4-BE49-F238E27FC236}">
              <a16:creationId xmlns:a16="http://schemas.microsoft.com/office/drawing/2014/main" xmlns="" id="{081E13AF-E1DF-424A-84BD-AE5D1028CB4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5" name="直線コネクタ 244">
          <a:extLst>
            <a:ext uri="{FF2B5EF4-FFF2-40B4-BE49-F238E27FC236}">
              <a16:creationId xmlns:a16="http://schemas.microsoft.com/office/drawing/2014/main" xmlns="" id="{051AF87F-3C2F-4969-9280-A1E74737800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46" name="テキスト ボックス 245">
          <a:extLst>
            <a:ext uri="{FF2B5EF4-FFF2-40B4-BE49-F238E27FC236}">
              <a16:creationId xmlns:a16="http://schemas.microsoft.com/office/drawing/2014/main" xmlns="" id="{18BA531F-BD17-49C6-AB15-7B892D9FDD68}"/>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47" name="直線コネクタ 246">
          <a:extLst>
            <a:ext uri="{FF2B5EF4-FFF2-40B4-BE49-F238E27FC236}">
              <a16:creationId xmlns:a16="http://schemas.microsoft.com/office/drawing/2014/main" xmlns="" id="{9225B075-97D9-48A1-93F3-4075CBE067E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48" name="テキスト ボックス 247">
          <a:extLst>
            <a:ext uri="{FF2B5EF4-FFF2-40B4-BE49-F238E27FC236}">
              <a16:creationId xmlns:a16="http://schemas.microsoft.com/office/drawing/2014/main" xmlns="" id="{3F249792-61DD-4D40-9175-42C946D24DA6}"/>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9" name="直線コネクタ 248">
          <a:extLst>
            <a:ext uri="{FF2B5EF4-FFF2-40B4-BE49-F238E27FC236}">
              <a16:creationId xmlns:a16="http://schemas.microsoft.com/office/drawing/2014/main" xmlns="" id="{9C8C17C9-F47F-4678-A8C4-5079530E451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0" name="テキスト ボックス 249">
          <a:extLst>
            <a:ext uri="{FF2B5EF4-FFF2-40B4-BE49-F238E27FC236}">
              <a16:creationId xmlns:a16="http://schemas.microsoft.com/office/drawing/2014/main" xmlns="" id="{BBF6A9E0-87DB-49CF-826A-4CDE831C91F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1" name="直線コネクタ 250">
          <a:extLst>
            <a:ext uri="{FF2B5EF4-FFF2-40B4-BE49-F238E27FC236}">
              <a16:creationId xmlns:a16="http://schemas.microsoft.com/office/drawing/2014/main" xmlns="" id="{D098B19A-413B-4C67-AC8B-37E0B77793A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2" name="テキスト ボックス 251">
          <a:extLst>
            <a:ext uri="{FF2B5EF4-FFF2-40B4-BE49-F238E27FC236}">
              <a16:creationId xmlns:a16="http://schemas.microsoft.com/office/drawing/2014/main" xmlns="" id="{9B683BA1-26FA-4270-A336-73016A145D4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3" name="直線コネクタ 252">
          <a:extLst>
            <a:ext uri="{FF2B5EF4-FFF2-40B4-BE49-F238E27FC236}">
              <a16:creationId xmlns:a16="http://schemas.microsoft.com/office/drawing/2014/main" xmlns="" id="{291BA4AF-56A2-4CB4-B688-5EE3182EE4C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54" name="テキスト ボックス 253">
          <a:extLst>
            <a:ext uri="{FF2B5EF4-FFF2-40B4-BE49-F238E27FC236}">
              <a16:creationId xmlns:a16="http://schemas.microsoft.com/office/drawing/2014/main" xmlns="" id="{FA23CD9C-9A47-474D-8164-174643075BD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55" name="直線コネクタ 254">
          <a:extLst>
            <a:ext uri="{FF2B5EF4-FFF2-40B4-BE49-F238E27FC236}">
              <a16:creationId xmlns:a16="http://schemas.microsoft.com/office/drawing/2014/main" xmlns="" id="{30C7CCB9-0A68-46D1-BF32-E346BB5E32A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56" name="テキスト ボックス 255">
          <a:extLst>
            <a:ext uri="{FF2B5EF4-FFF2-40B4-BE49-F238E27FC236}">
              <a16:creationId xmlns:a16="http://schemas.microsoft.com/office/drawing/2014/main" xmlns="" id="{AC722982-5D12-4965-A0AB-7489F470E153}"/>
            </a:ext>
          </a:extLst>
        </xdr:cNvPr>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7" name="直線コネクタ 256">
          <a:extLst>
            <a:ext uri="{FF2B5EF4-FFF2-40B4-BE49-F238E27FC236}">
              <a16:creationId xmlns:a16="http://schemas.microsoft.com/office/drawing/2014/main" xmlns="" id="{CBF30A4E-380A-4A7E-92B7-9E8CBD4E73E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8" name="テキスト ボックス 257">
          <a:extLst>
            <a:ext uri="{FF2B5EF4-FFF2-40B4-BE49-F238E27FC236}">
              <a16:creationId xmlns:a16="http://schemas.microsoft.com/office/drawing/2014/main" xmlns="" id="{2382DFFE-CB4D-4A1D-A920-07AF3B0D579F}"/>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9" name="【公営住宅】&#10;有形固定資産減価償却率グラフ枠">
          <a:extLst>
            <a:ext uri="{FF2B5EF4-FFF2-40B4-BE49-F238E27FC236}">
              <a16:creationId xmlns:a16="http://schemas.microsoft.com/office/drawing/2014/main" xmlns="" id="{BF5345BB-4700-4C1F-9B05-6CF28F5B4A3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86</xdr:row>
      <xdr:rowOff>102870</xdr:rowOff>
    </xdr:to>
    <xdr:cxnSp macro="">
      <xdr:nvCxnSpPr>
        <xdr:cNvPr id="260" name="直線コネクタ 259">
          <a:extLst>
            <a:ext uri="{FF2B5EF4-FFF2-40B4-BE49-F238E27FC236}">
              <a16:creationId xmlns:a16="http://schemas.microsoft.com/office/drawing/2014/main" xmlns="" id="{A099F9BD-A56D-4BE4-98EF-B47FD37BA38C}"/>
            </a:ext>
          </a:extLst>
        </xdr:cNvPr>
        <xdr:cNvCxnSpPr/>
      </xdr:nvCxnSpPr>
      <xdr:spPr>
        <a:xfrm flipV="1">
          <a:off x="4634865" y="13335000"/>
          <a:ext cx="0" cy="1512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61" name="【公営住宅】&#10;有形固定資産減価償却率最小値テキスト">
          <a:extLst>
            <a:ext uri="{FF2B5EF4-FFF2-40B4-BE49-F238E27FC236}">
              <a16:creationId xmlns:a16="http://schemas.microsoft.com/office/drawing/2014/main" xmlns="" id="{C74A6B49-699D-4862-8117-03A520F52EB6}"/>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62" name="直線コネクタ 261">
          <a:extLst>
            <a:ext uri="{FF2B5EF4-FFF2-40B4-BE49-F238E27FC236}">
              <a16:creationId xmlns:a16="http://schemas.microsoft.com/office/drawing/2014/main" xmlns="" id="{F142CC9F-3837-4CDD-913D-D04C37BF42FD}"/>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63" name="【公営住宅】&#10;有形固定資産減価償却率最大値テキスト">
          <a:extLst>
            <a:ext uri="{FF2B5EF4-FFF2-40B4-BE49-F238E27FC236}">
              <a16:creationId xmlns:a16="http://schemas.microsoft.com/office/drawing/2014/main" xmlns="" id="{F7A7F59F-03B0-4F0E-8AA5-AD934F909674}"/>
            </a:ext>
          </a:extLst>
        </xdr:cNvPr>
        <xdr:cNvSpPr txBox="1"/>
      </xdr:nvSpPr>
      <xdr:spPr>
        <a:xfrm>
          <a:off x="4673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64" name="直線コネクタ 263">
          <a:extLst>
            <a:ext uri="{FF2B5EF4-FFF2-40B4-BE49-F238E27FC236}">
              <a16:creationId xmlns:a16="http://schemas.microsoft.com/office/drawing/2014/main" xmlns="" id="{7AA54DAA-ADF9-46A3-A6FF-3CC5C1EFC85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15891</xdr:rowOff>
    </xdr:from>
    <xdr:ext cx="405111" cy="259045"/>
    <xdr:sp macro="" textlink="">
      <xdr:nvSpPr>
        <xdr:cNvPr id="265" name="【公営住宅】&#10;有形固定資産減価償却率平均値テキスト">
          <a:extLst>
            <a:ext uri="{FF2B5EF4-FFF2-40B4-BE49-F238E27FC236}">
              <a16:creationId xmlns:a16="http://schemas.microsoft.com/office/drawing/2014/main" xmlns="" id="{D0D4BBEC-0F24-41FA-BC2E-6C61DE319B62}"/>
            </a:ext>
          </a:extLst>
        </xdr:cNvPr>
        <xdr:cNvSpPr txBox="1"/>
      </xdr:nvSpPr>
      <xdr:spPr>
        <a:xfrm>
          <a:off x="4673600" y="13903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164464</xdr:rowOff>
    </xdr:from>
    <xdr:to>
      <xdr:col>24</xdr:col>
      <xdr:colOff>114300</xdr:colOff>
      <xdr:row>82</xdr:row>
      <xdr:rowOff>94614</xdr:rowOff>
    </xdr:to>
    <xdr:sp macro="" textlink="">
      <xdr:nvSpPr>
        <xdr:cNvPr id="266" name="フローチャート: 判断 265">
          <a:extLst>
            <a:ext uri="{FF2B5EF4-FFF2-40B4-BE49-F238E27FC236}">
              <a16:creationId xmlns:a16="http://schemas.microsoft.com/office/drawing/2014/main" xmlns="" id="{E8BCDA3B-9C49-4DEA-AC03-CA3D505138D3}"/>
            </a:ext>
          </a:extLst>
        </xdr:cNvPr>
        <xdr:cNvSpPr/>
      </xdr:nvSpPr>
      <xdr:spPr>
        <a:xfrm>
          <a:off x="45847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19686</xdr:rowOff>
    </xdr:from>
    <xdr:to>
      <xdr:col>20</xdr:col>
      <xdr:colOff>38100</xdr:colOff>
      <xdr:row>82</xdr:row>
      <xdr:rowOff>121286</xdr:rowOff>
    </xdr:to>
    <xdr:sp macro="" textlink="">
      <xdr:nvSpPr>
        <xdr:cNvPr id="267" name="フローチャート: 判断 266">
          <a:extLst>
            <a:ext uri="{FF2B5EF4-FFF2-40B4-BE49-F238E27FC236}">
              <a16:creationId xmlns:a16="http://schemas.microsoft.com/office/drawing/2014/main" xmlns="" id="{63C0B130-4901-4048-AD7B-DF5681572285}"/>
            </a:ext>
          </a:extLst>
        </xdr:cNvPr>
        <xdr:cNvSpPr/>
      </xdr:nvSpPr>
      <xdr:spPr>
        <a:xfrm>
          <a:off x="3746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59689</xdr:rowOff>
    </xdr:from>
    <xdr:to>
      <xdr:col>15</xdr:col>
      <xdr:colOff>101600</xdr:colOff>
      <xdr:row>82</xdr:row>
      <xdr:rowOff>161289</xdr:rowOff>
    </xdr:to>
    <xdr:sp macro="" textlink="">
      <xdr:nvSpPr>
        <xdr:cNvPr id="268" name="フローチャート: 判断 267">
          <a:extLst>
            <a:ext uri="{FF2B5EF4-FFF2-40B4-BE49-F238E27FC236}">
              <a16:creationId xmlns:a16="http://schemas.microsoft.com/office/drawing/2014/main" xmlns="" id="{82152C90-781B-4F72-B8FD-E1F69C047B85}"/>
            </a:ext>
          </a:extLst>
        </xdr:cNvPr>
        <xdr:cNvSpPr/>
      </xdr:nvSpPr>
      <xdr:spPr>
        <a:xfrm>
          <a:off x="2857500" y="141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73025</xdr:rowOff>
    </xdr:from>
    <xdr:to>
      <xdr:col>10</xdr:col>
      <xdr:colOff>165100</xdr:colOff>
      <xdr:row>83</xdr:row>
      <xdr:rowOff>3175</xdr:rowOff>
    </xdr:to>
    <xdr:sp macro="" textlink="">
      <xdr:nvSpPr>
        <xdr:cNvPr id="269" name="フローチャート: 判断 268">
          <a:extLst>
            <a:ext uri="{FF2B5EF4-FFF2-40B4-BE49-F238E27FC236}">
              <a16:creationId xmlns:a16="http://schemas.microsoft.com/office/drawing/2014/main" xmlns="" id="{A3482B5C-75BD-4DDD-96D3-7D704DDCFD00}"/>
            </a:ext>
          </a:extLst>
        </xdr:cNvPr>
        <xdr:cNvSpPr/>
      </xdr:nvSpPr>
      <xdr:spPr>
        <a:xfrm>
          <a:off x="19685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0" name="テキスト ボックス 269">
          <a:extLst>
            <a:ext uri="{FF2B5EF4-FFF2-40B4-BE49-F238E27FC236}">
              <a16:creationId xmlns:a16="http://schemas.microsoft.com/office/drawing/2014/main" xmlns="" id="{D0121641-6A79-4346-ABAB-CAD9C9701CF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1" name="テキスト ボックス 270">
          <a:extLst>
            <a:ext uri="{FF2B5EF4-FFF2-40B4-BE49-F238E27FC236}">
              <a16:creationId xmlns:a16="http://schemas.microsoft.com/office/drawing/2014/main" xmlns="" id="{52B0FED2-6279-4E07-826E-78E276CF356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2" name="テキスト ボックス 271">
          <a:extLst>
            <a:ext uri="{FF2B5EF4-FFF2-40B4-BE49-F238E27FC236}">
              <a16:creationId xmlns:a16="http://schemas.microsoft.com/office/drawing/2014/main" xmlns="" id="{04D3A60B-0D3A-4AD8-8A55-C7696322616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3" name="テキスト ボックス 272">
          <a:extLst>
            <a:ext uri="{FF2B5EF4-FFF2-40B4-BE49-F238E27FC236}">
              <a16:creationId xmlns:a16="http://schemas.microsoft.com/office/drawing/2014/main" xmlns="" id="{A3D25EFB-570F-42F2-AAB6-E7A4B57F57E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4" name="テキスト ボックス 273">
          <a:extLst>
            <a:ext uri="{FF2B5EF4-FFF2-40B4-BE49-F238E27FC236}">
              <a16:creationId xmlns:a16="http://schemas.microsoft.com/office/drawing/2014/main" xmlns="" id="{469E1175-1460-4DCF-B5EB-5DA80C92F6E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75" name="楕円 274">
          <a:extLst>
            <a:ext uri="{FF2B5EF4-FFF2-40B4-BE49-F238E27FC236}">
              <a16:creationId xmlns:a16="http://schemas.microsoft.com/office/drawing/2014/main" xmlns="" id="{25C19B44-EEAF-4975-8B99-AD25F451FCBF}"/>
            </a:ext>
          </a:extLst>
        </xdr:cNvPr>
        <xdr:cNvSpPr/>
      </xdr:nvSpPr>
      <xdr:spPr>
        <a:xfrm>
          <a:off x="45847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45738</xdr:rowOff>
    </xdr:from>
    <xdr:ext cx="405111" cy="259045"/>
    <xdr:sp macro="" textlink="">
      <xdr:nvSpPr>
        <xdr:cNvPr id="276" name="【公営住宅】&#10;有形固定資産減価償却率該当値テキスト">
          <a:extLst>
            <a:ext uri="{FF2B5EF4-FFF2-40B4-BE49-F238E27FC236}">
              <a16:creationId xmlns:a16="http://schemas.microsoft.com/office/drawing/2014/main" xmlns="" id="{0C26A322-AAE6-4A05-A9A8-4FC841F70636}"/>
            </a:ext>
          </a:extLst>
        </xdr:cNvPr>
        <xdr:cNvSpPr txBox="1"/>
      </xdr:nvSpPr>
      <xdr:spPr>
        <a:xfrm>
          <a:off x="4673600"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128270</xdr:rowOff>
    </xdr:from>
    <xdr:to>
      <xdr:col>20</xdr:col>
      <xdr:colOff>38100</xdr:colOff>
      <xdr:row>83</xdr:row>
      <xdr:rowOff>58420</xdr:rowOff>
    </xdr:to>
    <xdr:sp macro="" textlink="">
      <xdr:nvSpPr>
        <xdr:cNvPr id="277" name="楕円 276">
          <a:extLst>
            <a:ext uri="{FF2B5EF4-FFF2-40B4-BE49-F238E27FC236}">
              <a16:creationId xmlns:a16="http://schemas.microsoft.com/office/drawing/2014/main" xmlns="" id="{8E23EA91-433B-4719-B26B-717D98B3C478}"/>
            </a:ext>
          </a:extLst>
        </xdr:cNvPr>
        <xdr:cNvSpPr/>
      </xdr:nvSpPr>
      <xdr:spPr>
        <a:xfrm>
          <a:off x="3746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118111</xdr:rowOff>
    </xdr:from>
    <xdr:to>
      <xdr:col>24</xdr:col>
      <xdr:colOff>63500</xdr:colOff>
      <xdr:row>83</xdr:row>
      <xdr:rowOff>7620</xdr:rowOff>
    </xdr:to>
    <xdr:cxnSp macro="">
      <xdr:nvCxnSpPr>
        <xdr:cNvPr id="278" name="直線コネクタ 277">
          <a:extLst>
            <a:ext uri="{FF2B5EF4-FFF2-40B4-BE49-F238E27FC236}">
              <a16:creationId xmlns:a16="http://schemas.microsoft.com/office/drawing/2014/main" xmlns="" id="{2958BBEF-FD40-4DA1-8745-BCE8EF01566B}"/>
            </a:ext>
          </a:extLst>
        </xdr:cNvPr>
        <xdr:cNvCxnSpPr/>
      </xdr:nvCxnSpPr>
      <xdr:spPr>
        <a:xfrm flipV="1">
          <a:off x="3797300" y="14177011"/>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19686</xdr:rowOff>
    </xdr:from>
    <xdr:to>
      <xdr:col>15</xdr:col>
      <xdr:colOff>101600</xdr:colOff>
      <xdr:row>83</xdr:row>
      <xdr:rowOff>121286</xdr:rowOff>
    </xdr:to>
    <xdr:sp macro="" textlink="">
      <xdr:nvSpPr>
        <xdr:cNvPr id="279" name="楕円 278">
          <a:extLst>
            <a:ext uri="{FF2B5EF4-FFF2-40B4-BE49-F238E27FC236}">
              <a16:creationId xmlns:a16="http://schemas.microsoft.com/office/drawing/2014/main" xmlns="" id="{C3BD9EDA-8ABE-4E4D-8102-9CC2006FFF85}"/>
            </a:ext>
          </a:extLst>
        </xdr:cNvPr>
        <xdr:cNvSpPr/>
      </xdr:nvSpPr>
      <xdr:spPr>
        <a:xfrm>
          <a:off x="28575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7620</xdr:rowOff>
    </xdr:from>
    <xdr:to>
      <xdr:col>19</xdr:col>
      <xdr:colOff>177800</xdr:colOff>
      <xdr:row>83</xdr:row>
      <xdr:rowOff>70486</xdr:rowOff>
    </xdr:to>
    <xdr:cxnSp macro="">
      <xdr:nvCxnSpPr>
        <xdr:cNvPr id="280" name="直線コネクタ 279">
          <a:extLst>
            <a:ext uri="{FF2B5EF4-FFF2-40B4-BE49-F238E27FC236}">
              <a16:creationId xmlns:a16="http://schemas.microsoft.com/office/drawing/2014/main" xmlns="" id="{C268A9B5-F3D0-44C5-8E10-A7F0A35F8DB4}"/>
            </a:ext>
          </a:extLst>
        </xdr:cNvPr>
        <xdr:cNvCxnSpPr/>
      </xdr:nvCxnSpPr>
      <xdr:spPr>
        <a:xfrm flipV="1">
          <a:off x="2908300" y="14237970"/>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135889</xdr:rowOff>
    </xdr:from>
    <xdr:to>
      <xdr:col>10</xdr:col>
      <xdr:colOff>165100</xdr:colOff>
      <xdr:row>82</xdr:row>
      <xdr:rowOff>66039</xdr:rowOff>
    </xdr:to>
    <xdr:sp macro="" textlink="">
      <xdr:nvSpPr>
        <xdr:cNvPr id="281" name="楕円 280">
          <a:extLst>
            <a:ext uri="{FF2B5EF4-FFF2-40B4-BE49-F238E27FC236}">
              <a16:creationId xmlns:a16="http://schemas.microsoft.com/office/drawing/2014/main" xmlns="" id="{3ED3FA42-60DA-4CD5-B7D6-D81CD19697C0}"/>
            </a:ext>
          </a:extLst>
        </xdr:cNvPr>
        <xdr:cNvSpPr/>
      </xdr:nvSpPr>
      <xdr:spPr>
        <a:xfrm>
          <a:off x="1968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15239</xdr:rowOff>
    </xdr:from>
    <xdr:to>
      <xdr:col>15</xdr:col>
      <xdr:colOff>50800</xdr:colOff>
      <xdr:row>83</xdr:row>
      <xdr:rowOff>70486</xdr:rowOff>
    </xdr:to>
    <xdr:cxnSp macro="">
      <xdr:nvCxnSpPr>
        <xdr:cNvPr id="282" name="直線コネクタ 281">
          <a:extLst>
            <a:ext uri="{FF2B5EF4-FFF2-40B4-BE49-F238E27FC236}">
              <a16:creationId xmlns:a16="http://schemas.microsoft.com/office/drawing/2014/main" xmlns="" id="{BA7C96F5-D127-4A19-9E89-83A4BA401A7F}"/>
            </a:ext>
          </a:extLst>
        </xdr:cNvPr>
        <xdr:cNvCxnSpPr/>
      </xdr:nvCxnSpPr>
      <xdr:spPr>
        <a:xfrm>
          <a:off x="2019300" y="14074139"/>
          <a:ext cx="889000" cy="22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137813</xdr:rowOff>
    </xdr:from>
    <xdr:ext cx="405111" cy="259045"/>
    <xdr:sp macro="" textlink="">
      <xdr:nvSpPr>
        <xdr:cNvPr id="283" name="n_1aveValue【公営住宅】&#10;有形固定資産減価償却率">
          <a:extLst>
            <a:ext uri="{FF2B5EF4-FFF2-40B4-BE49-F238E27FC236}">
              <a16:creationId xmlns:a16="http://schemas.microsoft.com/office/drawing/2014/main" xmlns="" id="{F9BCD550-6BA3-41A8-AD3C-E79343DCA0AE}"/>
            </a:ext>
          </a:extLst>
        </xdr:cNvPr>
        <xdr:cNvSpPr txBox="1"/>
      </xdr:nvSpPr>
      <xdr:spPr>
        <a:xfrm>
          <a:off x="35820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6366</xdr:rowOff>
    </xdr:from>
    <xdr:ext cx="405111" cy="259045"/>
    <xdr:sp macro="" textlink="">
      <xdr:nvSpPr>
        <xdr:cNvPr id="284" name="n_2aveValue【公営住宅】&#10;有形固定資産減価償却率">
          <a:extLst>
            <a:ext uri="{FF2B5EF4-FFF2-40B4-BE49-F238E27FC236}">
              <a16:creationId xmlns:a16="http://schemas.microsoft.com/office/drawing/2014/main" xmlns="" id="{E56B076E-B27E-4309-8476-DDA513502CAB}"/>
            </a:ext>
          </a:extLst>
        </xdr:cNvPr>
        <xdr:cNvSpPr txBox="1"/>
      </xdr:nvSpPr>
      <xdr:spPr>
        <a:xfrm>
          <a:off x="27057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165752</xdr:rowOff>
    </xdr:from>
    <xdr:ext cx="405111" cy="259045"/>
    <xdr:sp macro="" textlink="">
      <xdr:nvSpPr>
        <xdr:cNvPr id="285" name="n_3aveValue【公営住宅】&#10;有形固定資産減価償却率">
          <a:extLst>
            <a:ext uri="{FF2B5EF4-FFF2-40B4-BE49-F238E27FC236}">
              <a16:creationId xmlns:a16="http://schemas.microsoft.com/office/drawing/2014/main" xmlns="" id="{6D4C95FC-6FA1-4FB1-92FE-99AF224EDA00}"/>
            </a:ext>
          </a:extLst>
        </xdr:cNvPr>
        <xdr:cNvSpPr txBox="1"/>
      </xdr:nvSpPr>
      <xdr:spPr>
        <a:xfrm>
          <a:off x="18167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49547</xdr:rowOff>
    </xdr:from>
    <xdr:ext cx="405111" cy="259045"/>
    <xdr:sp macro="" textlink="">
      <xdr:nvSpPr>
        <xdr:cNvPr id="286" name="n_1mainValue【公営住宅】&#10;有形固定資産減価償却率">
          <a:extLst>
            <a:ext uri="{FF2B5EF4-FFF2-40B4-BE49-F238E27FC236}">
              <a16:creationId xmlns:a16="http://schemas.microsoft.com/office/drawing/2014/main" xmlns="" id="{DA424952-85F6-4B12-A2A0-921AEA54B691}"/>
            </a:ext>
          </a:extLst>
        </xdr:cNvPr>
        <xdr:cNvSpPr txBox="1"/>
      </xdr:nvSpPr>
      <xdr:spPr>
        <a:xfrm>
          <a:off x="35820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112413</xdr:rowOff>
    </xdr:from>
    <xdr:ext cx="405111" cy="259045"/>
    <xdr:sp macro="" textlink="">
      <xdr:nvSpPr>
        <xdr:cNvPr id="287" name="n_2mainValue【公営住宅】&#10;有形固定資産減価償却率">
          <a:extLst>
            <a:ext uri="{FF2B5EF4-FFF2-40B4-BE49-F238E27FC236}">
              <a16:creationId xmlns:a16="http://schemas.microsoft.com/office/drawing/2014/main" xmlns="" id="{8BAE64E6-63B2-446B-BFF1-A7451A5D9175}"/>
            </a:ext>
          </a:extLst>
        </xdr:cNvPr>
        <xdr:cNvSpPr txBox="1"/>
      </xdr:nvSpPr>
      <xdr:spPr>
        <a:xfrm>
          <a:off x="2705744" y="1434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82566</xdr:rowOff>
    </xdr:from>
    <xdr:ext cx="405111" cy="259045"/>
    <xdr:sp macro="" textlink="">
      <xdr:nvSpPr>
        <xdr:cNvPr id="288" name="n_3mainValue【公営住宅】&#10;有形固定資産減価償却率">
          <a:extLst>
            <a:ext uri="{FF2B5EF4-FFF2-40B4-BE49-F238E27FC236}">
              <a16:creationId xmlns:a16="http://schemas.microsoft.com/office/drawing/2014/main" xmlns="" id="{D3A72273-478C-4C5C-8D0A-A3BEC5CE8E23}"/>
            </a:ext>
          </a:extLst>
        </xdr:cNvPr>
        <xdr:cNvSpPr txBox="1"/>
      </xdr:nvSpPr>
      <xdr:spPr>
        <a:xfrm>
          <a:off x="1816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9" name="正方形/長方形 288">
          <a:extLst>
            <a:ext uri="{FF2B5EF4-FFF2-40B4-BE49-F238E27FC236}">
              <a16:creationId xmlns:a16="http://schemas.microsoft.com/office/drawing/2014/main" xmlns="" id="{688FFD21-029B-4945-8E9D-D4ACE464B76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0" name="正方形/長方形 289">
          <a:extLst>
            <a:ext uri="{FF2B5EF4-FFF2-40B4-BE49-F238E27FC236}">
              <a16:creationId xmlns:a16="http://schemas.microsoft.com/office/drawing/2014/main" xmlns="" id="{43E32366-71AD-4B92-9448-24CFAFFDC10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1" name="正方形/長方形 290">
          <a:extLst>
            <a:ext uri="{FF2B5EF4-FFF2-40B4-BE49-F238E27FC236}">
              <a16:creationId xmlns:a16="http://schemas.microsoft.com/office/drawing/2014/main" xmlns="" id="{BF112F48-46B6-4917-B66C-D5EFD904A58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2" name="正方形/長方形 291">
          <a:extLst>
            <a:ext uri="{FF2B5EF4-FFF2-40B4-BE49-F238E27FC236}">
              <a16:creationId xmlns:a16="http://schemas.microsoft.com/office/drawing/2014/main" xmlns="" id="{67F4D1CD-7705-4DDC-B3D7-A14B4AB45ED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3" name="正方形/長方形 292">
          <a:extLst>
            <a:ext uri="{FF2B5EF4-FFF2-40B4-BE49-F238E27FC236}">
              <a16:creationId xmlns:a16="http://schemas.microsoft.com/office/drawing/2014/main" xmlns="" id="{7B097659-97E8-4CC8-AF67-A9042712403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4" name="正方形/長方形 293">
          <a:extLst>
            <a:ext uri="{FF2B5EF4-FFF2-40B4-BE49-F238E27FC236}">
              <a16:creationId xmlns:a16="http://schemas.microsoft.com/office/drawing/2014/main" xmlns="" id="{856A32AE-5237-4A8C-A649-20658336F28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95" name="正方形/長方形 294">
          <a:extLst>
            <a:ext uri="{FF2B5EF4-FFF2-40B4-BE49-F238E27FC236}">
              <a16:creationId xmlns:a16="http://schemas.microsoft.com/office/drawing/2014/main" xmlns="" id="{78D5DD4B-2A3A-47F8-8EA7-37BB629FCBB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96" name="正方形/長方形 295">
          <a:extLst>
            <a:ext uri="{FF2B5EF4-FFF2-40B4-BE49-F238E27FC236}">
              <a16:creationId xmlns:a16="http://schemas.microsoft.com/office/drawing/2014/main" xmlns="" id="{7182A1BB-44C5-47BD-A80F-DD469019E6A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97" name="テキスト ボックス 296">
          <a:extLst>
            <a:ext uri="{FF2B5EF4-FFF2-40B4-BE49-F238E27FC236}">
              <a16:creationId xmlns:a16="http://schemas.microsoft.com/office/drawing/2014/main" xmlns="" id="{BBA30ACC-4393-4A99-A735-5952FB8C2D1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98" name="直線コネクタ 297">
          <a:extLst>
            <a:ext uri="{FF2B5EF4-FFF2-40B4-BE49-F238E27FC236}">
              <a16:creationId xmlns:a16="http://schemas.microsoft.com/office/drawing/2014/main" xmlns="" id="{AC526181-BBD1-422B-8F14-908322085D8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99" name="直線コネクタ 298">
          <a:extLst>
            <a:ext uri="{FF2B5EF4-FFF2-40B4-BE49-F238E27FC236}">
              <a16:creationId xmlns:a16="http://schemas.microsoft.com/office/drawing/2014/main" xmlns="" id="{3940B696-D920-448D-B6EB-4E8B4E57D2C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00" name="テキスト ボックス 299">
          <a:extLst>
            <a:ext uri="{FF2B5EF4-FFF2-40B4-BE49-F238E27FC236}">
              <a16:creationId xmlns:a16="http://schemas.microsoft.com/office/drawing/2014/main" xmlns="" id="{7112F520-3E36-482D-ACCA-9E8F686D32D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1" name="直線コネクタ 300">
          <a:extLst>
            <a:ext uri="{FF2B5EF4-FFF2-40B4-BE49-F238E27FC236}">
              <a16:creationId xmlns:a16="http://schemas.microsoft.com/office/drawing/2014/main" xmlns="" id="{4E19D6A4-EBC8-4ED5-8226-D9125C6E3E7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02" name="テキスト ボックス 301">
          <a:extLst>
            <a:ext uri="{FF2B5EF4-FFF2-40B4-BE49-F238E27FC236}">
              <a16:creationId xmlns:a16="http://schemas.microsoft.com/office/drawing/2014/main" xmlns="" id="{E0A26D62-DEE6-4126-A47C-A47C81798B87}"/>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03" name="直線コネクタ 302">
          <a:extLst>
            <a:ext uri="{FF2B5EF4-FFF2-40B4-BE49-F238E27FC236}">
              <a16:creationId xmlns:a16="http://schemas.microsoft.com/office/drawing/2014/main" xmlns="" id="{03E63FB2-3DBB-4186-B3E6-53689CE597A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04" name="テキスト ボックス 303">
          <a:extLst>
            <a:ext uri="{FF2B5EF4-FFF2-40B4-BE49-F238E27FC236}">
              <a16:creationId xmlns:a16="http://schemas.microsoft.com/office/drawing/2014/main" xmlns="" id="{D5AE4254-A790-41DD-A644-EA414711074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05" name="直線コネクタ 304">
          <a:extLst>
            <a:ext uri="{FF2B5EF4-FFF2-40B4-BE49-F238E27FC236}">
              <a16:creationId xmlns:a16="http://schemas.microsoft.com/office/drawing/2014/main" xmlns="" id="{203BAE70-C831-4867-8903-6BF67325E70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06" name="テキスト ボックス 305">
          <a:extLst>
            <a:ext uri="{FF2B5EF4-FFF2-40B4-BE49-F238E27FC236}">
              <a16:creationId xmlns:a16="http://schemas.microsoft.com/office/drawing/2014/main" xmlns="" id="{4A3342EE-9F2D-4F1B-9FC5-E54E1F158DD4}"/>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07" name="直線コネクタ 306">
          <a:extLst>
            <a:ext uri="{FF2B5EF4-FFF2-40B4-BE49-F238E27FC236}">
              <a16:creationId xmlns:a16="http://schemas.microsoft.com/office/drawing/2014/main" xmlns="" id="{B537ED76-E477-427E-B656-D7F52B3CB34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08" name="テキスト ボックス 307">
          <a:extLst>
            <a:ext uri="{FF2B5EF4-FFF2-40B4-BE49-F238E27FC236}">
              <a16:creationId xmlns:a16="http://schemas.microsoft.com/office/drawing/2014/main" xmlns="" id="{4239B4DE-62FF-453A-AE25-B9730645A241}"/>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9" name="直線コネクタ 308">
          <a:extLst>
            <a:ext uri="{FF2B5EF4-FFF2-40B4-BE49-F238E27FC236}">
              <a16:creationId xmlns:a16="http://schemas.microsoft.com/office/drawing/2014/main" xmlns="" id="{0D2AE1FB-D06A-4306-9A87-722DBE5C2CE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10" name="テキスト ボックス 309">
          <a:extLst>
            <a:ext uri="{FF2B5EF4-FFF2-40B4-BE49-F238E27FC236}">
              <a16:creationId xmlns:a16="http://schemas.microsoft.com/office/drawing/2014/main" xmlns="" id="{20F149E9-55D6-4071-96D7-C18A695821A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1" name="【公営住宅】&#10;一人当たり面積グラフ枠">
          <a:extLst>
            <a:ext uri="{FF2B5EF4-FFF2-40B4-BE49-F238E27FC236}">
              <a16:creationId xmlns:a16="http://schemas.microsoft.com/office/drawing/2014/main" xmlns="" id="{B1B9703B-8EA1-46FA-A352-093ECF64509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35089</xdr:rowOff>
    </xdr:from>
    <xdr:to>
      <xdr:col>54</xdr:col>
      <xdr:colOff>189865</xdr:colOff>
      <xdr:row>86</xdr:row>
      <xdr:rowOff>109728</xdr:rowOff>
    </xdr:to>
    <xdr:cxnSp macro="">
      <xdr:nvCxnSpPr>
        <xdr:cNvPr id="312" name="直線コネクタ 311">
          <a:extLst>
            <a:ext uri="{FF2B5EF4-FFF2-40B4-BE49-F238E27FC236}">
              <a16:creationId xmlns:a16="http://schemas.microsoft.com/office/drawing/2014/main" xmlns="" id="{D931424B-209D-41B0-A07A-D33047B82576}"/>
            </a:ext>
          </a:extLst>
        </xdr:cNvPr>
        <xdr:cNvCxnSpPr/>
      </xdr:nvCxnSpPr>
      <xdr:spPr>
        <a:xfrm flipV="1">
          <a:off x="10476865" y="13408189"/>
          <a:ext cx="0" cy="1446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113555</xdr:rowOff>
    </xdr:from>
    <xdr:ext cx="469744" cy="259045"/>
    <xdr:sp macro="" textlink="">
      <xdr:nvSpPr>
        <xdr:cNvPr id="313" name="【公営住宅】&#10;一人当たり面積最小値テキスト">
          <a:extLst>
            <a:ext uri="{FF2B5EF4-FFF2-40B4-BE49-F238E27FC236}">
              <a16:creationId xmlns:a16="http://schemas.microsoft.com/office/drawing/2014/main" xmlns="" id="{3655EB79-2621-4ED8-8B8C-2DDE3362FC18}"/>
            </a:ext>
          </a:extLst>
        </xdr:cNvPr>
        <xdr:cNvSpPr txBox="1"/>
      </xdr:nvSpPr>
      <xdr:spPr>
        <a:xfrm>
          <a:off x="10515600" y="1485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109728</xdr:rowOff>
    </xdr:from>
    <xdr:to>
      <xdr:col>55</xdr:col>
      <xdr:colOff>88900</xdr:colOff>
      <xdr:row>86</xdr:row>
      <xdr:rowOff>109728</xdr:rowOff>
    </xdr:to>
    <xdr:cxnSp macro="">
      <xdr:nvCxnSpPr>
        <xdr:cNvPr id="314" name="直線コネクタ 313">
          <a:extLst>
            <a:ext uri="{FF2B5EF4-FFF2-40B4-BE49-F238E27FC236}">
              <a16:creationId xmlns:a16="http://schemas.microsoft.com/office/drawing/2014/main" xmlns="" id="{4F1EE70C-75CE-4AB3-A37F-75172FD163B3}"/>
            </a:ext>
          </a:extLst>
        </xdr:cNvPr>
        <xdr:cNvCxnSpPr/>
      </xdr:nvCxnSpPr>
      <xdr:spPr>
        <a:xfrm>
          <a:off x="10388600" y="1485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153216</xdr:rowOff>
    </xdr:from>
    <xdr:ext cx="534377" cy="259045"/>
    <xdr:sp macro="" textlink="">
      <xdr:nvSpPr>
        <xdr:cNvPr id="315" name="【公営住宅】&#10;一人当たり面積最大値テキスト">
          <a:extLst>
            <a:ext uri="{FF2B5EF4-FFF2-40B4-BE49-F238E27FC236}">
              <a16:creationId xmlns:a16="http://schemas.microsoft.com/office/drawing/2014/main" xmlns="" id="{02EEEAA6-E420-4748-B46C-D86CF0309102}"/>
            </a:ext>
          </a:extLst>
        </xdr:cNvPr>
        <xdr:cNvSpPr txBox="1"/>
      </xdr:nvSpPr>
      <xdr:spPr>
        <a:xfrm>
          <a:off x="10515600" y="1318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35089</xdr:rowOff>
    </xdr:from>
    <xdr:to>
      <xdr:col>55</xdr:col>
      <xdr:colOff>88900</xdr:colOff>
      <xdr:row>78</xdr:row>
      <xdr:rowOff>35089</xdr:rowOff>
    </xdr:to>
    <xdr:cxnSp macro="">
      <xdr:nvCxnSpPr>
        <xdr:cNvPr id="316" name="直線コネクタ 315">
          <a:extLst>
            <a:ext uri="{FF2B5EF4-FFF2-40B4-BE49-F238E27FC236}">
              <a16:creationId xmlns:a16="http://schemas.microsoft.com/office/drawing/2014/main" xmlns="" id="{851BC2F5-7886-4A6A-8D0B-BC71EE94126F}"/>
            </a:ext>
          </a:extLst>
        </xdr:cNvPr>
        <xdr:cNvCxnSpPr/>
      </xdr:nvCxnSpPr>
      <xdr:spPr>
        <a:xfrm>
          <a:off x="10388600" y="13408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87596</xdr:rowOff>
    </xdr:from>
    <xdr:ext cx="469744" cy="259045"/>
    <xdr:sp macro="" textlink="">
      <xdr:nvSpPr>
        <xdr:cNvPr id="317" name="【公営住宅】&#10;一人当たり面積平均値テキスト">
          <a:extLst>
            <a:ext uri="{FF2B5EF4-FFF2-40B4-BE49-F238E27FC236}">
              <a16:creationId xmlns:a16="http://schemas.microsoft.com/office/drawing/2014/main" xmlns="" id="{5F0B8602-6A9D-4C9D-87F8-441AB4693776}"/>
            </a:ext>
          </a:extLst>
        </xdr:cNvPr>
        <xdr:cNvSpPr txBox="1"/>
      </xdr:nvSpPr>
      <xdr:spPr>
        <a:xfrm>
          <a:off x="10515600" y="144893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64719</xdr:rowOff>
    </xdr:from>
    <xdr:to>
      <xdr:col>55</xdr:col>
      <xdr:colOff>50800</xdr:colOff>
      <xdr:row>85</xdr:row>
      <xdr:rowOff>166319</xdr:rowOff>
    </xdr:to>
    <xdr:sp macro="" textlink="">
      <xdr:nvSpPr>
        <xdr:cNvPr id="318" name="フローチャート: 判断 317">
          <a:extLst>
            <a:ext uri="{FF2B5EF4-FFF2-40B4-BE49-F238E27FC236}">
              <a16:creationId xmlns:a16="http://schemas.microsoft.com/office/drawing/2014/main" xmlns="" id="{522AF0B9-BFA0-468F-AA7E-D83812E4BD1D}"/>
            </a:ext>
          </a:extLst>
        </xdr:cNvPr>
        <xdr:cNvSpPr/>
      </xdr:nvSpPr>
      <xdr:spPr>
        <a:xfrm>
          <a:off x="10426700" y="14637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61404</xdr:rowOff>
    </xdr:from>
    <xdr:to>
      <xdr:col>50</xdr:col>
      <xdr:colOff>165100</xdr:colOff>
      <xdr:row>85</xdr:row>
      <xdr:rowOff>163004</xdr:rowOff>
    </xdr:to>
    <xdr:sp macro="" textlink="">
      <xdr:nvSpPr>
        <xdr:cNvPr id="319" name="フローチャート: 判断 318">
          <a:extLst>
            <a:ext uri="{FF2B5EF4-FFF2-40B4-BE49-F238E27FC236}">
              <a16:creationId xmlns:a16="http://schemas.microsoft.com/office/drawing/2014/main" xmlns="" id="{4842FCDC-AE85-49DE-B92A-5128790A712E}"/>
            </a:ext>
          </a:extLst>
        </xdr:cNvPr>
        <xdr:cNvSpPr/>
      </xdr:nvSpPr>
      <xdr:spPr>
        <a:xfrm>
          <a:off x="9588500" y="1463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63728</xdr:rowOff>
    </xdr:from>
    <xdr:to>
      <xdr:col>46</xdr:col>
      <xdr:colOff>38100</xdr:colOff>
      <xdr:row>85</xdr:row>
      <xdr:rowOff>165328</xdr:rowOff>
    </xdr:to>
    <xdr:sp macro="" textlink="">
      <xdr:nvSpPr>
        <xdr:cNvPr id="320" name="フローチャート: 判断 319">
          <a:extLst>
            <a:ext uri="{FF2B5EF4-FFF2-40B4-BE49-F238E27FC236}">
              <a16:creationId xmlns:a16="http://schemas.microsoft.com/office/drawing/2014/main" xmlns="" id="{0B6427C0-A562-465B-BBB1-D99FFA1EAEDE}"/>
            </a:ext>
          </a:extLst>
        </xdr:cNvPr>
        <xdr:cNvSpPr/>
      </xdr:nvSpPr>
      <xdr:spPr>
        <a:xfrm>
          <a:off x="8699500" y="146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97028</xdr:rowOff>
    </xdr:from>
    <xdr:to>
      <xdr:col>41</xdr:col>
      <xdr:colOff>101600</xdr:colOff>
      <xdr:row>86</xdr:row>
      <xdr:rowOff>27178</xdr:rowOff>
    </xdr:to>
    <xdr:sp macro="" textlink="">
      <xdr:nvSpPr>
        <xdr:cNvPr id="321" name="フローチャート: 判断 320">
          <a:extLst>
            <a:ext uri="{FF2B5EF4-FFF2-40B4-BE49-F238E27FC236}">
              <a16:creationId xmlns:a16="http://schemas.microsoft.com/office/drawing/2014/main" xmlns="" id="{10174554-A426-4975-85DF-41374AC1DC15}"/>
            </a:ext>
          </a:extLst>
        </xdr:cNvPr>
        <xdr:cNvSpPr/>
      </xdr:nvSpPr>
      <xdr:spPr>
        <a:xfrm>
          <a:off x="7810500" y="1467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xmlns="" id="{B6BE7EF3-7551-41FD-A284-0E80A1E561F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xmlns="" id="{B38F8CBA-FFFB-42DF-B7C9-ADAB78080F9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xmlns="" id="{107F41A0-5CC6-4768-9F39-110EB7C795E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xmlns="" id="{FFC970F6-1196-49AC-B019-04A750735C3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26" name="テキスト ボックス 325">
          <a:extLst>
            <a:ext uri="{FF2B5EF4-FFF2-40B4-BE49-F238E27FC236}">
              <a16:creationId xmlns:a16="http://schemas.microsoft.com/office/drawing/2014/main" xmlns="" id="{F15DC28F-F35B-4FCD-BA94-9132325BEAD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20332</xdr:rowOff>
    </xdr:from>
    <xdr:to>
      <xdr:col>55</xdr:col>
      <xdr:colOff>50800</xdr:colOff>
      <xdr:row>86</xdr:row>
      <xdr:rowOff>121932</xdr:rowOff>
    </xdr:to>
    <xdr:sp macro="" textlink="">
      <xdr:nvSpPr>
        <xdr:cNvPr id="327" name="楕円 326">
          <a:extLst>
            <a:ext uri="{FF2B5EF4-FFF2-40B4-BE49-F238E27FC236}">
              <a16:creationId xmlns:a16="http://schemas.microsoft.com/office/drawing/2014/main" xmlns="" id="{F89819CD-57B0-48AF-A29F-139AF17FE760}"/>
            </a:ext>
          </a:extLst>
        </xdr:cNvPr>
        <xdr:cNvSpPr/>
      </xdr:nvSpPr>
      <xdr:spPr>
        <a:xfrm>
          <a:off x="10426700" y="1476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106709</xdr:rowOff>
    </xdr:from>
    <xdr:ext cx="469744" cy="259045"/>
    <xdr:sp macro="" textlink="">
      <xdr:nvSpPr>
        <xdr:cNvPr id="328" name="【公営住宅】&#10;一人当たり面積該当値テキスト">
          <a:extLst>
            <a:ext uri="{FF2B5EF4-FFF2-40B4-BE49-F238E27FC236}">
              <a16:creationId xmlns:a16="http://schemas.microsoft.com/office/drawing/2014/main" xmlns="" id="{8C3F6064-0461-491F-84D6-EAD2921A4AB8}"/>
            </a:ext>
          </a:extLst>
        </xdr:cNvPr>
        <xdr:cNvSpPr txBox="1"/>
      </xdr:nvSpPr>
      <xdr:spPr>
        <a:xfrm>
          <a:off x="10515600" y="1467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21437</xdr:rowOff>
    </xdr:from>
    <xdr:to>
      <xdr:col>50</xdr:col>
      <xdr:colOff>165100</xdr:colOff>
      <xdr:row>86</xdr:row>
      <xdr:rowOff>123037</xdr:rowOff>
    </xdr:to>
    <xdr:sp macro="" textlink="">
      <xdr:nvSpPr>
        <xdr:cNvPr id="329" name="楕円 328">
          <a:extLst>
            <a:ext uri="{FF2B5EF4-FFF2-40B4-BE49-F238E27FC236}">
              <a16:creationId xmlns:a16="http://schemas.microsoft.com/office/drawing/2014/main" xmlns="" id="{27CD7AE0-0F3A-48F6-A1C4-0D90CC3664C7}"/>
            </a:ext>
          </a:extLst>
        </xdr:cNvPr>
        <xdr:cNvSpPr/>
      </xdr:nvSpPr>
      <xdr:spPr>
        <a:xfrm>
          <a:off x="9588500" y="1476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71132</xdr:rowOff>
    </xdr:from>
    <xdr:to>
      <xdr:col>55</xdr:col>
      <xdr:colOff>0</xdr:colOff>
      <xdr:row>86</xdr:row>
      <xdr:rowOff>72237</xdr:rowOff>
    </xdr:to>
    <xdr:cxnSp macro="">
      <xdr:nvCxnSpPr>
        <xdr:cNvPr id="330" name="直線コネクタ 329">
          <a:extLst>
            <a:ext uri="{FF2B5EF4-FFF2-40B4-BE49-F238E27FC236}">
              <a16:creationId xmlns:a16="http://schemas.microsoft.com/office/drawing/2014/main" xmlns="" id="{A27FBB0D-BA17-4961-9023-D4DF866540F0}"/>
            </a:ext>
          </a:extLst>
        </xdr:cNvPr>
        <xdr:cNvCxnSpPr/>
      </xdr:nvCxnSpPr>
      <xdr:spPr>
        <a:xfrm flipV="1">
          <a:off x="9639300" y="14815832"/>
          <a:ext cx="8382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22543</xdr:rowOff>
    </xdr:from>
    <xdr:to>
      <xdr:col>46</xdr:col>
      <xdr:colOff>38100</xdr:colOff>
      <xdr:row>86</xdr:row>
      <xdr:rowOff>124143</xdr:rowOff>
    </xdr:to>
    <xdr:sp macro="" textlink="">
      <xdr:nvSpPr>
        <xdr:cNvPr id="331" name="楕円 330">
          <a:extLst>
            <a:ext uri="{FF2B5EF4-FFF2-40B4-BE49-F238E27FC236}">
              <a16:creationId xmlns:a16="http://schemas.microsoft.com/office/drawing/2014/main" xmlns="" id="{E46426BF-E5C7-4417-ADB0-5A3C248AB6DF}"/>
            </a:ext>
          </a:extLst>
        </xdr:cNvPr>
        <xdr:cNvSpPr/>
      </xdr:nvSpPr>
      <xdr:spPr>
        <a:xfrm>
          <a:off x="8699500" y="1476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72237</xdr:rowOff>
    </xdr:from>
    <xdr:to>
      <xdr:col>50</xdr:col>
      <xdr:colOff>114300</xdr:colOff>
      <xdr:row>86</xdr:row>
      <xdr:rowOff>73343</xdr:rowOff>
    </xdr:to>
    <xdr:cxnSp macro="">
      <xdr:nvCxnSpPr>
        <xdr:cNvPr id="332" name="直線コネクタ 331">
          <a:extLst>
            <a:ext uri="{FF2B5EF4-FFF2-40B4-BE49-F238E27FC236}">
              <a16:creationId xmlns:a16="http://schemas.microsoft.com/office/drawing/2014/main" xmlns="" id="{B357341A-113B-480F-8970-2E79F0311322}"/>
            </a:ext>
          </a:extLst>
        </xdr:cNvPr>
        <xdr:cNvCxnSpPr/>
      </xdr:nvCxnSpPr>
      <xdr:spPr>
        <a:xfrm flipV="1">
          <a:off x="8750300" y="14816937"/>
          <a:ext cx="889000" cy="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22847</xdr:rowOff>
    </xdr:from>
    <xdr:to>
      <xdr:col>41</xdr:col>
      <xdr:colOff>101600</xdr:colOff>
      <xdr:row>86</xdr:row>
      <xdr:rowOff>124447</xdr:rowOff>
    </xdr:to>
    <xdr:sp macro="" textlink="">
      <xdr:nvSpPr>
        <xdr:cNvPr id="333" name="楕円 332">
          <a:extLst>
            <a:ext uri="{FF2B5EF4-FFF2-40B4-BE49-F238E27FC236}">
              <a16:creationId xmlns:a16="http://schemas.microsoft.com/office/drawing/2014/main" xmlns="" id="{8A0AC601-B3C9-47C2-AFFC-DB5E7CD29FC2}"/>
            </a:ext>
          </a:extLst>
        </xdr:cNvPr>
        <xdr:cNvSpPr/>
      </xdr:nvSpPr>
      <xdr:spPr>
        <a:xfrm>
          <a:off x="7810500" y="1476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73343</xdr:rowOff>
    </xdr:from>
    <xdr:to>
      <xdr:col>45</xdr:col>
      <xdr:colOff>177800</xdr:colOff>
      <xdr:row>86</xdr:row>
      <xdr:rowOff>73647</xdr:rowOff>
    </xdr:to>
    <xdr:cxnSp macro="">
      <xdr:nvCxnSpPr>
        <xdr:cNvPr id="334" name="直線コネクタ 333">
          <a:extLst>
            <a:ext uri="{FF2B5EF4-FFF2-40B4-BE49-F238E27FC236}">
              <a16:creationId xmlns:a16="http://schemas.microsoft.com/office/drawing/2014/main" xmlns="" id="{CF593054-0BE7-4952-8430-2ECD0054456F}"/>
            </a:ext>
          </a:extLst>
        </xdr:cNvPr>
        <xdr:cNvCxnSpPr/>
      </xdr:nvCxnSpPr>
      <xdr:spPr>
        <a:xfrm flipV="1">
          <a:off x="7861300" y="14818043"/>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8081</xdr:rowOff>
    </xdr:from>
    <xdr:ext cx="469744" cy="259045"/>
    <xdr:sp macro="" textlink="">
      <xdr:nvSpPr>
        <xdr:cNvPr id="335" name="n_1aveValue【公営住宅】&#10;一人当たり面積">
          <a:extLst>
            <a:ext uri="{FF2B5EF4-FFF2-40B4-BE49-F238E27FC236}">
              <a16:creationId xmlns:a16="http://schemas.microsoft.com/office/drawing/2014/main" xmlns="" id="{8020157F-1D62-451A-BF22-E91CEF445604}"/>
            </a:ext>
          </a:extLst>
        </xdr:cNvPr>
        <xdr:cNvSpPr txBox="1"/>
      </xdr:nvSpPr>
      <xdr:spPr>
        <a:xfrm>
          <a:off x="9391727" y="14409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10405</xdr:rowOff>
    </xdr:from>
    <xdr:ext cx="469744" cy="259045"/>
    <xdr:sp macro="" textlink="">
      <xdr:nvSpPr>
        <xdr:cNvPr id="336" name="n_2aveValue【公営住宅】&#10;一人当たり面積">
          <a:extLst>
            <a:ext uri="{FF2B5EF4-FFF2-40B4-BE49-F238E27FC236}">
              <a16:creationId xmlns:a16="http://schemas.microsoft.com/office/drawing/2014/main" xmlns="" id="{EB301241-C04E-4DC4-B078-D03A987C35D8}"/>
            </a:ext>
          </a:extLst>
        </xdr:cNvPr>
        <xdr:cNvSpPr txBox="1"/>
      </xdr:nvSpPr>
      <xdr:spPr>
        <a:xfrm>
          <a:off x="8515427" y="1441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43705</xdr:rowOff>
    </xdr:from>
    <xdr:ext cx="469744" cy="259045"/>
    <xdr:sp macro="" textlink="">
      <xdr:nvSpPr>
        <xdr:cNvPr id="337" name="n_3aveValue【公営住宅】&#10;一人当たり面積">
          <a:extLst>
            <a:ext uri="{FF2B5EF4-FFF2-40B4-BE49-F238E27FC236}">
              <a16:creationId xmlns:a16="http://schemas.microsoft.com/office/drawing/2014/main" xmlns="" id="{19614E6E-9D98-4561-86DE-F09CB683A2BA}"/>
            </a:ext>
          </a:extLst>
        </xdr:cNvPr>
        <xdr:cNvSpPr txBox="1"/>
      </xdr:nvSpPr>
      <xdr:spPr>
        <a:xfrm>
          <a:off x="7626427" y="14445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114164</xdr:rowOff>
    </xdr:from>
    <xdr:ext cx="469744" cy="259045"/>
    <xdr:sp macro="" textlink="">
      <xdr:nvSpPr>
        <xdr:cNvPr id="338" name="n_1mainValue【公営住宅】&#10;一人当たり面積">
          <a:extLst>
            <a:ext uri="{FF2B5EF4-FFF2-40B4-BE49-F238E27FC236}">
              <a16:creationId xmlns:a16="http://schemas.microsoft.com/office/drawing/2014/main" xmlns="" id="{153DFADE-BC1B-433F-8D01-79B21EF57F53}"/>
            </a:ext>
          </a:extLst>
        </xdr:cNvPr>
        <xdr:cNvSpPr txBox="1"/>
      </xdr:nvSpPr>
      <xdr:spPr>
        <a:xfrm>
          <a:off x="9391727" y="1485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115270</xdr:rowOff>
    </xdr:from>
    <xdr:ext cx="469744" cy="259045"/>
    <xdr:sp macro="" textlink="">
      <xdr:nvSpPr>
        <xdr:cNvPr id="339" name="n_2mainValue【公営住宅】&#10;一人当たり面積">
          <a:extLst>
            <a:ext uri="{FF2B5EF4-FFF2-40B4-BE49-F238E27FC236}">
              <a16:creationId xmlns:a16="http://schemas.microsoft.com/office/drawing/2014/main" xmlns="" id="{3FB32E89-89B8-4D92-97C8-BCF3B59B0D4B}"/>
            </a:ext>
          </a:extLst>
        </xdr:cNvPr>
        <xdr:cNvSpPr txBox="1"/>
      </xdr:nvSpPr>
      <xdr:spPr>
        <a:xfrm>
          <a:off x="8515427" y="1485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115574</xdr:rowOff>
    </xdr:from>
    <xdr:ext cx="469744" cy="259045"/>
    <xdr:sp macro="" textlink="">
      <xdr:nvSpPr>
        <xdr:cNvPr id="340" name="n_3mainValue【公営住宅】&#10;一人当たり面積">
          <a:extLst>
            <a:ext uri="{FF2B5EF4-FFF2-40B4-BE49-F238E27FC236}">
              <a16:creationId xmlns:a16="http://schemas.microsoft.com/office/drawing/2014/main" xmlns="" id="{A055346D-938C-479A-ACE5-D600C4284224}"/>
            </a:ext>
          </a:extLst>
        </xdr:cNvPr>
        <xdr:cNvSpPr txBox="1"/>
      </xdr:nvSpPr>
      <xdr:spPr>
        <a:xfrm>
          <a:off x="7626427" y="14860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1" name="正方形/長方形 340">
          <a:extLst>
            <a:ext uri="{FF2B5EF4-FFF2-40B4-BE49-F238E27FC236}">
              <a16:creationId xmlns:a16="http://schemas.microsoft.com/office/drawing/2014/main" xmlns="" id="{F599C3D6-212F-4C83-9C40-04CD6D4F077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2" name="正方形/長方形 341">
          <a:extLst>
            <a:ext uri="{FF2B5EF4-FFF2-40B4-BE49-F238E27FC236}">
              <a16:creationId xmlns:a16="http://schemas.microsoft.com/office/drawing/2014/main" xmlns="" id="{4D64B3B2-4FF7-4D1C-9BA3-2E003CB2647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3" name="正方形/長方形 342">
          <a:extLst>
            <a:ext uri="{FF2B5EF4-FFF2-40B4-BE49-F238E27FC236}">
              <a16:creationId xmlns:a16="http://schemas.microsoft.com/office/drawing/2014/main" xmlns="" id="{452462A9-4DB2-4365-8D34-8F4C5E9BDFF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4" name="正方形/長方形 343">
          <a:extLst>
            <a:ext uri="{FF2B5EF4-FFF2-40B4-BE49-F238E27FC236}">
              <a16:creationId xmlns:a16="http://schemas.microsoft.com/office/drawing/2014/main" xmlns="" id="{4529C5EA-943A-413F-8381-A74091563D1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5" name="正方形/長方形 344">
          <a:extLst>
            <a:ext uri="{FF2B5EF4-FFF2-40B4-BE49-F238E27FC236}">
              <a16:creationId xmlns:a16="http://schemas.microsoft.com/office/drawing/2014/main" xmlns="" id="{2E4E2597-5A21-4CB3-8468-E1CBAFA8D9A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46" name="正方形/長方形 345">
          <a:extLst>
            <a:ext uri="{FF2B5EF4-FFF2-40B4-BE49-F238E27FC236}">
              <a16:creationId xmlns:a16="http://schemas.microsoft.com/office/drawing/2014/main" xmlns="" id="{80F03FEC-AF29-4EF7-933F-B78CFF43228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47" name="正方形/長方形 346">
          <a:extLst>
            <a:ext uri="{FF2B5EF4-FFF2-40B4-BE49-F238E27FC236}">
              <a16:creationId xmlns:a16="http://schemas.microsoft.com/office/drawing/2014/main" xmlns="" id="{D6B1B087-94E8-44E2-AD26-16E90317FFB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48" name="正方形/長方形 347">
          <a:extLst>
            <a:ext uri="{FF2B5EF4-FFF2-40B4-BE49-F238E27FC236}">
              <a16:creationId xmlns:a16="http://schemas.microsoft.com/office/drawing/2014/main" xmlns="" id="{0C98A7D6-FB07-4BAB-8CEF-9B319E4AEE0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49" name="正方形/長方形 348">
          <a:extLst>
            <a:ext uri="{FF2B5EF4-FFF2-40B4-BE49-F238E27FC236}">
              <a16:creationId xmlns:a16="http://schemas.microsoft.com/office/drawing/2014/main" xmlns="" id="{CD65E676-372B-40B2-9C30-407F2BAD465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0" name="正方形/長方形 349">
          <a:extLst>
            <a:ext uri="{FF2B5EF4-FFF2-40B4-BE49-F238E27FC236}">
              <a16:creationId xmlns:a16="http://schemas.microsoft.com/office/drawing/2014/main" xmlns="" id="{8970C696-935C-4E77-B360-28161C4B5D3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1" name="正方形/長方形 350">
          <a:extLst>
            <a:ext uri="{FF2B5EF4-FFF2-40B4-BE49-F238E27FC236}">
              <a16:creationId xmlns:a16="http://schemas.microsoft.com/office/drawing/2014/main" xmlns="" id="{E2262761-660F-410B-9EF8-BBE67200DBC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2" name="正方形/長方形 351">
          <a:extLst>
            <a:ext uri="{FF2B5EF4-FFF2-40B4-BE49-F238E27FC236}">
              <a16:creationId xmlns:a16="http://schemas.microsoft.com/office/drawing/2014/main" xmlns="" id="{3EBFD6E3-03FA-41AE-9757-410246CA237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3" name="正方形/長方形 352">
          <a:extLst>
            <a:ext uri="{FF2B5EF4-FFF2-40B4-BE49-F238E27FC236}">
              <a16:creationId xmlns:a16="http://schemas.microsoft.com/office/drawing/2014/main" xmlns="" id="{75AE527F-6E1A-4EC8-B8C6-A05AE6A2ED6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4" name="正方形/長方形 353">
          <a:extLst>
            <a:ext uri="{FF2B5EF4-FFF2-40B4-BE49-F238E27FC236}">
              <a16:creationId xmlns:a16="http://schemas.microsoft.com/office/drawing/2014/main" xmlns="" id="{1196E69F-D7FC-4BB5-B0C5-9F24F4DB241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5" name="正方形/長方形 354">
          <a:extLst>
            <a:ext uri="{FF2B5EF4-FFF2-40B4-BE49-F238E27FC236}">
              <a16:creationId xmlns:a16="http://schemas.microsoft.com/office/drawing/2014/main" xmlns="" id="{D8E7DF13-A67D-4159-800F-4DA02613D87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6" name="正方形/長方形 355">
          <a:extLst>
            <a:ext uri="{FF2B5EF4-FFF2-40B4-BE49-F238E27FC236}">
              <a16:creationId xmlns:a16="http://schemas.microsoft.com/office/drawing/2014/main" xmlns="" id="{899596B5-B3E2-4E55-8E34-6A7556E4EA6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57" name="正方形/長方形 356">
          <a:extLst>
            <a:ext uri="{FF2B5EF4-FFF2-40B4-BE49-F238E27FC236}">
              <a16:creationId xmlns:a16="http://schemas.microsoft.com/office/drawing/2014/main" xmlns="" id="{E0B9DC9F-6E51-4EDA-980D-4146B3A307D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58" name="正方形/長方形 357">
          <a:extLst>
            <a:ext uri="{FF2B5EF4-FFF2-40B4-BE49-F238E27FC236}">
              <a16:creationId xmlns:a16="http://schemas.microsoft.com/office/drawing/2014/main" xmlns="" id="{B88F824A-27C2-430F-9D2B-6C0B2E2B936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59" name="正方形/長方形 358">
          <a:extLst>
            <a:ext uri="{FF2B5EF4-FFF2-40B4-BE49-F238E27FC236}">
              <a16:creationId xmlns:a16="http://schemas.microsoft.com/office/drawing/2014/main" xmlns="" id="{D117B5FC-05BE-4C67-904E-319D69D7BFC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0" name="正方形/長方形 359">
          <a:extLst>
            <a:ext uri="{FF2B5EF4-FFF2-40B4-BE49-F238E27FC236}">
              <a16:creationId xmlns:a16="http://schemas.microsoft.com/office/drawing/2014/main" xmlns="" id="{E5632BA0-2B61-4A2A-806E-E59DD6B14EC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1" name="正方形/長方形 360">
          <a:extLst>
            <a:ext uri="{FF2B5EF4-FFF2-40B4-BE49-F238E27FC236}">
              <a16:creationId xmlns:a16="http://schemas.microsoft.com/office/drawing/2014/main" xmlns="" id="{D3814602-5E6B-4E9A-8059-37A15F2CF38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2" name="正方形/長方形 361">
          <a:extLst>
            <a:ext uri="{FF2B5EF4-FFF2-40B4-BE49-F238E27FC236}">
              <a16:creationId xmlns:a16="http://schemas.microsoft.com/office/drawing/2014/main" xmlns="" id="{187A0E9A-66BC-4726-B05A-C5F596E8327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3" name="正方形/長方形 362">
          <a:extLst>
            <a:ext uri="{FF2B5EF4-FFF2-40B4-BE49-F238E27FC236}">
              <a16:creationId xmlns:a16="http://schemas.microsoft.com/office/drawing/2014/main" xmlns="" id="{4AE6212E-A5A9-413B-82DF-1B4FE41316D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4" name="正方形/長方形 363">
          <a:extLst>
            <a:ext uri="{FF2B5EF4-FFF2-40B4-BE49-F238E27FC236}">
              <a16:creationId xmlns:a16="http://schemas.microsoft.com/office/drawing/2014/main" xmlns="" id="{E31D95D5-1967-41E7-AE12-B0638A17165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5" name="テキスト ボックス 364">
          <a:extLst>
            <a:ext uri="{FF2B5EF4-FFF2-40B4-BE49-F238E27FC236}">
              <a16:creationId xmlns:a16="http://schemas.microsoft.com/office/drawing/2014/main" xmlns="" id="{CECF7827-D2A3-4FB2-B8F4-E7932F0057B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66" name="直線コネクタ 365">
          <a:extLst>
            <a:ext uri="{FF2B5EF4-FFF2-40B4-BE49-F238E27FC236}">
              <a16:creationId xmlns:a16="http://schemas.microsoft.com/office/drawing/2014/main" xmlns="" id="{A362B4A1-2FC6-4B69-A4B5-223C50E1C15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67" name="直線コネクタ 366">
          <a:extLst>
            <a:ext uri="{FF2B5EF4-FFF2-40B4-BE49-F238E27FC236}">
              <a16:creationId xmlns:a16="http://schemas.microsoft.com/office/drawing/2014/main" xmlns="" id="{44CDD35F-B01D-451A-BA56-D80A041D12F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68" name="テキスト ボックス 367">
          <a:extLst>
            <a:ext uri="{FF2B5EF4-FFF2-40B4-BE49-F238E27FC236}">
              <a16:creationId xmlns:a16="http://schemas.microsoft.com/office/drawing/2014/main" xmlns="" id="{6F1FF4A1-A1FC-41BD-A93E-D7AC1921FCBC}"/>
            </a:ext>
          </a:extLst>
        </xdr:cNvPr>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69" name="直線コネクタ 368">
          <a:extLst>
            <a:ext uri="{FF2B5EF4-FFF2-40B4-BE49-F238E27FC236}">
              <a16:creationId xmlns:a16="http://schemas.microsoft.com/office/drawing/2014/main" xmlns="" id="{1A540553-841A-4B9C-869E-426130CC8DB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0" name="テキスト ボックス 369">
          <a:extLst>
            <a:ext uri="{FF2B5EF4-FFF2-40B4-BE49-F238E27FC236}">
              <a16:creationId xmlns:a16="http://schemas.microsoft.com/office/drawing/2014/main" xmlns="" id="{F92B2256-BDA8-4918-98D0-2D996A83CFD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1" name="直線コネクタ 370">
          <a:extLst>
            <a:ext uri="{FF2B5EF4-FFF2-40B4-BE49-F238E27FC236}">
              <a16:creationId xmlns:a16="http://schemas.microsoft.com/office/drawing/2014/main" xmlns="" id="{82238800-3044-4241-9A6F-5F8F2F22FC8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2" name="テキスト ボックス 371">
          <a:extLst>
            <a:ext uri="{FF2B5EF4-FFF2-40B4-BE49-F238E27FC236}">
              <a16:creationId xmlns:a16="http://schemas.microsoft.com/office/drawing/2014/main" xmlns="" id="{2AAAD22A-BC36-4CCA-BDD0-321986AC4AD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3" name="直線コネクタ 372">
          <a:extLst>
            <a:ext uri="{FF2B5EF4-FFF2-40B4-BE49-F238E27FC236}">
              <a16:creationId xmlns:a16="http://schemas.microsoft.com/office/drawing/2014/main" xmlns="" id="{1F3D89D2-17F9-4278-8A20-9424DC84864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4" name="テキスト ボックス 373">
          <a:extLst>
            <a:ext uri="{FF2B5EF4-FFF2-40B4-BE49-F238E27FC236}">
              <a16:creationId xmlns:a16="http://schemas.microsoft.com/office/drawing/2014/main" xmlns="" id="{CB4E042A-5DB4-4568-8999-C64D9329E49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75" name="直線コネクタ 374">
          <a:extLst>
            <a:ext uri="{FF2B5EF4-FFF2-40B4-BE49-F238E27FC236}">
              <a16:creationId xmlns:a16="http://schemas.microsoft.com/office/drawing/2014/main" xmlns="" id="{62F92675-3555-4E13-97D1-6C6E0C2BFCC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76" name="テキスト ボックス 375">
          <a:extLst>
            <a:ext uri="{FF2B5EF4-FFF2-40B4-BE49-F238E27FC236}">
              <a16:creationId xmlns:a16="http://schemas.microsoft.com/office/drawing/2014/main" xmlns="" id="{5C944DC0-CDE2-45D5-9DE3-3B87B35391D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77" name="直線コネクタ 376">
          <a:extLst>
            <a:ext uri="{FF2B5EF4-FFF2-40B4-BE49-F238E27FC236}">
              <a16:creationId xmlns:a16="http://schemas.microsoft.com/office/drawing/2014/main" xmlns="" id="{84ADCE79-79A8-4225-A67F-46418894CE7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78" name="テキスト ボックス 377">
          <a:extLst>
            <a:ext uri="{FF2B5EF4-FFF2-40B4-BE49-F238E27FC236}">
              <a16:creationId xmlns:a16="http://schemas.microsoft.com/office/drawing/2014/main" xmlns="" id="{E71B30FC-631D-4793-A9FD-8BAE3ADD0B22}"/>
            </a:ext>
          </a:extLst>
        </xdr:cNvPr>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79" name="直線コネクタ 378">
          <a:extLst>
            <a:ext uri="{FF2B5EF4-FFF2-40B4-BE49-F238E27FC236}">
              <a16:creationId xmlns:a16="http://schemas.microsoft.com/office/drawing/2014/main" xmlns="" id="{C7B76FEA-75BD-4DC0-B636-CE55B1CB69A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0" name="テキスト ボックス 379">
          <a:extLst>
            <a:ext uri="{FF2B5EF4-FFF2-40B4-BE49-F238E27FC236}">
              <a16:creationId xmlns:a16="http://schemas.microsoft.com/office/drawing/2014/main" xmlns="" id="{D7D07D05-3E6C-45E1-A710-138233976E7B}"/>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1" name="【認定こども園・幼稚園・保育所】&#10;有形固定資産減価償却率グラフ枠">
          <a:extLst>
            <a:ext uri="{FF2B5EF4-FFF2-40B4-BE49-F238E27FC236}">
              <a16:creationId xmlns:a16="http://schemas.microsoft.com/office/drawing/2014/main" xmlns="" id="{093B0BC3-BBE5-470B-A4D7-6F575AC3B1A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25581</xdr:rowOff>
    </xdr:to>
    <xdr:cxnSp macro="">
      <xdr:nvCxnSpPr>
        <xdr:cNvPr id="382" name="直線コネクタ 381">
          <a:extLst>
            <a:ext uri="{FF2B5EF4-FFF2-40B4-BE49-F238E27FC236}">
              <a16:creationId xmlns:a16="http://schemas.microsoft.com/office/drawing/2014/main" xmlns="" id="{90240EC6-C113-40B5-9561-518703D957FF}"/>
            </a:ext>
          </a:extLst>
        </xdr:cNvPr>
        <xdr:cNvCxnSpPr/>
      </xdr:nvCxnSpPr>
      <xdr:spPr>
        <a:xfrm flipV="1">
          <a:off x="16318864" y="5660572"/>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29408</xdr:rowOff>
    </xdr:from>
    <xdr:ext cx="340478" cy="259045"/>
    <xdr:sp macro="" textlink="">
      <xdr:nvSpPr>
        <xdr:cNvPr id="383" name="【認定こども園・幼稚園・保育所】&#10;有形固定資産減価償却率最小値テキスト">
          <a:extLst>
            <a:ext uri="{FF2B5EF4-FFF2-40B4-BE49-F238E27FC236}">
              <a16:creationId xmlns:a16="http://schemas.microsoft.com/office/drawing/2014/main" xmlns="" id="{F6336375-9377-4C01-907C-876C0838FF9B}"/>
            </a:ext>
          </a:extLst>
        </xdr:cNvPr>
        <xdr:cNvSpPr txBox="1"/>
      </xdr:nvSpPr>
      <xdr:spPr>
        <a:xfrm>
          <a:off x="16357600" y="72303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25581</xdr:rowOff>
    </xdr:from>
    <xdr:to>
      <xdr:col>86</xdr:col>
      <xdr:colOff>25400</xdr:colOff>
      <xdr:row>42</xdr:row>
      <xdr:rowOff>25581</xdr:rowOff>
    </xdr:to>
    <xdr:cxnSp macro="">
      <xdr:nvCxnSpPr>
        <xdr:cNvPr id="384" name="直線コネクタ 383">
          <a:extLst>
            <a:ext uri="{FF2B5EF4-FFF2-40B4-BE49-F238E27FC236}">
              <a16:creationId xmlns:a16="http://schemas.microsoft.com/office/drawing/2014/main" xmlns="" id="{A61C4F8D-2E27-4BAC-BFF9-6E16AF760CF3}"/>
            </a:ext>
          </a:extLst>
        </xdr:cNvPr>
        <xdr:cNvCxnSpPr/>
      </xdr:nvCxnSpPr>
      <xdr:spPr>
        <a:xfrm>
          <a:off x="16230600" y="7226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85" name="【認定こども園・幼稚園・保育所】&#10;有形固定資産減価償却率最大値テキスト">
          <a:extLst>
            <a:ext uri="{FF2B5EF4-FFF2-40B4-BE49-F238E27FC236}">
              <a16:creationId xmlns:a16="http://schemas.microsoft.com/office/drawing/2014/main" xmlns="" id="{BFE255BE-7A63-4DB3-897D-D521DFD54A54}"/>
            </a:ext>
          </a:extLst>
        </xdr:cNvPr>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86" name="直線コネクタ 385">
          <a:extLst>
            <a:ext uri="{FF2B5EF4-FFF2-40B4-BE49-F238E27FC236}">
              <a16:creationId xmlns:a16="http://schemas.microsoft.com/office/drawing/2014/main" xmlns="" id="{934B558B-4D23-45B0-9D98-43F2244FFA85}"/>
            </a:ext>
          </a:extLst>
        </xdr:cNvPr>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162214</xdr:rowOff>
    </xdr:from>
    <xdr:ext cx="405111" cy="259045"/>
    <xdr:sp macro="" textlink="">
      <xdr:nvSpPr>
        <xdr:cNvPr id="387" name="【認定こども園・幼稚園・保育所】&#10;有形固定資産減価償却率平均値テキスト">
          <a:extLst>
            <a:ext uri="{FF2B5EF4-FFF2-40B4-BE49-F238E27FC236}">
              <a16:creationId xmlns:a16="http://schemas.microsoft.com/office/drawing/2014/main" xmlns="" id="{89CAEA7F-AF0E-4CC5-A209-734837CDD77B}"/>
            </a:ext>
          </a:extLst>
        </xdr:cNvPr>
        <xdr:cNvSpPr txBox="1"/>
      </xdr:nvSpPr>
      <xdr:spPr>
        <a:xfrm>
          <a:off x="16357600" y="6334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12337</xdr:rowOff>
    </xdr:from>
    <xdr:to>
      <xdr:col>85</xdr:col>
      <xdr:colOff>177800</xdr:colOff>
      <xdr:row>37</xdr:row>
      <xdr:rowOff>113937</xdr:rowOff>
    </xdr:to>
    <xdr:sp macro="" textlink="">
      <xdr:nvSpPr>
        <xdr:cNvPr id="388" name="フローチャート: 判断 387">
          <a:extLst>
            <a:ext uri="{FF2B5EF4-FFF2-40B4-BE49-F238E27FC236}">
              <a16:creationId xmlns:a16="http://schemas.microsoft.com/office/drawing/2014/main" xmlns="" id="{0B063FD3-8D91-471D-99D7-4E62752AC7AD}"/>
            </a:ext>
          </a:extLst>
        </xdr:cNvPr>
        <xdr:cNvSpPr/>
      </xdr:nvSpPr>
      <xdr:spPr>
        <a:xfrm>
          <a:off x="16268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7439</xdr:rowOff>
    </xdr:from>
    <xdr:to>
      <xdr:col>81</xdr:col>
      <xdr:colOff>101600</xdr:colOff>
      <xdr:row>37</xdr:row>
      <xdr:rowOff>109039</xdr:rowOff>
    </xdr:to>
    <xdr:sp macro="" textlink="">
      <xdr:nvSpPr>
        <xdr:cNvPr id="389" name="フローチャート: 判断 388">
          <a:extLst>
            <a:ext uri="{FF2B5EF4-FFF2-40B4-BE49-F238E27FC236}">
              <a16:creationId xmlns:a16="http://schemas.microsoft.com/office/drawing/2014/main" xmlns="" id="{3F796082-FA85-49FE-96BE-BBAF9DA62F64}"/>
            </a:ext>
          </a:extLst>
        </xdr:cNvPr>
        <xdr:cNvSpPr/>
      </xdr:nvSpPr>
      <xdr:spPr>
        <a:xfrm>
          <a:off x="15430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131536</xdr:rowOff>
    </xdr:from>
    <xdr:to>
      <xdr:col>76</xdr:col>
      <xdr:colOff>165100</xdr:colOff>
      <xdr:row>37</xdr:row>
      <xdr:rowOff>61686</xdr:rowOff>
    </xdr:to>
    <xdr:sp macro="" textlink="">
      <xdr:nvSpPr>
        <xdr:cNvPr id="390" name="フローチャート: 判断 389">
          <a:extLst>
            <a:ext uri="{FF2B5EF4-FFF2-40B4-BE49-F238E27FC236}">
              <a16:creationId xmlns:a16="http://schemas.microsoft.com/office/drawing/2014/main" xmlns="" id="{34CD4554-E1A0-4957-9DA4-D2BA4CE1A56B}"/>
            </a:ext>
          </a:extLst>
        </xdr:cNvPr>
        <xdr:cNvSpPr/>
      </xdr:nvSpPr>
      <xdr:spPr>
        <a:xfrm>
          <a:off x="14541500" y="63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159294</xdr:rowOff>
    </xdr:from>
    <xdr:to>
      <xdr:col>72</xdr:col>
      <xdr:colOff>38100</xdr:colOff>
      <xdr:row>37</xdr:row>
      <xdr:rowOff>89444</xdr:rowOff>
    </xdr:to>
    <xdr:sp macro="" textlink="">
      <xdr:nvSpPr>
        <xdr:cNvPr id="391" name="フローチャート: 判断 390">
          <a:extLst>
            <a:ext uri="{FF2B5EF4-FFF2-40B4-BE49-F238E27FC236}">
              <a16:creationId xmlns:a16="http://schemas.microsoft.com/office/drawing/2014/main" xmlns="" id="{EE772464-C7A8-420D-BB12-5617DC525D54}"/>
            </a:ext>
          </a:extLst>
        </xdr:cNvPr>
        <xdr:cNvSpPr/>
      </xdr:nvSpPr>
      <xdr:spPr>
        <a:xfrm>
          <a:off x="13652500" y="633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xmlns="" id="{8F0D46D3-40F7-4F89-9311-B16634A6D98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xmlns="" id="{6C6AAE23-875B-414E-8AA5-39880108D8A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xmlns="" id="{B8002164-794E-4880-8914-72E29A13F95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xmlns="" id="{25DAEE3C-3A05-450E-A98B-A385EB0EE09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96" name="テキスト ボックス 395">
          <a:extLst>
            <a:ext uri="{FF2B5EF4-FFF2-40B4-BE49-F238E27FC236}">
              <a16:creationId xmlns:a16="http://schemas.microsoft.com/office/drawing/2014/main" xmlns="" id="{F8972C48-B2AE-428B-B980-39AAB9122B9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160927</xdr:rowOff>
    </xdr:from>
    <xdr:to>
      <xdr:col>85</xdr:col>
      <xdr:colOff>177800</xdr:colOff>
      <xdr:row>36</xdr:row>
      <xdr:rowOff>91077</xdr:rowOff>
    </xdr:to>
    <xdr:sp macro="" textlink="">
      <xdr:nvSpPr>
        <xdr:cNvPr id="397" name="楕円 396">
          <a:extLst>
            <a:ext uri="{FF2B5EF4-FFF2-40B4-BE49-F238E27FC236}">
              <a16:creationId xmlns:a16="http://schemas.microsoft.com/office/drawing/2014/main" xmlns="" id="{883AF12E-DF28-4DBA-BEBB-A0BAE1746F66}"/>
            </a:ext>
          </a:extLst>
        </xdr:cNvPr>
        <xdr:cNvSpPr/>
      </xdr:nvSpPr>
      <xdr:spPr>
        <a:xfrm>
          <a:off x="16268700" y="616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12354</xdr:rowOff>
    </xdr:from>
    <xdr:ext cx="405111" cy="259045"/>
    <xdr:sp macro="" textlink="">
      <xdr:nvSpPr>
        <xdr:cNvPr id="398" name="【認定こども園・幼稚園・保育所】&#10;有形固定資産減価償却率該当値テキスト">
          <a:extLst>
            <a:ext uri="{FF2B5EF4-FFF2-40B4-BE49-F238E27FC236}">
              <a16:creationId xmlns:a16="http://schemas.microsoft.com/office/drawing/2014/main" xmlns="" id="{47BEF371-D39A-4B52-BBC8-C19B289AD268}"/>
            </a:ext>
          </a:extLst>
        </xdr:cNvPr>
        <xdr:cNvSpPr txBox="1"/>
      </xdr:nvSpPr>
      <xdr:spPr>
        <a:xfrm>
          <a:off x="16357600" y="601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128270</xdr:rowOff>
    </xdr:from>
    <xdr:to>
      <xdr:col>81</xdr:col>
      <xdr:colOff>101600</xdr:colOff>
      <xdr:row>37</xdr:row>
      <xdr:rowOff>58420</xdr:rowOff>
    </xdr:to>
    <xdr:sp macro="" textlink="">
      <xdr:nvSpPr>
        <xdr:cNvPr id="399" name="楕円 398">
          <a:extLst>
            <a:ext uri="{FF2B5EF4-FFF2-40B4-BE49-F238E27FC236}">
              <a16:creationId xmlns:a16="http://schemas.microsoft.com/office/drawing/2014/main" xmlns="" id="{CC02779E-3B92-4DAC-8C5E-CFCE1ADDF553}"/>
            </a:ext>
          </a:extLst>
        </xdr:cNvPr>
        <xdr:cNvSpPr/>
      </xdr:nvSpPr>
      <xdr:spPr>
        <a:xfrm>
          <a:off x="15430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40277</xdr:rowOff>
    </xdr:from>
    <xdr:to>
      <xdr:col>85</xdr:col>
      <xdr:colOff>127000</xdr:colOff>
      <xdr:row>37</xdr:row>
      <xdr:rowOff>7620</xdr:rowOff>
    </xdr:to>
    <xdr:cxnSp macro="">
      <xdr:nvCxnSpPr>
        <xdr:cNvPr id="400" name="直線コネクタ 399">
          <a:extLst>
            <a:ext uri="{FF2B5EF4-FFF2-40B4-BE49-F238E27FC236}">
              <a16:creationId xmlns:a16="http://schemas.microsoft.com/office/drawing/2014/main" xmlns="" id="{1BBE1D86-5805-4151-9AA5-45F2125251DA}"/>
            </a:ext>
          </a:extLst>
        </xdr:cNvPr>
        <xdr:cNvCxnSpPr/>
      </xdr:nvCxnSpPr>
      <xdr:spPr>
        <a:xfrm flipV="1">
          <a:off x="15481300" y="6212477"/>
          <a:ext cx="8382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67854</xdr:rowOff>
    </xdr:from>
    <xdr:to>
      <xdr:col>76</xdr:col>
      <xdr:colOff>165100</xdr:colOff>
      <xdr:row>37</xdr:row>
      <xdr:rowOff>169455</xdr:rowOff>
    </xdr:to>
    <xdr:sp macro="" textlink="">
      <xdr:nvSpPr>
        <xdr:cNvPr id="401" name="楕円 400">
          <a:extLst>
            <a:ext uri="{FF2B5EF4-FFF2-40B4-BE49-F238E27FC236}">
              <a16:creationId xmlns:a16="http://schemas.microsoft.com/office/drawing/2014/main" xmlns="" id="{3471EA7F-701E-4225-BA87-06335F9CD9C1}"/>
            </a:ext>
          </a:extLst>
        </xdr:cNvPr>
        <xdr:cNvSpPr/>
      </xdr:nvSpPr>
      <xdr:spPr>
        <a:xfrm>
          <a:off x="14541500" y="64115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7620</xdr:rowOff>
    </xdr:from>
    <xdr:to>
      <xdr:col>81</xdr:col>
      <xdr:colOff>50800</xdr:colOff>
      <xdr:row>37</xdr:row>
      <xdr:rowOff>118654</xdr:rowOff>
    </xdr:to>
    <xdr:cxnSp macro="">
      <xdr:nvCxnSpPr>
        <xdr:cNvPr id="402" name="直線コネクタ 401">
          <a:extLst>
            <a:ext uri="{FF2B5EF4-FFF2-40B4-BE49-F238E27FC236}">
              <a16:creationId xmlns:a16="http://schemas.microsoft.com/office/drawing/2014/main" xmlns="" id="{E7785C7F-2D4A-4515-BB10-D955E294A7D5}"/>
            </a:ext>
          </a:extLst>
        </xdr:cNvPr>
        <xdr:cNvCxnSpPr/>
      </xdr:nvCxnSpPr>
      <xdr:spPr>
        <a:xfrm flipV="1">
          <a:off x="14592300" y="6351270"/>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165826</xdr:rowOff>
    </xdr:from>
    <xdr:to>
      <xdr:col>72</xdr:col>
      <xdr:colOff>38100</xdr:colOff>
      <xdr:row>38</xdr:row>
      <xdr:rowOff>95976</xdr:rowOff>
    </xdr:to>
    <xdr:sp macro="" textlink="">
      <xdr:nvSpPr>
        <xdr:cNvPr id="403" name="楕円 402">
          <a:extLst>
            <a:ext uri="{FF2B5EF4-FFF2-40B4-BE49-F238E27FC236}">
              <a16:creationId xmlns:a16="http://schemas.microsoft.com/office/drawing/2014/main" xmlns="" id="{48E893F2-1077-48B1-9058-DA6EB5F32A6C}"/>
            </a:ext>
          </a:extLst>
        </xdr:cNvPr>
        <xdr:cNvSpPr/>
      </xdr:nvSpPr>
      <xdr:spPr>
        <a:xfrm>
          <a:off x="13652500" y="650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118654</xdr:rowOff>
    </xdr:from>
    <xdr:to>
      <xdr:col>76</xdr:col>
      <xdr:colOff>114300</xdr:colOff>
      <xdr:row>38</xdr:row>
      <xdr:rowOff>45176</xdr:rowOff>
    </xdr:to>
    <xdr:cxnSp macro="">
      <xdr:nvCxnSpPr>
        <xdr:cNvPr id="404" name="直線コネクタ 403">
          <a:extLst>
            <a:ext uri="{FF2B5EF4-FFF2-40B4-BE49-F238E27FC236}">
              <a16:creationId xmlns:a16="http://schemas.microsoft.com/office/drawing/2014/main" xmlns="" id="{B24B3260-AAE3-4F9D-AE31-A5EF12AA2F7D}"/>
            </a:ext>
          </a:extLst>
        </xdr:cNvPr>
        <xdr:cNvCxnSpPr/>
      </xdr:nvCxnSpPr>
      <xdr:spPr>
        <a:xfrm flipV="1">
          <a:off x="13703300" y="646230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100166</xdr:rowOff>
    </xdr:from>
    <xdr:ext cx="405111" cy="259045"/>
    <xdr:sp macro="" textlink="">
      <xdr:nvSpPr>
        <xdr:cNvPr id="405" name="n_1aveValue【認定こども園・幼稚園・保育所】&#10;有形固定資産減価償却率">
          <a:extLst>
            <a:ext uri="{FF2B5EF4-FFF2-40B4-BE49-F238E27FC236}">
              <a16:creationId xmlns:a16="http://schemas.microsoft.com/office/drawing/2014/main" xmlns="" id="{165AB19D-EE36-481A-A255-BB9AA8D173F6}"/>
            </a:ext>
          </a:extLst>
        </xdr:cNvPr>
        <xdr:cNvSpPr txBox="1"/>
      </xdr:nvSpPr>
      <xdr:spPr>
        <a:xfrm>
          <a:off x="152660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78213</xdr:rowOff>
    </xdr:from>
    <xdr:ext cx="405111" cy="259045"/>
    <xdr:sp macro="" textlink="">
      <xdr:nvSpPr>
        <xdr:cNvPr id="406" name="n_2aveValue【認定こども園・幼稚園・保育所】&#10;有形固定資産減価償却率">
          <a:extLst>
            <a:ext uri="{FF2B5EF4-FFF2-40B4-BE49-F238E27FC236}">
              <a16:creationId xmlns:a16="http://schemas.microsoft.com/office/drawing/2014/main" xmlns="" id="{5DE659DC-ABF8-411A-BED5-01EB405FFC83}"/>
            </a:ext>
          </a:extLst>
        </xdr:cNvPr>
        <xdr:cNvSpPr txBox="1"/>
      </xdr:nvSpPr>
      <xdr:spPr>
        <a:xfrm>
          <a:off x="14389744"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105971</xdr:rowOff>
    </xdr:from>
    <xdr:ext cx="405111" cy="259045"/>
    <xdr:sp macro="" textlink="">
      <xdr:nvSpPr>
        <xdr:cNvPr id="407" name="n_3aveValue【認定こども園・幼稚園・保育所】&#10;有形固定資産減価償却率">
          <a:extLst>
            <a:ext uri="{FF2B5EF4-FFF2-40B4-BE49-F238E27FC236}">
              <a16:creationId xmlns:a16="http://schemas.microsoft.com/office/drawing/2014/main" xmlns="" id="{D4DBB412-A919-4BC5-8912-EDBBD860CD9C}"/>
            </a:ext>
          </a:extLst>
        </xdr:cNvPr>
        <xdr:cNvSpPr txBox="1"/>
      </xdr:nvSpPr>
      <xdr:spPr>
        <a:xfrm>
          <a:off x="13500744" y="610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74947</xdr:rowOff>
    </xdr:from>
    <xdr:ext cx="405111" cy="259045"/>
    <xdr:sp macro="" textlink="">
      <xdr:nvSpPr>
        <xdr:cNvPr id="408" name="n_1mainValue【認定こども園・幼稚園・保育所】&#10;有形固定資産減価償却率">
          <a:extLst>
            <a:ext uri="{FF2B5EF4-FFF2-40B4-BE49-F238E27FC236}">
              <a16:creationId xmlns:a16="http://schemas.microsoft.com/office/drawing/2014/main" xmlns="" id="{34C2192D-B242-4F7B-86AA-182BB4AC6139}"/>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160581</xdr:rowOff>
    </xdr:from>
    <xdr:ext cx="405111" cy="259045"/>
    <xdr:sp macro="" textlink="">
      <xdr:nvSpPr>
        <xdr:cNvPr id="409" name="n_2mainValue【認定こども園・幼稚園・保育所】&#10;有形固定資産減価償却率">
          <a:extLst>
            <a:ext uri="{FF2B5EF4-FFF2-40B4-BE49-F238E27FC236}">
              <a16:creationId xmlns:a16="http://schemas.microsoft.com/office/drawing/2014/main" xmlns="" id="{1847A94C-8F01-4C15-8CAF-B21572C5594A}"/>
            </a:ext>
          </a:extLst>
        </xdr:cNvPr>
        <xdr:cNvSpPr txBox="1"/>
      </xdr:nvSpPr>
      <xdr:spPr>
        <a:xfrm>
          <a:off x="14389744" y="650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87103</xdr:rowOff>
    </xdr:from>
    <xdr:ext cx="405111" cy="259045"/>
    <xdr:sp macro="" textlink="">
      <xdr:nvSpPr>
        <xdr:cNvPr id="410" name="n_3mainValue【認定こども園・幼稚園・保育所】&#10;有形固定資産減価償却率">
          <a:extLst>
            <a:ext uri="{FF2B5EF4-FFF2-40B4-BE49-F238E27FC236}">
              <a16:creationId xmlns:a16="http://schemas.microsoft.com/office/drawing/2014/main" xmlns="" id="{8F7BCEE4-8B41-4792-AC8B-7751BE44A167}"/>
            </a:ext>
          </a:extLst>
        </xdr:cNvPr>
        <xdr:cNvSpPr txBox="1"/>
      </xdr:nvSpPr>
      <xdr:spPr>
        <a:xfrm>
          <a:off x="13500744" y="660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1" name="正方形/長方形 410">
          <a:extLst>
            <a:ext uri="{FF2B5EF4-FFF2-40B4-BE49-F238E27FC236}">
              <a16:creationId xmlns:a16="http://schemas.microsoft.com/office/drawing/2014/main" xmlns="" id="{D2E7DC0D-145B-4F38-BA39-1F8BB25C84C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2" name="正方形/長方形 411">
          <a:extLst>
            <a:ext uri="{FF2B5EF4-FFF2-40B4-BE49-F238E27FC236}">
              <a16:creationId xmlns:a16="http://schemas.microsoft.com/office/drawing/2014/main" xmlns="" id="{E245F3ED-298C-4C36-BE10-CE580A9E2F0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3" name="正方形/長方形 412">
          <a:extLst>
            <a:ext uri="{FF2B5EF4-FFF2-40B4-BE49-F238E27FC236}">
              <a16:creationId xmlns:a16="http://schemas.microsoft.com/office/drawing/2014/main" xmlns="" id="{C1A627C1-DE68-458B-AD72-C31D2553D24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4" name="正方形/長方形 413">
          <a:extLst>
            <a:ext uri="{FF2B5EF4-FFF2-40B4-BE49-F238E27FC236}">
              <a16:creationId xmlns:a16="http://schemas.microsoft.com/office/drawing/2014/main" xmlns="" id="{025A5618-F75C-4032-AE4F-0563146C71D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5" name="正方形/長方形 414">
          <a:extLst>
            <a:ext uri="{FF2B5EF4-FFF2-40B4-BE49-F238E27FC236}">
              <a16:creationId xmlns:a16="http://schemas.microsoft.com/office/drawing/2014/main" xmlns="" id="{05D35D8D-84F0-4E82-AEEF-A2EC542E1B6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6" name="正方形/長方形 415">
          <a:extLst>
            <a:ext uri="{FF2B5EF4-FFF2-40B4-BE49-F238E27FC236}">
              <a16:creationId xmlns:a16="http://schemas.microsoft.com/office/drawing/2014/main" xmlns="" id="{C64CF0E0-D3FE-4DA7-9A44-F74A5AF4CF8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7" name="正方形/長方形 416">
          <a:extLst>
            <a:ext uri="{FF2B5EF4-FFF2-40B4-BE49-F238E27FC236}">
              <a16:creationId xmlns:a16="http://schemas.microsoft.com/office/drawing/2014/main" xmlns="" id="{36C75377-EC62-4C67-AF27-182AB3257CA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8" name="正方形/長方形 417">
          <a:extLst>
            <a:ext uri="{FF2B5EF4-FFF2-40B4-BE49-F238E27FC236}">
              <a16:creationId xmlns:a16="http://schemas.microsoft.com/office/drawing/2014/main" xmlns="" id="{CBA3E40A-7080-4C63-9F20-B1822BF28DB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19" name="テキスト ボックス 418">
          <a:extLst>
            <a:ext uri="{FF2B5EF4-FFF2-40B4-BE49-F238E27FC236}">
              <a16:creationId xmlns:a16="http://schemas.microsoft.com/office/drawing/2014/main" xmlns="" id="{EDB4EEE2-DDA3-4A99-9FE3-87532B13893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0" name="直線コネクタ 419">
          <a:extLst>
            <a:ext uri="{FF2B5EF4-FFF2-40B4-BE49-F238E27FC236}">
              <a16:creationId xmlns:a16="http://schemas.microsoft.com/office/drawing/2014/main" xmlns="" id="{73475CF0-593B-4E92-BEF8-B03288C9006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21" name="直線コネクタ 420">
          <a:extLst>
            <a:ext uri="{FF2B5EF4-FFF2-40B4-BE49-F238E27FC236}">
              <a16:creationId xmlns:a16="http://schemas.microsoft.com/office/drawing/2014/main" xmlns="" id="{7941B059-8CA3-4DAE-BE92-2118E15CE11F}"/>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22" name="テキスト ボックス 421">
          <a:extLst>
            <a:ext uri="{FF2B5EF4-FFF2-40B4-BE49-F238E27FC236}">
              <a16:creationId xmlns:a16="http://schemas.microsoft.com/office/drawing/2014/main" xmlns="" id="{124060EF-71FD-46DB-802D-BABA2587F33F}"/>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23" name="直線コネクタ 422">
          <a:extLst>
            <a:ext uri="{FF2B5EF4-FFF2-40B4-BE49-F238E27FC236}">
              <a16:creationId xmlns:a16="http://schemas.microsoft.com/office/drawing/2014/main" xmlns="" id="{4E6F1C26-4BC3-441D-AC0C-7196C425797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24" name="テキスト ボックス 423">
          <a:extLst>
            <a:ext uri="{FF2B5EF4-FFF2-40B4-BE49-F238E27FC236}">
              <a16:creationId xmlns:a16="http://schemas.microsoft.com/office/drawing/2014/main" xmlns="" id="{28D6483D-4E33-45F0-AACB-D875DF22B834}"/>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25" name="直線コネクタ 424">
          <a:extLst>
            <a:ext uri="{FF2B5EF4-FFF2-40B4-BE49-F238E27FC236}">
              <a16:creationId xmlns:a16="http://schemas.microsoft.com/office/drawing/2014/main" xmlns="" id="{E6F5372D-3304-4DD0-802C-00337D31A525}"/>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26" name="テキスト ボックス 425">
          <a:extLst>
            <a:ext uri="{FF2B5EF4-FFF2-40B4-BE49-F238E27FC236}">
              <a16:creationId xmlns:a16="http://schemas.microsoft.com/office/drawing/2014/main" xmlns="" id="{6B9372E9-661A-41A3-A437-C89546B3F8D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27" name="直線コネクタ 426">
          <a:extLst>
            <a:ext uri="{FF2B5EF4-FFF2-40B4-BE49-F238E27FC236}">
              <a16:creationId xmlns:a16="http://schemas.microsoft.com/office/drawing/2014/main" xmlns="" id="{8AED01CE-45CE-4120-87F9-4BAF18DEA446}"/>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28" name="テキスト ボックス 427">
          <a:extLst>
            <a:ext uri="{FF2B5EF4-FFF2-40B4-BE49-F238E27FC236}">
              <a16:creationId xmlns:a16="http://schemas.microsoft.com/office/drawing/2014/main" xmlns="" id="{782D2B60-485F-4ECD-A33B-BAB7008C3D2E}"/>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29" name="直線コネクタ 428">
          <a:extLst>
            <a:ext uri="{FF2B5EF4-FFF2-40B4-BE49-F238E27FC236}">
              <a16:creationId xmlns:a16="http://schemas.microsoft.com/office/drawing/2014/main" xmlns="" id="{EABA22EC-296B-490E-9931-D6C0FF64F28A}"/>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30" name="テキスト ボックス 429">
          <a:extLst>
            <a:ext uri="{FF2B5EF4-FFF2-40B4-BE49-F238E27FC236}">
              <a16:creationId xmlns:a16="http://schemas.microsoft.com/office/drawing/2014/main" xmlns="" id="{A8855BA6-4CE8-4574-AE64-C1DDBCA49D42}"/>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31" name="直線コネクタ 430">
          <a:extLst>
            <a:ext uri="{FF2B5EF4-FFF2-40B4-BE49-F238E27FC236}">
              <a16:creationId xmlns:a16="http://schemas.microsoft.com/office/drawing/2014/main" xmlns="" id="{573D032B-B797-4AAF-81C6-6E1CBEC12401}"/>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32" name="テキスト ボックス 431">
          <a:extLst>
            <a:ext uri="{FF2B5EF4-FFF2-40B4-BE49-F238E27FC236}">
              <a16:creationId xmlns:a16="http://schemas.microsoft.com/office/drawing/2014/main" xmlns="" id="{EDE5CE72-7DFB-48BD-8A9E-F99B2AD202D3}"/>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3" name="直線コネクタ 432">
          <a:extLst>
            <a:ext uri="{FF2B5EF4-FFF2-40B4-BE49-F238E27FC236}">
              <a16:creationId xmlns:a16="http://schemas.microsoft.com/office/drawing/2014/main" xmlns="" id="{9CA79208-035E-40D8-9382-920AC8BDA99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4" name="テキスト ボックス 433">
          <a:extLst>
            <a:ext uri="{FF2B5EF4-FFF2-40B4-BE49-F238E27FC236}">
              <a16:creationId xmlns:a16="http://schemas.microsoft.com/office/drawing/2014/main" xmlns="" id="{71E033CA-9B82-4A14-99BF-8850A5DD020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5" name="【認定こども園・幼稚園・保育所】&#10;一人当たり面積グラフ枠">
          <a:extLst>
            <a:ext uri="{FF2B5EF4-FFF2-40B4-BE49-F238E27FC236}">
              <a16:creationId xmlns:a16="http://schemas.microsoft.com/office/drawing/2014/main" xmlns="" id="{1B2ED9F9-3EE2-4F8C-870E-CA623083457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168728</xdr:rowOff>
    </xdr:from>
    <xdr:to>
      <xdr:col>116</xdr:col>
      <xdr:colOff>62864</xdr:colOff>
      <xdr:row>41</xdr:row>
      <xdr:rowOff>162741</xdr:rowOff>
    </xdr:to>
    <xdr:cxnSp macro="">
      <xdr:nvCxnSpPr>
        <xdr:cNvPr id="436" name="直線コネクタ 435">
          <a:extLst>
            <a:ext uri="{FF2B5EF4-FFF2-40B4-BE49-F238E27FC236}">
              <a16:creationId xmlns:a16="http://schemas.microsoft.com/office/drawing/2014/main" xmlns="" id="{4CC49115-365E-4592-9D45-180D21A0787C}"/>
            </a:ext>
          </a:extLst>
        </xdr:cNvPr>
        <xdr:cNvCxnSpPr/>
      </xdr:nvCxnSpPr>
      <xdr:spPr>
        <a:xfrm flipV="1">
          <a:off x="22160864" y="5655128"/>
          <a:ext cx="0" cy="153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166568</xdr:rowOff>
    </xdr:from>
    <xdr:ext cx="469744" cy="259045"/>
    <xdr:sp macro="" textlink="">
      <xdr:nvSpPr>
        <xdr:cNvPr id="437" name="【認定こども園・幼稚園・保育所】&#10;一人当たり面積最小値テキスト">
          <a:extLst>
            <a:ext uri="{FF2B5EF4-FFF2-40B4-BE49-F238E27FC236}">
              <a16:creationId xmlns:a16="http://schemas.microsoft.com/office/drawing/2014/main" xmlns="" id="{40962421-3EEC-49DD-A79A-3BC30338D221}"/>
            </a:ext>
          </a:extLst>
        </xdr:cNvPr>
        <xdr:cNvSpPr txBox="1"/>
      </xdr:nvSpPr>
      <xdr:spPr>
        <a:xfrm>
          <a:off x="22199600" y="7196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162741</xdr:rowOff>
    </xdr:from>
    <xdr:to>
      <xdr:col>116</xdr:col>
      <xdr:colOff>152400</xdr:colOff>
      <xdr:row>41</xdr:row>
      <xdr:rowOff>162741</xdr:rowOff>
    </xdr:to>
    <xdr:cxnSp macro="">
      <xdr:nvCxnSpPr>
        <xdr:cNvPr id="438" name="直線コネクタ 437">
          <a:extLst>
            <a:ext uri="{FF2B5EF4-FFF2-40B4-BE49-F238E27FC236}">
              <a16:creationId xmlns:a16="http://schemas.microsoft.com/office/drawing/2014/main" xmlns="" id="{FD200D1F-B18E-4446-9904-0EF8B2F1B546}"/>
            </a:ext>
          </a:extLst>
        </xdr:cNvPr>
        <xdr:cNvCxnSpPr/>
      </xdr:nvCxnSpPr>
      <xdr:spPr>
        <a:xfrm>
          <a:off x="22072600" y="7192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115405</xdr:rowOff>
    </xdr:from>
    <xdr:ext cx="469744" cy="259045"/>
    <xdr:sp macro="" textlink="">
      <xdr:nvSpPr>
        <xdr:cNvPr id="439" name="【認定こども園・幼稚園・保育所】&#10;一人当たり面積最大値テキスト">
          <a:extLst>
            <a:ext uri="{FF2B5EF4-FFF2-40B4-BE49-F238E27FC236}">
              <a16:creationId xmlns:a16="http://schemas.microsoft.com/office/drawing/2014/main" xmlns="" id="{8E755361-7C2B-42BA-9792-FDAA3F9D87C1}"/>
            </a:ext>
          </a:extLst>
        </xdr:cNvPr>
        <xdr:cNvSpPr txBox="1"/>
      </xdr:nvSpPr>
      <xdr:spPr>
        <a:xfrm>
          <a:off x="22199600" y="543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168728</xdr:rowOff>
    </xdr:from>
    <xdr:to>
      <xdr:col>116</xdr:col>
      <xdr:colOff>152400</xdr:colOff>
      <xdr:row>32</xdr:row>
      <xdr:rowOff>168728</xdr:rowOff>
    </xdr:to>
    <xdr:cxnSp macro="">
      <xdr:nvCxnSpPr>
        <xdr:cNvPr id="440" name="直線コネクタ 439">
          <a:extLst>
            <a:ext uri="{FF2B5EF4-FFF2-40B4-BE49-F238E27FC236}">
              <a16:creationId xmlns:a16="http://schemas.microsoft.com/office/drawing/2014/main" xmlns="" id="{6C4E8F9F-A8F5-465E-8272-C379EC29C1E0}"/>
            </a:ext>
          </a:extLst>
        </xdr:cNvPr>
        <xdr:cNvCxnSpPr/>
      </xdr:nvCxnSpPr>
      <xdr:spPr>
        <a:xfrm>
          <a:off x="22072600" y="565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90368</xdr:rowOff>
    </xdr:from>
    <xdr:ext cx="469744" cy="259045"/>
    <xdr:sp macro="" textlink="">
      <xdr:nvSpPr>
        <xdr:cNvPr id="441" name="【認定こども園・幼稚園・保育所】&#10;一人当たり面積平均値テキスト">
          <a:extLst>
            <a:ext uri="{FF2B5EF4-FFF2-40B4-BE49-F238E27FC236}">
              <a16:creationId xmlns:a16="http://schemas.microsoft.com/office/drawing/2014/main" xmlns="" id="{52679E95-EE6B-4672-BF9C-87E8D89FC374}"/>
            </a:ext>
          </a:extLst>
        </xdr:cNvPr>
        <xdr:cNvSpPr txBox="1"/>
      </xdr:nvSpPr>
      <xdr:spPr>
        <a:xfrm>
          <a:off x="22199600" y="67769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111941</xdr:rowOff>
    </xdr:from>
    <xdr:to>
      <xdr:col>116</xdr:col>
      <xdr:colOff>114300</xdr:colOff>
      <xdr:row>40</xdr:row>
      <xdr:rowOff>42091</xdr:rowOff>
    </xdr:to>
    <xdr:sp macro="" textlink="">
      <xdr:nvSpPr>
        <xdr:cNvPr id="442" name="フローチャート: 判断 441">
          <a:extLst>
            <a:ext uri="{FF2B5EF4-FFF2-40B4-BE49-F238E27FC236}">
              <a16:creationId xmlns:a16="http://schemas.microsoft.com/office/drawing/2014/main" xmlns="" id="{3CABF84C-67D3-4B8A-8048-28E1342D3CE8}"/>
            </a:ext>
          </a:extLst>
        </xdr:cNvPr>
        <xdr:cNvSpPr/>
      </xdr:nvSpPr>
      <xdr:spPr>
        <a:xfrm>
          <a:off x="22110700" y="6798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106499</xdr:rowOff>
    </xdr:from>
    <xdr:to>
      <xdr:col>112</xdr:col>
      <xdr:colOff>38100</xdr:colOff>
      <xdr:row>40</xdr:row>
      <xdr:rowOff>36649</xdr:rowOff>
    </xdr:to>
    <xdr:sp macro="" textlink="">
      <xdr:nvSpPr>
        <xdr:cNvPr id="443" name="フローチャート: 判断 442">
          <a:extLst>
            <a:ext uri="{FF2B5EF4-FFF2-40B4-BE49-F238E27FC236}">
              <a16:creationId xmlns:a16="http://schemas.microsoft.com/office/drawing/2014/main" xmlns="" id="{CF8426E2-D18B-4048-9551-9757FC07A70D}"/>
            </a:ext>
          </a:extLst>
        </xdr:cNvPr>
        <xdr:cNvSpPr/>
      </xdr:nvSpPr>
      <xdr:spPr>
        <a:xfrm>
          <a:off x="21272500" y="679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134801</xdr:rowOff>
    </xdr:from>
    <xdr:to>
      <xdr:col>107</xdr:col>
      <xdr:colOff>101600</xdr:colOff>
      <xdr:row>40</xdr:row>
      <xdr:rowOff>64951</xdr:rowOff>
    </xdr:to>
    <xdr:sp macro="" textlink="">
      <xdr:nvSpPr>
        <xdr:cNvPr id="444" name="フローチャート: 判断 443">
          <a:extLst>
            <a:ext uri="{FF2B5EF4-FFF2-40B4-BE49-F238E27FC236}">
              <a16:creationId xmlns:a16="http://schemas.microsoft.com/office/drawing/2014/main" xmlns="" id="{9200C95D-A1D4-43C4-844C-289151CBEF54}"/>
            </a:ext>
          </a:extLst>
        </xdr:cNvPr>
        <xdr:cNvSpPr/>
      </xdr:nvSpPr>
      <xdr:spPr>
        <a:xfrm>
          <a:off x="20383500" y="682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145687</xdr:rowOff>
    </xdr:from>
    <xdr:to>
      <xdr:col>102</xdr:col>
      <xdr:colOff>165100</xdr:colOff>
      <xdr:row>40</xdr:row>
      <xdr:rowOff>75837</xdr:rowOff>
    </xdr:to>
    <xdr:sp macro="" textlink="">
      <xdr:nvSpPr>
        <xdr:cNvPr id="445" name="フローチャート: 判断 444">
          <a:extLst>
            <a:ext uri="{FF2B5EF4-FFF2-40B4-BE49-F238E27FC236}">
              <a16:creationId xmlns:a16="http://schemas.microsoft.com/office/drawing/2014/main" xmlns="" id="{0A9E6B53-D934-4960-9104-D1194A809022}"/>
            </a:ext>
          </a:extLst>
        </xdr:cNvPr>
        <xdr:cNvSpPr/>
      </xdr:nvSpPr>
      <xdr:spPr>
        <a:xfrm>
          <a:off x="19494500" y="683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6" name="テキスト ボックス 445">
          <a:extLst>
            <a:ext uri="{FF2B5EF4-FFF2-40B4-BE49-F238E27FC236}">
              <a16:creationId xmlns:a16="http://schemas.microsoft.com/office/drawing/2014/main" xmlns="" id="{442420F9-8AB8-4771-9C1F-9BF22DB0443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7" name="テキスト ボックス 446">
          <a:extLst>
            <a:ext uri="{FF2B5EF4-FFF2-40B4-BE49-F238E27FC236}">
              <a16:creationId xmlns:a16="http://schemas.microsoft.com/office/drawing/2014/main" xmlns="" id="{6A6D1BFA-80E1-4EAC-AA52-7A04B23B78D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8" name="テキスト ボックス 447">
          <a:extLst>
            <a:ext uri="{FF2B5EF4-FFF2-40B4-BE49-F238E27FC236}">
              <a16:creationId xmlns:a16="http://schemas.microsoft.com/office/drawing/2014/main" xmlns="" id="{86505B71-9A95-413B-8223-9A6B84C0830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9" name="テキスト ボックス 448">
          <a:extLst>
            <a:ext uri="{FF2B5EF4-FFF2-40B4-BE49-F238E27FC236}">
              <a16:creationId xmlns:a16="http://schemas.microsoft.com/office/drawing/2014/main" xmlns="" id="{E56F4986-27DE-4DA2-B354-7AE02E14423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0" name="テキスト ボックス 449">
          <a:extLst>
            <a:ext uri="{FF2B5EF4-FFF2-40B4-BE49-F238E27FC236}">
              <a16:creationId xmlns:a16="http://schemas.microsoft.com/office/drawing/2014/main" xmlns="" id="{B34DBCFC-B61A-444B-8231-6B5A3BD1592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50981</xdr:rowOff>
    </xdr:from>
    <xdr:to>
      <xdr:col>116</xdr:col>
      <xdr:colOff>114300</xdr:colOff>
      <xdr:row>39</xdr:row>
      <xdr:rowOff>152581</xdr:rowOff>
    </xdr:to>
    <xdr:sp macro="" textlink="">
      <xdr:nvSpPr>
        <xdr:cNvPr id="451" name="楕円 450">
          <a:extLst>
            <a:ext uri="{FF2B5EF4-FFF2-40B4-BE49-F238E27FC236}">
              <a16:creationId xmlns:a16="http://schemas.microsoft.com/office/drawing/2014/main" xmlns="" id="{C223B668-0DA3-453C-A35D-31AC9D707021}"/>
            </a:ext>
          </a:extLst>
        </xdr:cNvPr>
        <xdr:cNvSpPr/>
      </xdr:nvSpPr>
      <xdr:spPr>
        <a:xfrm>
          <a:off x="22110700" y="673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73858</xdr:rowOff>
    </xdr:from>
    <xdr:ext cx="469744" cy="259045"/>
    <xdr:sp macro="" textlink="">
      <xdr:nvSpPr>
        <xdr:cNvPr id="452" name="【認定こども園・幼稚園・保育所】&#10;一人当たり面積該当値テキスト">
          <a:extLst>
            <a:ext uri="{FF2B5EF4-FFF2-40B4-BE49-F238E27FC236}">
              <a16:creationId xmlns:a16="http://schemas.microsoft.com/office/drawing/2014/main" xmlns="" id="{87949499-08D2-4296-B298-5F6BD2070116}"/>
            </a:ext>
          </a:extLst>
        </xdr:cNvPr>
        <xdr:cNvSpPr txBox="1"/>
      </xdr:nvSpPr>
      <xdr:spPr>
        <a:xfrm>
          <a:off x="22199600" y="658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64044</xdr:rowOff>
    </xdr:from>
    <xdr:to>
      <xdr:col>112</xdr:col>
      <xdr:colOff>38100</xdr:colOff>
      <xdr:row>39</xdr:row>
      <xdr:rowOff>165644</xdr:rowOff>
    </xdr:to>
    <xdr:sp macro="" textlink="">
      <xdr:nvSpPr>
        <xdr:cNvPr id="453" name="楕円 452">
          <a:extLst>
            <a:ext uri="{FF2B5EF4-FFF2-40B4-BE49-F238E27FC236}">
              <a16:creationId xmlns:a16="http://schemas.microsoft.com/office/drawing/2014/main" xmlns="" id="{9A34C2A1-3630-4DBE-8E9C-630FB1CCF910}"/>
            </a:ext>
          </a:extLst>
        </xdr:cNvPr>
        <xdr:cNvSpPr/>
      </xdr:nvSpPr>
      <xdr:spPr>
        <a:xfrm>
          <a:off x="21272500" y="675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101781</xdr:rowOff>
    </xdr:from>
    <xdr:to>
      <xdr:col>116</xdr:col>
      <xdr:colOff>63500</xdr:colOff>
      <xdr:row>39</xdr:row>
      <xdr:rowOff>114844</xdr:rowOff>
    </xdr:to>
    <xdr:cxnSp macro="">
      <xdr:nvCxnSpPr>
        <xdr:cNvPr id="454" name="直線コネクタ 453">
          <a:extLst>
            <a:ext uri="{FF2B5EF4-FFF2-40B4-BE49-F238E27FC236}">
              <a16:creationId xmlns:a16="http://schemas.microsoft.com/office/drawing/2014/main" xmlns="" id="{5D31F45C-875A-4FBF-89AE-B879520A611A}"/>
            </a:ext>
          </a:extLst>
        </xdr:cNvPr>
        <xdr:cNvCxnSpPr/>
      </xdr:nvCxnSpPr>
      <xdr:spPr>
        <a:xfrm flipV="1">
          <a:off x="21323300" y="6788331"/>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79284</xdr:rowOff>
    </xdr:from>
    <xdr:to>
      <xdr:col>107</xdr:col>
      <xdr:colOff>101600</xdr:colOff>
      <xdr:row>40</xdr:row>
      <xdr:rowOff>9434</xdr:rowOff>
    </xdr:to>
    <xdr:sp macro="" textlink="">
      <xdr:nvSpPr>
        <xdr:cNvPr id="455" name="楕円 454">
          <a:extLst>
            <a:ext uri="{FF2B5EF4-FFF2-40B4-BE49-F238E27FC236}">
              <a16:creationId xmlns:a16="http://schemas.microsoft.com/office/drawing/2014/main" xmlns="" id="{BEA6BF3B-7EFD-4812-B704-75AA56115130}"/>
            </a:ext>
          </a:extLst>
        </xdr:cNvPr>
        <xdr:cNvSpPr/>
      </xdr:nvSpPr>
      <xdr:spPr>
        <a:xfrm>
          <a:off x="20383500" y="676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114844</xdr:rowOff>
    </xdr:from>
    <xdr:to>
      <xdr:col>111</xdr:col>
      <xdr:colOff>177800</xdr:colOff>
      <xdr:row>39</xdr:row>
      <xdr:rowOff>130084</xdr:rowOff>
    </xdr:to>
    <xdr:cxnSp macro="">
      <xdr:nvCxnSpPr>
        <xdr:cNvPr id="456" name="直線コネクタ 455">
          <a:extLst>
            <a:ext uri="{FF2B5EF4-FFF2-40B4-BE49-F238E27FC236}">
              <a16:creationId xmlns:a16="http://schemas.microsoft.com/office/drawing/2014/main" xmlns="" id="{6369CD16-8219-4C71-81C1-64F198D3EDB1}"/>
            </a:ext>
          </a:extLst>
        </xdr:cNvPr>
        <xdr:cNvCxnSpPr/>
      </xdr:nvCxnSpPr>
      <xdr:spPr>
        <a:xfrm flipV="1">
          <a:off x="20434300" y="6801394"/>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17235</xdr:rowOff>
    </xdr:from>
    <xdr:to>
      <xdr:col>102</xdr:col>
      <xdr:colOff>165100</xdr:colOff>
      <xdr:row>39</xdr:row>
      <xdr:rowOff>118835</xdr:rowOff>
    </xdr:to>
    <xdr:sp macro="" textlink="">
      <xdr:nvSpPr>
        <xdr:cNvPr id="457" name="楕円 456">
          <a:extLst>
            <a:ext uri="{FF2B5EF4-FFF2-40B4-BE49-F238E27FC236}">
              <a16:creationId xmlns:a16="http://schemas.microsoft.com/office/drawing/2014/main" xmlns="" id="{6BFB03FD-7AF9-4451-9F1A-A7CDF459F2C7}"/>
            </a:ext>
          </a:extLst>
        </xdr:cNvPr>
        <xdr:cNvSpPr/>
      </xdr:nvSpPr>
      <xdr:spPr>
        <a:xfrm>
          <a:off x="19494500" y="67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68035</xdr:rowOff>
    </xdr:from>
    <xdr:to>
      <xdr:col>107</xdr:col>
      <xdr:colOff>50800</xdr:colOff>
      <xdr:row>39</xdr:row>
      <xdr:rowOff>130084</xdr:rowOff>
    </xdr:to>
    <xdr:cxnSp macro="">
      <xdr:nvCxnSpPr>
        <xdr:cNvPr id="458" name="直線コネクタ 457">
          <a:extLst>
            <a:ext uri="{FF2B5EF4-FFF2-40B4-BE49-F238E27FC236}">
              <a16:creationId xmlns:a16="http://schemas.microsoft.com/office/drawing/2014/main" xmlns="" id="{542FBA8A-B68F-47E0-AE0C-13B8F086A34F}"/>
            </a:ext>
          </a:extLst>
        </xdr:cNvPr>
        <xdr:cNvCxnSpPr/>
      </xdr:nvCxnSpPr>
      <xdr:spPr>
        <a:xfrm>
          <a:off x="19545300" y="6754585"/>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27776</xdr:rowOff>
    </xdr:from>
    <xdr:ext cx="469744" cy="259045"/>
    <xdr:sp macro="" textlink="">
      <xdr:nvSpPr>
        <xdr:cNvPr id="459" name="n_1aveValue【認定こども園・幼稚園・保育所】&#10;一人当たり面積">
          <a:extLst>
            <a:ext uri="{FF2B5EF4-FFF2-40B4-BE49-F238E27FC236}">
              <a16:creationId xmlns:a16="http://schemas.microsoft.com/office/drawing/2014/main" xmlns="" id="{FFC11921-FBFF-4E59-B0E9-8DC32565E24E}"/>
            </a:ext>
          </a:extLst>
        </xdr:cNvPr>
        <xdr:cNvSpPr txBox="1"/>
      </xdr:nvSpPr>
      <xdr:spPr>
        <a:xfrm>
          <a:off x="21075727" y="688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56078</xdr:rowOff>
    </xdr:from>
    <xdr:ext cx="469744" cy="259045"/>
    <xdr:sp macro="" textlink="">
      <xdr:nvSpPr>
        <xdr:cNvPr id="460" name="n_2aveValue【認定こども園・幼稚園・保育所】&#10;一人当たり面積">
          <a:extLst>
            <a:ext uri="{FF2B5EF4-FFF2-40B4-BE49-F238E27FC236}">
              <a16:creationId xmlns:a16="http://schemas.microsoft.com/office/drawing/2014/main" xmlns="" id="{7B5BB7A1-8543-4E22-9003-C983242D3325}"/>
            </a:ext>
          </a:extLst>
        </xdr:cNvPr>
        <xdr:cNvSpPr txBox="1"/>
      </xdr:nvSpPr>
      <xdr:spPr>
        <a:xfrm>
          <a:off x="20199427" y="691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66964</xdr:rowOff>
    </xdr:from>
    <xdr:ext cx="469744" cy="259045"/>
    <xdr:sp macro="" textlink="">
      <xdr:nvSpPr>
        <xdr:cNvPr id="461" name="n_3aveValue【認定こども園・幼稚園・保育所】&#10;一人当たり面積">
          <a:extLst>
            <a:ext uri="{FF2B5EF4-FFF2-40B4-BE49-F238E27FC236}">
              <a16:creationId xmlns:a16="http://schemas.microsoft.com/office/drawing/2014/main" xmlns="" id="{96093BA2-3899-4FFF-8F32-390F77F3E156}"/>
            </a:ext>
          </a:extLst>
        </xdr:cNvPr>
        <xdr:cNvSpPr txBox="1"/>
      </xdr:nvSpPr>
      <xdr:spPr>
        <a:xfrm>
          <a:off x="19310427" y="692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10721</xdr:rowOff>
    </xdr:from>
    <xdr:ext cx="469744" cy="259045"/>
    <xdr:sp macro="" textlink="">
      <xdr:nvSpPr>
        <xdr:cNvPr id="462" name="n_1mainValue【認定こども園・幼稚園・保育所】&#10;一人当たり面積">
          <a:extLst>
            <a:ext uri="{FF2B5EF4-FFF2-40B4-BE49-F238E27FC236}">
              <a16:creationId xmlns:a16="http://schemas.microsoft.com/office/drawing/2014/main" xmlns="" id="{B90D0AA3-101A-4DAE-B8FF-D29BAE318A72}"/>
            </a:ext>
          </a:extLst>
        </xdr:cNvPr>
        <xdr:cNvSpPr txBox="1"/>
      </xdr:nvSpPr>
      <xdr:spPr>
        <a:xfrm>
          <a:off x="21075727" y="6525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25961</xdr:rowOff>
    </xdr:from>
    <xdr:ext cx="469744" cy="259045"/>
    <xdr:sp macro="" textlink="">
      <xdr:nvSpPr>
        <xdr:cNvPr id="463" name="n_2mainValue【認定こども園・幼稚園・保育所】&#10;一人当たり面積">
          <a:extLst>
            <a:ext uri="{FF2B5EF4-FFF2-40B4-BE49-F238E27FC236}">
              <a16:creationId xmlns:a16="http://schemas.microsoft.com/office/drawing/2014/main" xmlns="" id="{FAF9A44A-E04A-41AB-8EFE-C88F1E1D89E0}"/>
            </a:ext>
          </a:extLst>
        </xdr:cNvPr>
        <xdr:cNvSpPr txBox="1"/>
      </xdr:nvSpPr>
      <xdr:spPr>
        <a:xfrm>
          <a:off x="20199427" y="654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135362</xdr:rowOff>
    </xdr:from>
    <xdr:ext cx="469744" cy="259045"/>
    <xdr:sp macro="" textlink="">
      <xdr:nvSpPr>
        <xdr:cNvPr id="464" name="n_3mainValue【認定こども園・幼稚園・保育所】&#10;一人当たり面積">
          <a:extLst>
            <a:ext uri="{FF2B5EF4-FFF2-40B4-BE49-F238E27FC236}">
              <a16:creationId xmlns:a16="http://schemas.microsoft.com/office/drawing/2014/main" xmlns="" id="{79889255-7153-4341-AF3C-39E0F5FAC214}"/>
            </a:ext>
          </a:extLst>
        </xdr:cNvPr>
        <xdr:cNvSpPr txBox="1"/>
      </xdr:nvSpPr>
      <xdr:spPr>
        <a:xfrm>
          <a:off x="193104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5" name="正方形/長方形 464">
          <a:extLst>
            <a:ext uri="{FF2B5EF4-FFF2-40B4-BE49-F238E27FC236}">
              <a16:creationId xmlns:a16="http://schemas.microsoft.com/office/drawing/2014/main" xmlns="" id="{76171C6C-7367-4E23-93A4-8AB5D69DAC7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6" name="正方形/長方形 465">
          <a:extLst>
            <a:ext uri="{FF2B5EF4-FFF2-40B4-BE49-F238E27FC236}">
              <a16:creationId xmlns:a16="http://schemas.microsoft.com/office/drawing/2014/main" xmlns="" id="{CB3A78AB-CC91-4549-AE2E-F6AF3E2144F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7" name="正方形/長方形 466">
          <a:extLst>
            <a:ext uri="{FF2B5EF4-FFF2-40B4-BE49-F238E27FC236}">
              <a16:creationId xmlns:a16="http://schemas.microsoft.com/office/drawing/2014/main" xmlns="" id="{1B82D39C-BFAE-4232-BC32-63CD7F091DD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8" name="正方形/長方形 467">
          <a:extLst>
            <a:ext uri="{FF2B5EF4-FFF2-40B4-BE49-F238E27FC236}">
              <a16:creationId xmlns:a16="http://schemas.microsoft.com/office/drawing/2014/main" xmlns="" id="{A74523EB-2B7F-4222-93FA-F0F9E2DC0E0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9" name="正方形/長方形 468">
          <a:extLst>
            <a:ext uri="{FF2B5EF4-FFF2-40B4-BE49-F238E27FC236}">
              <a16:creationId xmlns:a16="http://schemas.microsoft.com/office/drawing/2014/main" xmlns="" id="{0AD4C384-1761-4DB9-B265-EC5FB835971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0" name="正方形/長方形 469">
          <a:extLst>
            <a:ext uri="{FF2B5EF4-FFF2-40B4-BE49-F238E27FC236}">
              <a16:creationId xmlns:a16="http://schemas.microsoft.com/office/drawing/2014/main" xmlns="" id="{E33C9116-9B80-4CEF-B7B3-B079023E456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1" name="正方形/長方形 470">
          <a:extLst>
            <a:ext uri="{FF2B5EF4-FFF2-40B4-BE49-F238E27FC236}">
              <a16:creationId xmlns:a16="http://schemas.microsoft.com/office/drawing/2014/main" xmlns="" id="{6B621F9C-2E94-4DD5-8DA1-64003D956D7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2" name="正方形/長方形 471">
          <a:extLst>
            <a:ext uri="{FF2B5EF4-FFF2-40B4-BE49-F238E27FC236}">
              <a16:creationId xmlns:a16="http://schemas.microsoft.com/office/drawing/2014/main" xmlns="" id="{1F2AF11E-36AD-4368-AEA0-CE730FD2F02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3" name="テキスト ボックス 472">
          <a:extLst>
            <a:ext uri="{FF2B5EF4-FFF2-40B4-BE49-F238E27FC236}">
              <a16:creationId xmlns:a16="http://schemas.microsoft.com/office/drawing/2014/main" xmlns="" id="{8551812E-3D8C-4A50-8C99-A14BE37DD11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4" name="直線コネクタ 473">
          <a:extLst>
            <a:ext uri="{FF2B5EF4-FFF2-40B4-BE49-F238E27FC236}">
              <a16:creationId xmlns:a16="http://schemas.microsoft.com/office/drawing/2014/main" xmlns="" id="{B8E3A63A-C007-43F9-9600-424E0143A53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75" name="直線コネクタ 474">
          <a:extLst>
            <a:ext uri="{FF2B5EF4-FFF2-40B4-BE49-F238E27FC236}">
              <a16:creationId xmlns:a16="http://schemas.microsoft.com/office/drawing/2014/main" xmlns="" id="{A3B60050-066E-43B0-B30A-32C97450522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76" name="テキスト ボックス 475">
          <a:extLst>
            <a:ext uri="{FF2B5EF4-FFF2-40B4-BE49-F238E27FC236}">
              <a16:creationId xmlns:a16="http://schemas.microsoft.com/office/drawing/2014/main" xmlns="" id="{2AF261F0-1D83-4110-9FB3-AA0A2605D08F}"/>
            </a:ext>
          </a:extLst>
        </xdr:cNvPr>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77" name="直線コネクタ 476">
          <a:extLst>
            <a:ext uri="{FF2B5EF4-FFF2-40B4-BE49-F238E27FC236}">
              <a16:creationId xmlns:a16="http://schemas.microsoft.com/office/drawing/2014/main" xmlns="" id="{1A70A93C-9DD4-438C-A65B-1BE35AA251A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78" name="テキスト ボックス 477">
          <a:extLst>
            <a:ext uri="{FF2B5EF4-FFF2-40B4-BE49-F238E27FC236}">
              <a16:creationId xmlns:a16="http://schemas.microsoft.com/office/drawing/2014/main" xmlns="" id="{68BD6D21-DC22-4CDD-8F3F-313D7B52352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79" name="直線コネクタ 478">
          <a:extLst>
            <a:ext uri="{FF2B5EF4-FFF2-40B4-BE49-F238E27FC236}">
              <a16:creationId xmlns:a16="http://schemas.microsoft.com/office/drawing/2014/main" xmlns="" id="{29F7F8C7-D200-4391-A4D0-8D1A1AC9FBA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0" name="テキスト ボックス 479">
          <a:extLst>
            <a:ext uri="{FF2B5EF4-FFF2-40B4-BE49-F238E27FC236}">
              <a16:creationId xmlns:a16="http://schemas.microsoft.com/office/drawing/2014/main" xmlns="" id="{3713D0C4-CC1F-4D95-AECA-3A5048EC88C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81" name="直線コネクタ 480">
          <a:extLst>
            <a:ext uri="{FF2B5EF4-FFF2-40B4-BE49-F238E27FC236}">
              <a16:creationId xmlns:a16="http://schemas.microsoft.com/office/drawing/2014/main" xmlns="" id="{F56C4911-F6EA-43F6-A058-9BF7A2474D4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82" name="テキスト ボックス 481">
          <a:extLst>
            <a:ext uri="{FF2B5EF4-FFF2-40B4-BE49-F238E27FC236}">
              <a16:creationId xmlns:a16="http://schemas.microsoft.com/office/drawing/2014/main" xmlns="" id="{F5E7387A-D606-43F5-ABED-B5A8FBB99A0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3" name="直線コネクタ 482">
          <a:extLst>
            <a:ext uri="{FF2B5EF4-FFF2-40B4-BE49-F238E27FC236}">
              <a16:creationId xmlns:a16="http://schemas.microsoft.com/office/drawing/2014/main" xmlns="" id="{39A39348-4CF8-4595-A977-D3136AE6D72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4" name="テキスト ボックス 483">
          <a:extLst>
            <a:ext uri="{FF2B5EF4-FFF2-40B4-BE49-F238E27FC236}">
              <a16:creationId xmlns:a16="http://schemas.microsoft.com/office/drawing/2014/main" xmlns="" id="{EABE2119-58C5-48C1-ACA8-2152DD82A73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5" name="直線コネクタ 484">
          <a:extLst>
            <a:ext uri="{FF2B5EF4-FFF2-40B4-BE49-F238E27FC236}">
              <a16:creationId xmlns:a16="http://schemas.microsoft.com/office/drawing/2014/main" xmlns="" id="{3F1B33E6-1FC0-4CBD-AF6E-8621670AE9D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86" name="テキスト ボックス 485">
          <a:extLst>
            <a:ext uri="{FF2B5EF4-FFF2-40B4-BE49-F238E27FC236}">
              <a16:creationId xmlns:a16="http://schemas.microsoft.com/office/drawing/2014/main" xmlns="" id="{F7505447-9919-4919-904F-12470116E3F3}"/>
            </a:ext>
          </a:extLst>
        </xdr:cNvPr>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7" name="直線コネクタ 486">
          <a:extLst>
            <a:ext uri="{FF2B5EF4-FFF2-40B4-BE49-F238E27FC236}">
              <a16:creationId xmlns:a16="http://schemas.microsoft.com/office/drawing/2014/main" xmlns="" id="{96F520E0-8E67-4D44-AFFA-60EB9429211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xmlns="" id="{A6BDE72C-BE98-4B1D-A8AD-92C090D20CCF}"/>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89" name="【学校施設】&#10;有形固定資産減価償却率グラフ枠">
          <a:extLst>
            <a:ext uri="{FF2B5EF4-FFF2-40B4-BE49-F238E27FC236}">
              <a16:creationId xmlns:a16="http://schemas.microsoft.com/office/drawing/2014/main" xmlns="" id="{1FC6736A-BC1E-46F6-8D90-BFBD692651C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63</xdr:row>
      <xdr:rowOff>122465</xdr:rowOff>
    </xdr:to>
    <xdr:cxnSp macro="">
      <xdr:nvCxnSpPr>
        <xdr:cNvPr id="490" name="直線コネクタ 489">
          <a:extLst>
            <a:ext uri="{FF2B5EF4-FFF2-40B4-BE49-F238E27FC236}">
              <a16:creationId xmlns:a16="http://schemas.microsoft.com/office/drawing/2014/main" xmlns="" id="{36012825-8AE8-4657-A9B0-0CC28397590E}"/>
            </a:ext>
          </a:extLst>
        </xdr:cNvPr>
        <xdr:cNvCxnSpPr/>
      </xdr:nvCxnSpPr>
      <xdr:spPr>
        <a:xfrm flipV="1">
          <a:off x="16318864" y="9470572"/>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126292</xdr:rowOff>
    </xdr:from>
    <xdr:ext cx="405111" cy="259045"/>
    <xdr:sp macro="" textlink="">
      <xdr:nvSpPr>
        <xdr:cNvPr id="491" name="【学校施設】&#10;有形固定資産減価償却率最小値テキスト">
          <a:extLst>
            <a:ext uri="{FF2B5EF4-FFF2-40B4-BE49-F238E27FC236}">
              <a16:creationId xmlns:a16="http://schemas.microsoft.com/office/drawing/2014/main" xmlns="" id="{F4881633-7126-46B6-8699-FCF0D9D4D31F}"/>
            </a:ext>
          </a:extLst>
        </xdr:cNvPr>
        <xdr:cNvSpPr txBox="1"/>
      </xdr:nvSpPr>
      <xdr:spPr>
        <a:xfrm>
          <a:off x="16357600" y="1092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122465</xdr:rowOff>
    </xdr:from>
    <xdr:to>
      <xdr:col>86</xdr:col>
      <xdr:colOff>25400</xdr:colOff>
      <xdr:row>63</xdr:row>
      <xdr:rowOff>122465</xdr:rowOff>
    </xdr:to>
    <xdr:cxnSp macro="">
      <xdr:nvCxnSpPr>
        <xdr:cNvPr id="492" name="直線コネクタ 491">
          <a:extLst>
            <a:ext uri="{FF2B5EF4-FFF2-40B4-BE49-F238E27FC236}">
              <a16:creationId xmlns:a16="http://schemas.microsoft.com/office/drawing/2014/main" xmlns="" id="{27D5B1A5-E35D-48E2-B4CC-0C46107A1E7C}"/>
            </a:ext>
          </a:extLst>
        </xdr:cNvPr>
        <xdr:cNvCxnSpPr/>
      </xdr:nvCxnSpPr>
      <xdr:spPr>
        <a:xfrm>
          <a:off x="16230600" y="1092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469744" cy="259045"/>
    <xdr:sp macro="" textlink="">
      <xdr:nvSpPr>
        <xdr:cNvPr id="493" name="【学校施設】&#10;有形固定資産減価償却率最大値テキスト">
          <a:extLst>
            <a:ext uri="{FF2B5EF4-FFF2-40B4-BE49-F238E27FC236}">
              <a16:creationId xmlns:a16="http://schemas.microsoft.com/office/drawing/2014/main" xmlns="" id="{29123847-B2E9-4B49-BBB9-756E445FA585}"/>
            </a:ext>
          </a:extLst>
        </xdr:cNvPr>
        <xdr:cNvSpPr txBox="1"/>
      </xdr:nvSpPr>
      <xdr:spPr>
        <a:xfrm>
          <a:off x="16357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494" name="直線コネクタ 493">
          <a:extLst>
            <a:ext uri="{FF2B5EF4-FFF2-40B4-BE49-F238E27FC236}">
              <a16:creationId xmlns:a16="http://schemas.microsoft.com/office/drawing/2014/main" xmlns="" id="{7E5FCFFA-6FBA-451F-9DDF-67627FCE60AC}"/>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136633</xdr:rowOff>
    </xdr:from>
    <xdr:ext cx="405111" cy="259045"/>
    <xdr:sp macro="" textlink="">
      <xdr:nvSpPr>
        <xdr:cNvPr id="495" name="【学校施設】&#10;有形固定資産減価償却率平均値テキスト">
          <a:extLst>
            <a:ext uri="{FF2B5EF4-FFF2-40B4-BE49-F238E27FC236}">
              <a16:creationId xmlns:a16="http://schemas.microsoft.com/office/drawing/2014/main" xmlns="" id="{1BBF11B7-F378-434F-9029-3A15A7EC4695}"/>
            </a:ext>
          </a:extLst>
        </xdr:cNvPr>
        <xdr:cNvSpPr txBox="1"/>
      </xdr:nvSpPr>
      <xdr:spPr>
        <a:xfrm>
          <a:off x="16357600" y="100807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158206</xdr:rowOff>
    </xdr:from>
    <xdr:to>
      <xdr:col>85</xdr:col>
      <xdr:colOff>177800</xdr:colOff>
      <xdr:row>59</xdr:row>
      <xdr:rowOff>88356</xdr:rowOff>
    </xdr:to>
    <xdr:sp macro="" textlink="">
      <xdr:nvSpPr>
        <xdr:cNvPr id="496" name="フローチャート: 判断 495">
          <a:extLst>
            <a:ext uri="{FF2B5EF4-FFF2-40B4-BE49-F238E27FC236}">
              <a16:creationId xmlns:a16="http://schemas.microsoft.com/office/drawing/2014/main" xmlns="" id="{63857715-FA6E-44F3-86EF-9B9301E58EF1}"/>
            </a:ext>
          </a:extLst>
        </xdr:cNvPr>
        <xdr:cNvSpPr/>
      </xdr:nvSpPr>
      <xdr:spPr>
        <a:xfrm>
          <a:off x="162687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163104</xdr:rowOff>
    </xdr:from>
    <xdr:to>
      <xdr:col>81</xdr:col>
      <xdr:colOff>101600</xdr:colOff>
      <xdr:row>59</xdr:row>
      <xdr:rowOff>93254</xdr:rowOff>
    </xdr:to>
    <xdr:sp macro="" textlink="">
      <xdr:nvSpPr>
        <xdr:cNvPr id="497" name="フローチャート: 判断 496">
          <a:extLst>
            <a:ext uri="{FF2B5EF4-FFF2-40B4-BE49-F238E27FC236}">
              <a16:creationId xmlns:a16="http://schemas.microsoft.com/office/drawing/2014/main" xmlns="" id="{681D1BDB-325D-4594-90AB-5E446696A0E6}"/>
            </a:ext>
          </a:extLst>
        </xdr:cNvPr>
        <xdr:cNvSpPr/>
      </xdr:nvSpPr>
      <xdr:spPr>
        <a:xfrm>
          <a:off x="15430500" y="1010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7983</xdr:rowOff>
    </xdr:from>
    <xdr:to>
      <xdr:col>76</xdr:col>
      <xdr:colOff>165100</xdr:colOff>
      <xdr:row>59</xdr:row>
      <xdr:rowOff>109583</xdr:rowOff>
    </xdr:to>
    <xdr:sp macro="" textlink="">
      <xdr:nvSpPr>
        <xdr:cNvPr id="498" name="フローチャート: 判断 497">
          <a:extLst>
            <a:ext uri="{FF2B5EF4-FFF2-40B4-BE49-F238E27FC236}">
              <a16:creationId xmlns:a16="http://schemas.microsoft.com/office/drawing/2014/main" xmlns="" id="{0313084C-5218-4696-9D5B-5B7874574F5E}"/>
            </a:ext>
          </a:extLst>
        </xdr:cNvPr>
        <xdr:cNvSpPr/>
      </xdr:nvSpPr>
      <xdr:spPr>
        <a:xfrm>
          <a:off x="14541500" y="101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499" name="フローチャート: 判断 498">
          <a:extLst>
            <a:ext uri="{FF2B5EF4-FFF2-40B4-BE49-F238E27FC236}">
              <a16:creationId xmlns:a16="http://schemas.microsoft.com/office/drawing/2014/main" xmlns="" id="{1F740B68-D364-4624-A420-B66346AFA366}"/>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xmlns="" id="{817A6B13-18B8-483F-B58B-0257B75396E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xmlns="" id="{1CB9EEC7-65B1-4390-9449-F0F1B0BBFA8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xmlns="" id="{F0B1269D-8781-4162-A9B1-B1FDE0F4C11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xmlns="" id="{D420F2DD-8407-4967-892F-059B91B56DF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xmlns="" id="{7D59A413-254E-4827-BC00-80772913E32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47172</xdr:rowOff>
    </xdr:from>
    <xdr:to>
      <xdr:col>85</xdr:col>
      <xdr:colOff>177800</xdr:colOff>
      <xdr:row>57</xdr:row>
      <xdr:rowOff>148772</xdr:rowOff>
    </xdr:to>
    <xdr:sp macro="" textlink="">
      <xdr:nvSpPr>
        <xdr:cNvPr id="505" name="楕円 504">
          <a:extLst>
            <a:ext uri="{FF2B5EF4-FFF2-40B4-BE49-F238E27FC236}">
              <a16:creationId xmlns:a16="http://schemas.microsoft.com/office/drawing/2014/main" xmlns="" id="{0FDE5E9A-2158-4931-AA5A-DE2F60F1EE3F}"/>
            </a:ext>
          </a:extLst>
        </xdr:cNvPr>
        <xdr:cNvSpPr/>
      </xdr:nvSpPr>
      <xdr:spPr>
        <a:xfrm>
          <a:off x="16268700" y="981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70049</xdr:rowOff>
    </xdr:from>
    <xdr:ext cx="405111" cy="259045"/>
    <xdr:sp macro="" textlink="">
      <xdr:nvSpPr>
        <xdr:cNvPr id="506" name="【学校施設】&#10;有形固定資産減価償却率該当値テキスト">
          <a:extLst>
            <a:ext uri="{FF2B5EF4-FFF2-40B4-BE49-F238E27FC236}">
              <a16:creationId xmlns:a16="http://schemas.microsoft.com/office/drawing/2014/main" xmlns="" id="{365CD113-209D-48C9-B12F-E3095BA84554}"/>
            </a:ext>
          </a:extLst>
        </xdr:cNvPr>
        <xdr:cNvSpPr txBox="1"/>
      </xdr:nvSpPr>
      <xdr:spPr>
        <a:xfrm>
          <a:off x="16357600" y="967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76563</xdr:rowOff>
    </xdr:from>
    <xdr:to>
      <xdr:col>81</xdr:col>
      <xdr:colOff>101600</xdr:colOff>
      <xdr:row>58</xdr:row>
      <xdr:rowOff>6713</xdr:rowOff>
    </xdr:to>
    <xdr:sp macro="" textlink="">
      <xdr:nvSpPr>
        <xdr:cNvPr id="507" name="楕円 506">
          <a:extLst>
            <a:ext uri="{FF2B5EF4-FFF2-40B4-BE49-F238E27FC236}">
              <a16:creationId xmlns:a16="http://schemas.microsoft.com/office/drawing/2014/main" xmlns="" id="{0C331DD2-9AC6-4DAE-BD32-178675DE76F0}"/>
            </a:ext>
          </a:extLst>
        </xdr:cNvPr>
        <xdr:cNvSpPr/>
      </xdr:nvSpPr>
      <xdr:spPr>
        <a:xfrm>
          <a:off x="15430500" y="984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97972</xdr:rowOff>
    </xdr:from>
    <xdr:to>
      <xdr:col>85</xdr:col>
      <xdr:colOff>127000</xdr:colOff>
      <xdr:row>57</xdr:row>
      <xdr:rowOff>127363</xdr:rowOff>
    </xdr:to>
    <xdr:cxnSp macro="">
      <xdr:nvCxnSpPr>
        <xdr:cNvPr id="508" name="直線コネクタ 507">
          <a:extLst>
            <a:ext uri="{FF2B5EF4-FFF2-40B4-BE49-F238E27FC236}">
              <a16:creationId xmlns:a16="http://schemas.microsoft.com/office/drawing/2014/main" xmlns="" id="{BAFE15BF-DA09-44A6-B7C5-F56AFE7961BB}"/>
            </a:ext>
          </a:extLst>
        </xdr:cNvPr>
        <xdr:cNvCxnSpPr/>
      </xdr:nvCxnSpPr>
      <xdr:spPr>
        <a:xfrm flipV="1">
          <a:off x="15481300" y="9870622"/>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104322</xdr:rowOff>
    </xdr:from>
    <xdr:to>
      <xdr:col>76</xdr:col>
      <xdr:colOff>165100</xdr:colOff>
      <xdr:row>58</xdr:row>
      <xdr:rowOff>34472</xdr:rowOff>
    </xdr:to>
    <xdr:sp macro="" textlink="">
      <xdr:nvSpPr>
        <xdr:cNvPr id="509" name="楕円 508">
          <a:extLst>
            <a:ext uri="{FF2B5EF4-FFF2-40B4-BE49-F238E27FC236}">
              <a16:creationId xmlns:a16="http://schemas.microsoft.com/office/drawing/2014/main" xmlns="" id="{71DE2946-25A9-473D-989E-C29B06CC70D7}"/>
            </a:ext>
          </a:extLst>
        </xdr:cNvPr>
        <xdr:cNvSpPr/>
      </xdr:nvSpPr>
      <xdr:spPr>
        <a:xfrm>
          <a:off x="14541500" y="987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127363</xdr:rowOff>
    </xdr:from>
    <xdr:to>
      <xdr:col>81</xdr:col>
      <xdr:colOff>50800</xdr:colOff>
      <xdr:row>57</xdr:row>
      <xdr:rowOff>155122</xdr:rowOff>
    </xdr:to>
    <xdr:cxnSp macro="">
      <xdr:nvCxnSpPr>
        <xdr:cNvPr id="510" name="直線コネクタ 509">
          <a:extLst>
            <a:ext uri="{FF2B5EF4-FFF2-40B4-BE49-F238E27FC236}">
              <a16:creationId xmlns:a16="http://schemas.microsoft.com/office/drawing/2014/main" xmlns="" id="{FD355477-F87D-4336-8B36-F6F90D8F498E}"/>
            </a:ext>
          </a:extLst>
        </xdr:cNvPr>
        <xdr:cNvCxnSpPr/>
      </xdr:nvCxnSpPr>
      <xdr:spPr>
        <a:xfrm flipV="1">
          <a:off x="14592300" y="990001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109220</xdr:rowOff>
    </xdr:from>
    <xdr:to>
      <xdr:col>72</xdr:col>
      <xdr:colOff>38100</xdr:colOff>
      <xdr:row>58</xdr:row>
      <xdr:rowOff>39370</xdr:rowOff>
    </xdr:to>
    <xdr:sp macro="" textlink="">
      <xdr:nvSpPr>
        <xdr:cNvPr id="511" name="楕円 510">
          <a:extLst>
            <a:ext uri="{FF2B5EF4-FFF2-40B4-BE49-F238E27FC236}">
              <a16:creationId xmlns:a16="http://schemas.microsoft.com/office/drawing/2014/main" xmlns="" id="{DFA1BF34-AC18-4DEE-9FE0-39965A9AF5EC}"/>
            </a:ext>
          </a:extLst>
        </xdr:cNvPr>
        <xdr:cNvSpPr/>
      </xdr:nvSpPr>
      <xdr:spPr>
        <a:xfrm>
          <a:off x="13652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155122</xdr:rowOff>
    </xdr:from>
    <xdr:to>
      <xdr:col>76</xdr:col>
      <xdr:colOff>114300</xdr:colOff>
      <xdr:row>57</xdr:row>
      <xdr:rowOff>160020</xdr:rowOff>
    </xdr:to>
    <xdr:cxnSp macro="">
      <xdr:nvCxnSpPr>
        <xdr:cNvPr id="512" name="直線コネクタ 511">
          <a:extLst>
            <a:ext uri="{FF2B5EF4-FFF2-40B4-BE49-F238E27FC236}">
              <a16:creationId xmlns:a16="http://schemas.microsoft.com/office/drawing/2014/main" xmlns="" id="{28BAE9ED-5C87-4A99-B195-EA43E9CA0B50}"/>
            </a:ext>
          </a:extLst>
        </xdr:cNvPr>
        <xdr:cNvCxnSpPr/>
      </xdr:nvCxnSpPr>
      <xdr:spPr>
        <a:xfrm flipV="1">
          <a:off x="13703300" y="9927772"/>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84381</xdr:rowOff>
    </xdr:from>
    <xdr:ext cx="405111" cy="259045"/>
    <xdr:sp macro="" textlink="">
      <xdr:nvSpPr>
        <xdr:cNvPr id="513" name="n_1aveValue【学校施設】&#10;有形固定資産減価償却率">
          <a:extLst>
            <a:ext uri="{FF2B5EF4-FFF2-40B4-BE49-F238E27FC236}">
              <a16:creationId xmlns:a16="http://schemas.microsoft.com/office/drawing/2014/main" xmlns="" id="{476E7F11-0B8E-461C-89A2-56B05B2F2D79}"/>
            </a:ext>
          </a:extLst>
        </xdr:cNvPr>
        <xdr:cNvSpPr txBox="1"/>
      </xdr:nvSpPr>
      <xdr:spPr>
        <a:xfrm>
          <a:off x="15266044" y="10199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100710</xdr:rowOff>
    </xdr:from>
    <xdr:ext cx="405111" cy="259045"/>
    <xdr:sp macro="" textlink="">
      <xdr:nvSpPr>
        <xdr:cNvPr id="514" name="n_2aveValue【学校施設】&#10;有形固定資産減価償却率">
          <a:extLst>
            <a:ext uri="{FF2B5EF4-FFF2-40B4-BE49-F238E27FC236}">
              <a16:creationId xmlns:a16="http://schemas.microsoft.com/office/drawing/2014/main" xmlns="" id="{625078D3-2BDE-41A4-9828-3E0AD1A70C34}"/>
            </a:ext>
          </a:extLst>
        </xdr:cNvPr>
        <xdr:cNvSpPr txBox="1"/>
      </xdr:nvSpPr>
      <xdr:spPr>
        <a:xfrm>
          <a:off x="14389744" y="1021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110507</xdr:rowOff>
    </xdr:from>
    <xdr:ext cx="405111" cy="259045"/>
    <xdr:sp macro="" textlink="">
      <xdr:nvSpPr>
        <xdr:cNvPr id="515" name="n_3aveValue【学校施設】&#10;有形固定資産減価償却率">
          <a:extLst>
            <a:ext uri="{FF2B5EF4-FFF2-40B4-BE49-F238E27FC236}">
              <a16:creationId xmlns:a16="http://schemas.microsoft.com/office/drawing/2014/main" xmlns="" id="{5F50D2B1-AEB5-474F-A9CD-D99F941E0205}"/>
            </a:ext>
          </a:extLst>
        </xdr:cNvPr>
        <xdr:cNvSpPr txBox="1"/>
      </xdr:nvSpPr>
      <xdr:spPr>
        <a:xfrm>
          <a:off x="13500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23240</xdr:rowOff>
    </xdr:from>
    <xdr:ext cx="405111" cy="259045"/>
    <xdr:sp macro="" textlink="">
      <xdr:nvSpPr>
        <xdr:cNvPr id="516" name="n_1mainValue【学校施設】&#10;有形固定資産減価償却率">
          <a:extLst>
            <a:ext uri="{FF2B5EF4-FFF2-40B4-BE49-F238E27FC236}">
              <a16:creationId xmlns:a16="http://schemas.microsoft.com/office/drawing/2014/main" xmlns="" id="{F70E8814-62E3-4F43-9FD8-370B203119D5}"/>
            </a:ext>
          </a:extLst>
        </xdr:cNvPr>
        <xdr:cNvSpPr txBox="1"/>
      </xdr:nvSpPr>
      <xdr:spPr>
        <a:xfrm>
          <a:off x="15266044" y="962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50999</xdr:rowOff>
    </xdr:from>
    <xdr:ext cx="405111" cy="259045"/>
    <xdr:sp macro="" textlink="">
      <xdr:nvSpPr>
        <xdr:cNvPr id="517" name="n_2mainValue【学校施設】&#10;有形固定資産減価償却率">
          <a:extLst>
            <a:ext uri="{FF2B5EF4-FFF2-40B4-BE49-F238E27FC236}">
              <a16:creationId xmlns:a16="http://schemas.microsoft.com/office/drawing/2014/main" xmlns="" id="{DD970650-1677-4776-8AF0-650DF3761335}"/>
            </a:ext>
          </a:extLst>
        </xdr:cNvPr>
        <xdr:cNvSpPr txBox="1"/>
      </xdr:nvSpPr>
      <xdr:spPr>
        <a:xfrm>
          <a:off x="14389744" y="965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55897</xdr:rowOff>
    </xdr:from>
    <xdr:ext cx="405111" cy="259045"/>
    <xdr:sp macro="" textlink="">
      <xdr:nvSpPr>
        <xdr:cNvPr id="518" name="n_3mainValue【学校施設】&#10;有形固定資産減価償却率">
          <a:extLst>
            <a:ext uri="{FF2B5EF4-FFF2-40B4-BE49-F238E27FC236}">
              <a16:creationId xmlns:a16="http://schemas.microsoft.com/office/drawing/2014/main" xmlns="" id="{E138C800-B313-49F1-A78A-E415D684C302}"/>
            </a:ext>
          </a:extLst>
        </xdr:cNvPr>
        <xdr:cNvSpPr txBox="1"/>
      </xdr:nvSpPr>
      <xdr:spPr>
        <a:xfrm>
          <a:off x="13500744"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9" name="正方形/長方形 518">
          <a:extLst>
            <a:ext uri="{FF2B5EF4-FFF2-40B4-BE49-F238E27FC236}">
              <a16:creationId xmlns:a16="http://schemas.microsoft.com/office/drawing/2014/main" xmlns="" id="{C3479CCB-0C51-4E5C-A031-4659988007D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0" name="正方形/長方形 519">
          <a:extLst>
            <a:ext uri="{FF2B5EF4-FFF2-40B4-BE49-F238E27FC236}">
              <a16:creationId xmlns:a16="http://schemas.microsoft.com/office/drawing/2014/main" xmlns="" id="{5090A100-8A7A-4373-B586-3CB09F1E4B0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1" name="正方形/長方形 520">
          <a:extLst>
            <a:ext uri="{FF2B5EF4-FFF2-40B4-BE49-F238E27FC236}">
              <a16:creationId xmlns:a16="http://schemas.microsoft.com/office/drawing/2014/main" xmlns="" id="{7A625284-EBFA-4642-B14D-9B0FD53838B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2" name="正方形/長方形 521">
          <a:extLst>
            <a:ext uri="{FF2B5EF4-FFF2-40B4-BE49-F238E27FC236}">
              <a16:creationId xmlns:a16="http://schemas.microsoft.com/office/drawing/2014/main" xmlns="" id="{6E17ACF9-E795-44E8-BC8A-761CEBA9D88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3" name="正方形/長方形 522">
          <a:extLst>
            <a:ext uri="{FF2B5EF4-FFF2-40B4-BE49-F238E27FC236}">
              <a16:creationId xmlns:a16="http://schemas.microsoft.com/office/drawing/2014/main" xmlns="" id="{5A903880-34D7-4928-8B08-A467B2B269B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4" name="正方形/長方形 523">
          <a:extLst>
            <a:ext uri="{FF2B5EF4-FFF2-40B4-BE49-F238E27FC236}">
              <a16:creationId xmlns:a16="http://schemas.microsoft.com/office/drawing/2014/main" xmlns="" id="{3FA24869-FC50-4414-A787-C0B1EC5CF2A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5" name="正方形/長方形 524">
          <a:extLst>
            <a:ext uri="{FF2B5EF4-FFF2-40B4-BE49-F238E27FC236}">
              <a16:creationId xmlns:a16="http://schemas.microsoft.com/office/drawing/2014/main" xmlns="" id="{E0854D61-2B37-4175-87DF-07B8F15EF8C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6" name="正方形/長方形 525">
          <a:extLst>
            <a:ext uri="{FF2B5EF4-FFF2-40B4-BE49-F238E27FC236}">
              <a16:creationId xmlns:a16="http://schemas.microsoft.com/office/drawing/2014/main" xmlns="" id="{725028D5-7997-4AB6-BF92-F775A44E5E4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7" name="テキスト ボックス 526">
          <a:extLst>
            <a:ext uri="{FF2B5EF4-FFF2-40B4-BE49-F238E27FC236}">
              <a16:creationId xmlns:a16="http://schemas.microsoft.com/office/drawing/2014/main" xmlns="" id="{9163726D-F246-4412-9172-2335CC339F0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8" name="直線コネクタ 527">
          <a:extLst>
            <a:ext uri="{FF2B5EF4-FFF2-40B4-BE49-F238E27FC236}">
              <a16:creationId xmlns:a16="http://schemas.microsoft.com/office/drawing/2014/main" xmlns="" id="{71121B35-5336-42F5-8B1C-B490830FF2B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29" name="直線コネクタ 528">
          <a:extLst>
            <a:ext uri="{FF2B5EF4-FFF2-40B4-BE49-F238E27FC236}">
              <a16:creationId xmlns:a16="http://schemas.microsoft.com/office/drawing/2014/main" xmlns="" id="{F14FB52A-93A8-4C32-8B78-11810936145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30" name="テキスト ボックス 529">
          <a:extLst>
            <a:ext uri="{FF2B5EF4-FFF2-40B4-BE49-F238E27FC236}">
              <a16:creationId xmlns:a16="http://schemas.microsoft.com/office/drawing/2014/main" xmlns="" id="{8253218B-188C-4254-8680-959C2A77806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31" name="直線コネクタ 530">
          <a:extLst>
            <a:ext uri="{FF2B5EF4-FFF2-40B4-BE49-F238E27FC236}">
              <a16:creationId xmlns:a16="http://schemas.microsoft.com/office/drawing/2014/main" xmlns="" id="{9C0C628E-390C-425A-9D97-6E223CE2065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62</xdr:row>
      <xdr:rowOff>4734</xdr:rowOff>
    </xdr:from>
    <xdr:ext cx="531299" cy="259045"/>
    <xdr:sp macro="" textlink="">
      <xdr:nvSpPr>
        <xdr:cNvPr id="532" name="テキスト ボックス 531">
          <a:extLst>
            <a:ext uri="{FF2B5EF4-FFF2-40B4-BE49-F238E27FC236}">
              <a16:creationId xmlns:a16="http://schemas.microsoft.com/office/drawing/2014/main" xmlns="" id="{2C3627A5-9D1A-46C4-BC9C-DB93AD81E111}"/>
            </a:ext>
          </a:extLst>
        </xdr:cNvPr>
        <xdr:cNvSpPr txBox="1"/>
      </xdr:nvSpPr>
      <xdr:spPr>
        <a:xfrm>
          <a:off x="17756701" y="1063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33" name="直線コネクタ 532">
          <a:extLst>
            <a:ext uri="{FF2B5EF4-FFF2-40B4-BE49-F238E27FC236}">
              <a16:creationId xmlns:a16="http://schemas.microsoft.com/office/drawing/2014/main" xmlns="" id="{4CC984B9-7148-4077-A709-67978706DA6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21062</xdr:rowOff>
    </xdr:from>
    <xdr:ext cx="531299" cy="259045"/>
    <xdr:sp macro="" textlink="">
      <xdr:nvSpPr>
        <xdr:cNvPr id="534" name="テキスト ボックス 533">
          <a:extLst>
            <a:ext uri="{FF2B5EF4-FFF2-40B4-BE49-F238E27FC236}">
              <a16:creationId xmlns:a16="http://schemas.microsoft.com/office/drawing/2014/main" xmlns="" id="{38E2DF77-A963-46CE-B2B0-F970E29287EA}"/>
            </a:ext>
          </a:extLst>
        </xdr:cNvPr>
        <xdr:cNvSpPr txBox="1"/>
      </xdr:nvSpPr>
      <xdr:spPr>
        <a:xfrm>
          <a:off x="17756701" y="1030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35" name="直線コネクタ 534">
          <a:extLst>
            <a:ext uri="{FF2B5EF4-FFF2-40B4-BE49-F238E27FC236}">
              <a16:creationId xmlns:a16="http://schemas.microsoft.com/office/drawing/2014/main" xmlns="" id="{C4AE70F7-E045-4B2B-AA52-DB5F05284D1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58</xdr:row>
      <xdr:rowOff>37392</xdr:rowOff>
    </xdr:from>
    <xdr:ext cx="531299" cy="259045"/>
    <xdr:sp macro="" textlink="">
      <xdr:nvSpPr>
        <xdr:cNvPr id="536" name="テキスト ボックス 535">
          <a:extLst>
            <a:ext uri="{FF2B5EF4-FFF2-40B4-BE49-F238E27FC236}">
              <a16:creationId xmlns:a16="http://schemas.microsoft.com/office/drawing/2014/main" xmlns="" id="{E14B7704-132D-4387-A62A-A11C86A30B23}"/>
            </a:ext>
          </a:extLst>
        </xdr:cNvPr>
        <xdr:cNvSpPr txBox="1"/>
      </xdr:nvSpPr>
      <xdr:spPr>
        <a:xfrm>
          <a:off x="17756701" y="998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37" name="直線コネクタ 536">
          <a:extLst>
            <a:ext uri="{FF2B5EF4-FFF2-40B4-BE49-F238E27FC236}">
              <a16:creationId xmlns:a16="http://schemas.microsoft.com/office/drawing/2014/main" xmlns="" id="{B5128ADF-304C-464C-9B3C-A695A295FB5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38" name="テキスト ボックス 537">
          <a:extLst>
            <a:ext uri="{FF2B5EF4-FFF2-40B4-BE49-F238E27FC236}">
              <a16:creationId xmlns:a16="http://schemas.microsoft.com/office/drawing/2014/main" xmlns="" id="{1D665CB5-1709-4946-A59E-267B361927AA}"/>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39" name="直線コネクタ 538">
          <a:extLst>
            <a:ext uri="{FF2B5EF4-FFF2-40B4-BE49-F238E27FC236}">
              <a16:creationId xmlns:a16="http://schemas.microsoft.com/office/drawing/2014/main" xmlns="" id="{88BD5D49-232A-4813-96AC-69BA7A25E2E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40" name="テキスト ボックス 539">
          <a:extLst>
            <a:ext uri="{FF2B5EF4-FFF2-40B4-BE49-F238E27FC236}">
              <a16:creationId xmlns:a16="http://schemas.microsoft.com/office/drawing/2014/main" xmlns="" id="{D70A6024-2F5C-4B5B-AE5E-710791970A22}"/>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1" name="直線コネクタ 540">
          <a:extLst>
            <a:ext uri="{FF2B5EF4-FFF2-40B4-BE49-F238E27FC236}">
              <a16:creationId xmlns:a16="http://schemas.microsoft.com/office/drawing/2014/main" xmlns="" id="{5DFC8CD3-D19C-4743-91E6-FE0B0B30ED9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42" name="テキスト ボックス 541">
          <a:extLst>
            <a:ext uri="{FF2B5EF4-FFF2-40B4-BE49-F238E27FC236}">
              <a16:creationId xmlns:a16="http://schemas.microsoft.com/office/drawing/2014/main" xmlns="" id="{8AE9566F-E10E-4473-96CD-C24A742428C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3" name="【学校施設】&#10;一人当たり面積グラフ枠">
          <a:extLst>
            <a:ext uri="{FF2B5EF4-FFF2-40B4-BE49-F238E27FC236}">
              <a16:creationId xmlns:a16="http://schemas.microsoft.com/office/drawing/2014/main" xmlns="" id="{FF7A4CBE-1947-4D9F-8177-7A266C978FF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43662</xdr:rowOff>
    </xdr:from>
    <xdr:to>
      <xdr:col>116</xdr:col>
      <xdr:colOff>62864</xdr:colOff>
      <xdr:row>64</xdr:row>
      <xdr:rowOff>126122</xdr:rowOff>
    </xdr:to>
    <xdr:cxnSp macro="">
      <xdr:nvCxnSpPr>
        <xdr:cNvPr id="544" name="直線コネクタ 543">
          <a:extLst>
            <a:ext uri="{FF2B5EF4-FFF2-40B4-BE49-F238E27FC236}">
              <a16:creationId xmlns:a16="http://schemas.microsoft.com/office/drawing/2014/main" xmlns="" id="{5A9EA803-F79B-418C-8B9B-460C6F5A942E}"/>
            </a:ext>
          </a:extLst>
        </xdr:cNvPr>
        <xdr:cNvCxnSpPr/>
      </xdr:nvCxnSpPr>
      <xdr:spPr>
        <a:xfrm flipV="1">
          <a:off x="22160864" y="9644862"/>
          <a:ext cx="0" cy="145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129949</xdr:rowOff>
    </xdr:from>
    <xdr:ext cx="469744" cy="259045"/>
    <xdr:sp macro="" textlink="">
      <xdr:nvSpPr>
        <xdr:cNvPr id="545" name="【学校施設】&#10;一人当たり面積最小値テキスト">
          <a:extLst>
            <a:ext uri="{FF2B5EF4-FFF2-40B4-BE49-F238E27FC236}">
              <a16:creationId xmlns:a16="http://schemas.microsoft.com/office/drawing/2014/main" xmlns="" id="{CE610F8B-97B8-48BA-873F-B48766D3698C}"/>
            </a:ext>
          </a:extLst>
        </xdr:cNvPr>
        <xdr:cNvSpPr txBox="1"/>
      </xdr:nvSpPr>
      <xdr:spPr>
        <a:xfrm>
          <a:off x="22199600" y="11102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126122</xdr:rowOff>
    </xdr:from>
    <xdr:to>
      <xdr:col>116</xdr:col>
      <xdr:colOff>152400</xdr:colOff>
      <xdr:row>64</xdr:row>
      <xdr:rowOff>126122</xdr:rowOff>
    </xdr:to>
    <xdr:cxnSp macro="">
      <xdr:nvCxnSpPr>
        <xdr:cNvPr id="546" name="直線コネクタ 545">
          <a:extLst>
            <a:ext uri="{FF2B5EF4-FFF2-40B4-BE49-F238E27FC236}">
              <a16:creationId xmlns:a16="http://schemas.microsoft.com/office/drawing/2014/main" xmlns="" id="{58E702C0-7C8F-4BF0-93BB-F68D9CAFB8A0}"/>
            </a:ext>
          </a:extLst>
        </xdr:cNvPr>
        <xdr:cNvCxnSpPr/>
      </xdr:nvCxnSpPr>
      <xdr:spPr>
        <a:xfrm>
          <a:off x="22072600" y="11098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161789</xdr:rowOff>
    </xdr:from>
    <xdr:ext cx="534377" cy="259045"/>
    <xdr:sp macro="" textlink="">
      <xdr:nvSpPr>
        <xdr:cNvPr id="547" name="【学校施設】&#10;一人当たり面積最大値テキスト">
          <a:extLst>
            <a:ext uri="{FF2B5EF4-FFF2-40B4-BE49-F238E27FC236}">
              <a16:creationId xmlns:a16="http://schemas.microsoft.com/office/drawing/2014/main" xmlns="" id="{E395C4BF-C047-4F7A-B0E6-CE1F7EA817DE}"/>
            </a:ext>
          </a:extLst>
        </xdr:cNvPr>
        <xdr:cNvSpPr txBox="1"/>
      </xdr:nvSpPr>
      <xdr:spPr>
        <a:xfrm>
          <a:off x="22199600" y="942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43662</xdr:rowOff>
    </xdr:from>
    <xdr:to>
      <xdr:col>116</xdr:col>
      <xdr:colOff>152400</xdr:colOff>
      <xdr:row>56</xdr:row>
      <xdr:rowOff>43662</xdr:rowOff>
    </xdr:to>
    <xdr:cxnSp macro="">
      <xdr:nvCxnSpPr>
        <xdr:cNvPr id="548" name="直線コネクタ 547">
          <a:extLst>
            <a:ext uri="{FF2B5EF4-FFF2-40B4-BE49-F238E27FC236}">
              <a16:creationId xmlns:a16="http://schemas.microsoft.com/office/drawing/2014/main" xmlns="" id="{675E6473-0CB2-44F1-8C7F-DFAEC59CE672}"/>
            </a:ext>
          </a:extLst>
        </xdr:cNvPr>
        <xdr:cNvCxnSpPr/>
      </xdr:nvCxnSpPr>
      <xdr:spPr>
        <a:xfrm>
          <a:off x="22072600" y="964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127002</xdr:rowOff>
    </xdr:from>
    <xdr:ext cx="469744" cy="259045"/>
    <xdr:sp macro="" textlink="">
      <xdr:nvSpPr>
        <xdr:cNvPr id="549" name="【学校施設】&#10;一人当たり面積平均値テキスト">
          <a:extLst>
            <a:ext uri="{FF2B5EF4-FFF2-40B4-BE49-F238E27FC236}">
              <a16:creationId xmlns:a16="http://schemas.microsoft.com/office/drawing/2014/main" xmlns="" id="{EA32E0A9-B3D3-4399-AF0C-7CDE6D4DF7B3}"/>
            </a:ext>
          </a:extLst>
        </xdr:cNvPr>
        <xdr:cNvSpPr txBox="1"/>
      </xdr:nvSpPr>
      <xdr:spPr>
        <a:xfrm>
          <a:off x="22199600" y="10756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104125</xdr:rowOff>
    </xdr:from>
    <xdr:to>
      <xdr:col>116</xdr:col>
      <xdr:colOff>114300</xdr:colOff>
      <xdr:row>64</xdr:row>
      <xdr:rowOff>34275</xdr:rowOff>
    </xdr:to>
    <xdr:sp macro="" textlink="">
      <xdr:nvSpPr>
        <xdr:cNvPr id="550" name="フローチャート: 判断 549">
          <a:extLst>
            <a:ext uri="{FF2B5EF4-FFF2-40B4-BE49-F238E27FC236}">
              <a16:creationId xmlns:a16="http://schemas.microsoft.com/office/drawing/2014/main" xmlns="" id="{C685800A-6B16-4307-A1B2-345FB63D5753}"/>
            </a:ext>
          </a:extLst>
        </xdr:cNvPr>
        <xdr:cNvSpPr/>
      </xdr:nvSpPr>
      <xdr:spPr>
        <a:xfrm>
          <a:off x="22110700" y="10905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107751</xdr:rowOff>
    </xdr:from>
    <xdr:to>
      <xdr:col>112</xdr:col>
      <xdr:colOff>38100</xdr:colOff>
      <xdr:row>64</xdr:row>
      <xdr:rowOff>37901</xdr:rowOff>
    </xdr:to>
    <xdr:sp macro="" textlink="">
      <xdr:nvSpPr>
        <xdr:cNvPr id="551" name="フローチャート: 判断 550">
          <a:extLst>
            <a:ext uri="{FF2B5EF4-FFF2-40B4-BE49-F238E27FC236}">
              <a16:creationId xmlns:a16="http://schemas.microsoft.com/office/drawing/2014/main" xmlns="" id="{003C95A5-8DED-44C0-A36B-28A858AE399B}"/>
            </a:ext>
          </a:extLst>
        </xdr:cNvPr>
        <xdr:cNvSpPr/>
      </xdr:nvSpPr>
      <xdr:spPr>
        <a:xfrm>
          <a:off x="21272500" y="1090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112780</xdr:rowOff>
    </xdr:from>
    <xdr:to>
      <xdr:col>107</xdr:col>
      <xdr:colOff>101600</xdr:colOff>
      <xdr:row>64</xdr:row>
      <xdr:rowOff>42930</xdr:rowOff>
    </xdr:to>
    <xdr:sp macro="" textlink="">
      <xdr:nvSpPr>
        <xdr:cNvPr id="552" name="フローチャート: 判断 551">
          <a:extLst>
            <a:ext uri="{FF2B5EF4-FFF2-40B4-BE49-F238E27FC236}">
              <a16:creationId xmlns:a16="http://schemas.microsoft.com/office/drawing/2014/main" xmlns="" id="{89D14CDE-124B-41B8-AB7B-1E6E4041B7C9}"/>
            </a:ext>
          </a:extLst>
        </xdr:cNvPr>
        <xdr:cNvSpPr/>
      </xdr:nvSpPr>
      <xdr:spPr>
        <a:xfrm>
          <a:off x="20383500" y="1091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128161</xdr:rowOff>
    </xdr:from>
    <xdr:to>
      <xdr:col>102</xdr:col>
      <xdr:colOff>165100</xdr:colOff>
      <xdr:row>64</xdr:row>
      <xdr:rowOff>58311</xdr:rowOff>
    </xdr:to>
    <xdr:sp macro="" textlink="">
      <xdr:nvSpPr>
        <xdr:cNvPr id="553" name="フローチャート: 判断 552">
          <a:extLst>
            <a:ext uri="{FF2B5EF4-FFF2-40B4-BE49-F238E27FC236}">
              <a16:creationId xmlns:a16="http://schemas.microsoft.com/office/drawing/2014/main" xmlns="" id="{4FA4E035-185C-4ED0-AA88-FD56C0783399}"/>
            </a:ext>
          </a:extLst>
        </xdr:cNvPr>
        <xdr:cNvSpPr/>
      </xdr:nvSpPr>
      <xdr:spPr>
        <a:xfrm>
          <a:off x="19494500" y="1092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xmlns="" id="{7D96C089-549C-4428-BF8F-A92F1137138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xmlns="" id="{2FB97953-8D44-4EBC-802B-2168877B49A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xmlns="" id="{64F76BD4-4CC1-41CD-91CC-E1133AAF36C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xmlns="" id="{D263784C-BCAD-4DC7-A114-868E4692AA2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8" name="テキスト ボックス 557">
          <a:extLst>
            <a:ext uri="{FF2B5EF4-FFF2-40B4-BE49-F238E27FC236}">
              <a16:creationId xmlns:a16="http://schemas.microsoft.com/office/drawing/2014/main" xmlns="" id="{45F09F48-721B-4A3E-AD12-90BAADA36BA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163006</xdr:rowOff>
    </xdr:from>
    <xdr:to>
      <xdr:col>116</xdr:col>
      <xdr:colOff>114300</xdr:colOff>
      <xdr:row>64</xdr:row>
      <xdr:rowOff>93156</xdr:rowOff>
    </xdr:to>
    <xdr:sp macro="" textlink="">
      <xdr:nvSpPr>
        <xdr:cNvPr id="559" name="楕円 558">
          <a:extLst>
            <a:ext uri="{FF2B5EF4-FFF2-40B4-BE49-F238E27FC236}">
              <a16:creationId xmlns:a16="http://schemas.microsoft.com/office/drawing/2014/main" xmlns="" id="{19CCCD10-2F48-448F-8EF3-F38BD156D5FD}"/>
            </a:ext>
          </a:extLst>
        </xdr:cNvPr>
        <xdr:cNvSpPr/>
      </xdr:nvSpPr>
      <xdr:spPr>
        <a:xfrm>
          <a:off x="22110700" y="1096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82552</xdr:rowOff>
    </xdr:from>
    <xdr:ext cx="469744" cy="259045"/>
    <xdr:sp macro="" textlink="">
      <xdr:nvSpPr>
        <xdr:cNvPr id="560" name="【学校施設】&#10;一人当たり面積該当値テキスト">
          <a:extLst>
            <a:ext uri="{FF2B5EF4-FFF2-40B4-BE49-F238E27FC236}">
              <a16:creationId xmlns:a16="http://schemas.microsoft.com/office/drawing/2014/main" xmlns="" id="{F06252EE-D888-4B19-9D46-3720D0FAC54E}"/>
            </a:ext>
          </a:extLst>
        </xdr:cNvPr>
        <xdr:cNvSpPr txBox="1"/>
      </xdr:nvSpPr>
      <xdr:spPr>
        <a:xfrm>
          <a:off x="22199600" y="10883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165717</xdr:rowOff>
    </xdr:from>
    <xdr:to>
      <xdr:col>112</xdr:col>
      <xdr:colOff>38100</xdr:colOff>
      <xdr:row>64</xdr:row>
      <xdr:rowOff>95867</xdr:rowOff>
    </xdr:to>
    <xdr:sp macro="" textlink="">
      <xdr:nvSpPr>
        <xdr:cNvPr id="561" name="楕円 560">
          <a:extLst>
            <a:ext uri="{FF2B5EF4-FFF2-40B4-BE49-F238E27FC236}">
              <a16:creationId xmlns:a16="http://schemas.microsoft.com/office/drawing/2014/main" xmlns="" id="{8F0053B4-47BE-4AB4-B2A9-37AABB18008D}"/>
            </a:ext>
          </a:extLst>
        </xdr:cNvPr>
        <xdr:cNvSpPr/>
      </xdr:nvSpPr>
      <xdr:spPr>
        <a:xfrm>
          <a:off x="21272500" y="1096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42356</xdr:rowOff>
    </xdr:from>
    <xdr:to>
      <xdr:col>116</xdr:col>
      <xdr:colOff>63500</xdr:colOff>
      <xdr:row>64</xdr:row>
      <xdr:rowOff>45067</xdr:rowOff>
    </xdr:to>
    <xdr:cxnSp macro="">
      <xdr:nvCxnSpPr>
        <xdr:cNvPr id="562" name="直線コネクタ 561">
          <a:extLst>
            <a:ext uri="{FF2B5EF4-FFF2-40B4-BE49-F238E27FC236}">
              <a16:creationId xmlns:a16="http://schemas.microsoft.com/office/drawing/2014/main" xmlns="" id="{5309DFE7-057D-4684-91EF-76FB225CCB12}"/>
            </a:ext>
          </a:extLst>
        </xdr:cNvPr>
        <xdr:cNvCxnSpPr/>
      </xdr:nvCxnSpPr>
      <xdr:spPr>
        <a:xfrm flipV="1">
          <a:off x="21323300" y="11015156"/>
          <a:ext cx="8382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167970</xdr:rowOff>
    </xdr:from>
    <xdr:to>
      <xdr:col>107</xdr:col>
      <xdr:colOff>101600</xdr:colOff>
      <xdr:row>64</xdr:row>
      <xdr:rowOff>98120</xdr:rowOff>
    </xdr:to>
    <xdr:sp macro="" textlink="">
      <xdr:nvSpPr>
        <xdr:cNvPr id="563" name="楕円 562">
          <a:extLst>
            <a:ext uri="{FF2B5EF4-FFF2-40B4-BE49-F238E27FC236}">
              <a16:creationId xmlns:a16="http://schemas.microsoft.com/office/drawing/2014/main" xmlns="" id="{F1A17AC4-5079-42F4-BF06-C5B94AD9CBBF}"/>
            </a:ext>
          </a:extLst>
        </xdr:cNvPr>
        <xdr:cNvSpPr/>
      </xdr:nvSpPr>
      <xdr:spPr>
        <a:xfrm>
          <a:off x="20383500" y="1096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45067</xdr:rowOff>
    </xdr:from>
    <xdr:to>
      <xdr:col>111</xdr:col>
      <xdr:colOff>177800</xdr:colOff>
      <xdr:row>64</xdr:row>
      <xdr:rowOff>47320</xdr:rowOff>
    </xdr:to>
    <xdr:cxnSp macro="">
      <xdr:nvCxnSpPr>
        <xdr:cNvPr id="564" name="直線コネクタ 563">
          <a:extLst>
            <a:ext uri="{FF2B5EF4-FFF2-40B4-BE49-F238E27FC236}">
              <a16:creationId xmlns:a16="http://schemas.microsoft.com/office/drawing/2014/main" xmlns="" id="{B6335D13-3989-4A1A-AE8E-5D22B00AB752}"/>
            </a:ext>
          </a:extLst>
        </xdr:cNvPr>
        <xdr:cNvCxnSpPr/>
      </xdr:nvCxnSpPr>
      <xdr:spPr>
        <a:xfrm flipV="1">
          <a:off x="20434300" y="11017867"/>
          <a:ext cx="8890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134725</xdr:rowOff>
    </xdr:from>
    <xdr:to>
      <xdr:col>102</xdr:col>
      <xdr:colOff>165100</xdr:colOff>
      <xdr:row>64</xdr:row>
      <xdr:rowOff>64875</xdr:rowOff>
    </xdr:to>
    <xdr:sp macro="" textlink="">
      <xdr:nvSpPr>
        <xdr:cNvPr id="565" name="楕円 564">
          <a:extLst>
            <a:ext uri="{FF2B5EF4-FFF2-40B4-BE49-F238E27FC236}">
              <a16:creationId xmlns:a16="http://schemas.microsoft.com/office/drawing/2014/main" xmlns="" id="{5D62E690-AED0-4A4F-A87F-2F5A8A25C9FA}"/>
            </a:ext>
          </a:extLst>
        </xdr:cNvPr>
        <xdr:cNvSpPr/>
      </xdr:nvSpPr>
      <xdr:spPr>
        <a:xfrm>
          <a:off x="19494500" y="1093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14075</xdr:rowOff>
    </xdr:from>
    <xdr:to>
      <xdr:col>107</xdr:col>
      <xdr:colOff>50800</xdr:colOff>
      <xdr:row>64</xdr:row>
      <xdr:rowOff>47320</xdr:rowOff>
    </xdr:to>
    <xdr:cxnSp macro="">
      <xdr:nvCxnSpPr>
        <xdr:cNvPr id="566" name="直線コネクタ 565">
          <a:extLst>
            <a:ext uri="{FF2B5EF4-FFF2-40B4-BE49-F238E27FC236}">
              <a16:creationId xmlns:a16="http://schemas.microsoft.com/office/drawing/2014/main" xmlns="" id="{027F25A3-638F-4543-9192-C3914CA3F00B}"/>
            </a:ext>
          </a:extLst>
        </xdr:cNvPr>
        <xdr:cNvCxnSpPr/>
      </xdr:nvCxnSpPr>
      <xdr:spPr>
        <a:xfrm>
          <a:off x="19545300" y="10986875"/>
          <a:ext cx="889000" cy="3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54428</xdr:rowOff>
    </xdr:from>
    <xdr:ext cx="469744" cy="259045"/>
    <xdr:sp macro="" textlink="">
      <xdr:nvSpPr>
        <xdr:cNvPr id="567" name="n_1aveValue【学校施設】&#10;一人当たり面積">
          <a:extLst>
            <a:ext uri="{FF2B5EF4-FFF2-40B4-BE49-F238E27FC236}">
              <a16:creationId xmlns:a16="http://schemas.microsoft.com/office/drawing/2014/main" xmlns="" id="{853B07E5-CF1E-4CF3-85DB-1679D8DC946D}"/>
            </a:ext>
          </a:extLst>
        </xdr:cNvPr>
        <xdr:cNvSpPr txBox="1"/>
      </xdr:nvSpPr>
      <xdr:spPr>
        <a:xfrm>
          <a:off x="21075727" y="10684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59457</xdr:rowOff>
    </xdr:from>
    <xdr:ext cx="469744" cy="259045"/>
    <xdr:sp macro="" textlink="">
      <xdr:nvSpPr>
        <xdr:cNvPr id="568" name="n_2aveValue【学校施設】&#10;一人当たり面積">
          <a:extLst>
            <a:ext uri="{FF2B5EF4-FFF2-40B4-BE49-F238E27FC236}">
              <a16:creationId xmlns:a16="http://schemas.microsoft.com/office/drawing/2014/main" xmlns="" id="{8775722F-4548-4162-8E10-FEC5AB72D21E}"/>
            </a:ext>
          </a:extLst>
        </xdr:cNvPr>
        <xdr:cNvSpPr txBox="1"/>
      </xdr:nvSpPr>
      <xdr:spPr>
        <a:xfrm>
          <a:off x="20199427" y="1068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74838</xdr:rowOff>
    </xdr:from>
    <xdr:ext cx="469744" cy="259045"/>
    <xdr:sp macro="" textlink="">
      <xdr:nvSpPr>
        <xdr:cNvPr id="569" name="n_3aveValue【学校施設】&#10;一人当たり面積">
          <a:extLst>
            <a:ext uri="{FF2B5EF4-FFF2-40B4-BE49-F238E27FC236}">
              <a16:creationId xmlns:a16="http://schemas.microsoft.com/office/drawing/2014/main" xmlns="" id="{6C426423-16A4-4234-ADB6-71506436F726}"/>
            </a:ext>
          </a:extLst>
        </xdr:cNvPr>
        <xdr:cNvSpPr txBox="1"/>
      </xdr:nvSpPr>
      <xdr:spPr>
        <a:xfrm>
          <a:off x="19310427" y="1070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86994</xdr:rowOff>
    </xdr:from>
    <xdr:ext cx="469744" cy="259045"/>
    <xdr:sp macro="" textlink="">
      <xdr:nvSpPr>
        <xdr:cNvPr id="570" name="n_1mainValue【学校施設】&#10;一人当たり面積">
          <a:extLst>
            <a:ext uri="{FF2B5EF4-FFF2-40B4-BE49-F238E27FC236}">
              <a16:creationId xmlns:a16="http://schemas.microsoft.com/office/drawing/2014/main" xmlns="" id="{74BD91D5-A01E-49EE-9994-B4624A2F6DEE}"/>
            </a:ext>
          </a:extLst>
        </xdr:cNvPr>
        <xdr:cNvSpPr txBox="1"/>
      </xdr:nvSpPr>
      <xdr:spPr>
        <a:xfrm>
          <a:off x="21075727" y="1105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89247</xdr:rowOff>
    </xdr:from>
    <xdr:ext cx="469744" cy="259045"/>
    <xdr:sp macro="" textlink="">
      <xdr:nvSpPr>
        <xdr:cNvPr id="571" name="n_2mainValue【学校施設】&#10;一人当たり面積">
          <a:extLst>
            <a:ext uri="{FF2B5EF4-FFF2-40B4-BE49-F238E27FC236}">
              <a16:creationId xmlns:a16="http://schemas.microsoft.com/office/drawing/2014/main" xmlns="" id="{84677E3C-ADB9-41E3-B94A-945FB3943835}"/>
            </a:ext>
          </a:extLst>
        </xdr:cNvPr>
        <xdr:cNvSpPr txBox="1"/>
      </xdr:nvSpPr>
      <xdr:spPr>
        <a:xfrm>
          <a:off x="20199427" y="1106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56002</xdr:rowOff>
    </xdr:from>
    <xdr:ext cx="469744" cy="259045"/>
    <xdr:sp macro="" textlink="">
      <xdr:nvSpPr>
        <xdr:cNvPr id="572" name="n_3mainValue【学校施設】&#10;一人当たり面積">
          <a:extLst>
            <a:ext uri="{FF2B5EF4-FFF2-40B4-BE49-F238E27FC236}">
              <a16:creationId xmlns:a16="http://schemas.microsoft.com/office/drawing/2014/main" xmlns="" id="{15CBF2E3-B222-4544-8554-94C8BD82D5EF}"/>
            </a:ext>
          </a:extLst>
        </xdr:cNvPr>
        <xdr:cNvSpPr txBox="1"/>
      </xdr:nvSpPr>
      <xdr:spPr>
        <a:xfrm>
          <a:off x="19310427" y="1102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3" name="正方形/長方形 572">
          <a:extLst>
            <a:ext uri="{FF2B5EF4-FFF2-40B4-BE49-F238E27FC236}">
              <a16:creationId xmlns:a16="http://schemas.microsoft.com/office/drawing/2014/main" xmlns="" id="{3780BAD0-A837-4CD6-8DE6-0996B41B29E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4" name="正方形/長方形 573">
          <a:extLst>
            <a:ext uri="{FF2B5EF4-FFF2-40B4-BE49-F238E27FC236}">
              <a16:creationId xmlns:a16="http://schemas.microsoft.com/office/drawing/2014/main" xmlns="" id="{AC3C29B0-AC9F-458E-8A43-755C3DBD036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5" name="正方形/長方形 574">
          <a:extLst>
            <a:ext uri="{FF2B5EF4-FFF2-40B4-BE49-F238E27FC236}">
              <a16:creationId xmlns:a16="http://schemas.microsoft.com/office/drawing/2014/main" xmlns="" id="{CCC702B3-B491-4202-A657-90D0D9BE86C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6" name="正方形/長方形 575">
          <a:extLst>
            <a:ext uri="{FF2B5EF4-FFF2-40B4-BE49-F238E27FC236}">
              <a16:creationId xmlns:a16="http://schemas.microsoft.com/office/drawing/2014/main" xmlns="" id="{0146A864-1A0D-48E9-9552-5E381FAB142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7" name="正方形/長方形 576">
          <a:extLst>
            <a:ext uri="{FF2B5EF4-FFF2-40B4-BE49-F238E27FC236}">
              <a16:creationId xmlns:a16="http://schemas.microsoft.com/office/drawing/2014/main" xmlns="" id="{6A128C8A-73FC-4CC0-AFB8-D36CAAD3CD7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8" name="正方形/長方形 577">
          <a:extLst>
            <a:ext uri="{FF2B5EF4-FFF2-40B4-BE49-F238E27FC236}">
              <a16:creationId xmlns:a16="http://schemas.microsoft.com/office/drawing/2014/main" xmlns="" id="{38863D53-0F9E-4444-A225-53693EF1638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9" name="正方形/長方形 578">
          <a:extLst>
            <a:ext uri="{FF2B5EF4-FFF2-40B4-BE49-F238E27FC236}">
              <a16:creationId xmlns:a16="http://schemas.microsoft.com/office/drawing/2014/main" xmlns="" id="{17F1E0CE-7594-4DB2-950C-DED1E49B7DF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0" name="正方形/長方形 579">
          <a:extLst>
            <a:ext uri="{FF2B5EF4-FFF2-40B4-BE49-F238E27FC236}">
              <a16:creationId xmlns:a16="http://schemas.microsoft.com/office/drawing/2014/main" xmlns="" id="{871559E4-50FB-4DFF-9C5A-9D00C209C45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1" name="テキスト ボックス 580">
          <a:extLst>
            <a:ext uri="{FF2B5EF4-FFF2-40B4-BE49-F238E27FC236}">
              <a16:creationId xmlns:a16="http://schemas.microsoft.com/office/drawing/2014/main" xmlns="" id="{6D2FB308-BDE2-4FF9-A48B-B7CD85954C2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2" name="直線コネクタ 581">
          <a:extLst>
            <a:ext uri="{FF2B5EF4-FFF2-40B4-BE49-F238E27FC236}">
              <a16:creationId xmlns:a16="http://schemas.microsoft.com/office/drawing/2014/main" xmlns="" id="{6C14CB99-A2F7-4992-969A-AE2B6A9014E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83" name="直線コネクタ 582">
          <a:extLst>
            <a:ext uri="{FF2B5EF4-FFF2-40B4-BE49-F238E27FC236}">
              <a16:creationId xmlns:a16="http://schemas.microsoft.com/office/drawing/2014/main" xmlns="" id="{D560C31A-9A30-4210-B497-8CDA80F672D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84" name="テキスト ボックス 583">
          <a:extLst>
            <a:ext uri="{FF2B5EF4-FFF2-40B4-BE49-F238E27FC236}">
              <a16:creationId xmlns:a16="http://schemas.microsoft.com/office/drawing/2014/main" xmlns="" id="{1043B02A-1ED2-4928-87DF-9678FD13E3C9}"/>
            </a:ext>
          </a:extLst>
        </xdr:cNvPr>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85" name="直線コネクタ 584">
          <a:extLst>
            <a:ext uri="{FF2B5EF4-FFF2-40B4-BE49-F238E27FC236}">
              <a16:creationId xmlns:a16="http://schemas.microsoft.com/office/drawing/2014/main" xmlns="" id="{85D44F0F-4879-4FD3-BB86-90FAFB51C5A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86" name="テキスト ボックス 585">
          <a:extLst>
            <a:ext uri="{FF2B5EF4-FFF2-40B4-BE49-F238E27FC236}">
              <a16:creationId xmlns:a16="http://schemas.microsoft.com/office/drawing/2014/main" xmlns="" id="{CF0E8296-3A40-4859-8D72-7DE208E629C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87" name="直線コネクタ 586">
          <a:extLst>
            <a:ext uri="{FF2B5EF4-FFF2-40B4-BE49-F238E27FC236}">
              <a16:creationId xmlns:a16="http://schemas.microsoft.com/office/drawing/2014/main" xmlns="" id="{EC679D72-F4AB-4FCC-A861-24D1406E12C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88" name="テキスト ボックス 587">
          <a:extLst>
            <a:ext uri="{FF2B5EF4-FFF2-40B4-BE49-F238E27FC236}">
              <a16:creationId xmlns:a16="http://schemas.microsoft.com/office/drawing/2014/main" xmlns="" id="{D1BAAF9C-7B6C-4F50-AC8F-3BFF70F5C505}"/>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89" name="直線コネクタ 588">
          <a:extLst>
            <a:ext uri="{FF2B5EF4-FFF2-40B4-BE49-F238E27FC236}">
              <a16:creationId xmlns:a16="http://schemas.microsoft.com/office/drawing/2014/main" xmlns="" id="{04E04E0A-4E4F-474D-8FBE-C8CBFC7E2D13}"/>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90" name="テキスト ボックス 589">
          <a:extLst>
            <a:ext uri="{FF2B5EF4-FFF2-40B4-BE49-F238E27FC236}">
              <a16:creationId xmlns:a16="http://schemas.microsoft.com/office/drawing/2014/main" xmlns="" id="{FB3195B4-3243-4C5D-8498-3C4D0ADF188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91" name="直線コネクタ 590">
          <a:extLst>
            <a:ext uri="{FF2B5EF4-FFF2-40B4-BE49-F238E27FC236}">
              <a16:creationId xmlns:a16="http://schemas.microsoft.com/office/drawing/2014/main" xmlns="" id="{4E0BCED5-8DC0-43FD-BDF9-DEFF6DD1D1B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92" name="テキスト ボックス 591">
          <a:extLst>
            <a:ext uri="{FF2B5EF4-FFF2-40B4-BE49-F238E27FC236}">
              <a16:creationId xmlns:a16="http://schemas.microsoft.com/office/drawing/2014/main" xmlns="" id="{7691B6F5-BB89-41E2-84A7-C93CACD3167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93" name="直線コネクタ 592">
          <a:extLst>
            <a:ext uri="{FF2B5EF4-FFF2-40B4-BE49-F238E27FC236}">
              <a16:creationId xmlns:a16="http://schemas.microsoft.com/office/drawing/2014/main" xmlns="" id="{1FEF5C36-0250-4DEF-9CEF-02BEC7C80ABE}"/>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94" name="テキスト ボックス 593">
          <a:extLst>
            <a:ext uri="{FF2B5EF4-FFF2-40B4-BE49-F238E27FC236}">
              <a16:creationId xmlns:a16="http://schemas.microsoft.com/office/drawing/2014/main" xmlns="" id="{EFBCCCD3-B306-4411-A02D-D3502A346A4F}"/>
            </a:ext>
          </a:extLst>
        </xdr:cNvPr>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5" name="直線コネクタ 594">
          <a:extLst>
            <a:ext uri="{FF2B5EF4-FFF2-40B4-BE49-F238E27FC236}">
              <a16:creationId xmlns:a16="http://schemas.microsoft.com/office/drawing/2014/main" xmlns="" id="{37D565C3-9F18-425F-891A-96D021E0FEE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6" name="テキスト ボックス 595">
          <a:extLst>
            <a:ext uri="{FF2B5EF4-FFF2-40B4-BE49-F238E27FC236}">
              <a16:creationId xmlns:a16="http://schemas.microsoft.com/office/drawing/2014/main" xmlns="" id="{48EF881C-6171-4629-A6E5-5E14673D9E59}"/>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7" name="【児童館】&#10;有形固定資産減価償却率グラフ枠">
          <a:extLst>
            <a:ext uri="{FF2B5EF4-FFF2-40B4-BE49-F238E27FC236}">
              <a16:creationId xmlns:a16="http://schemas.microsoft.com/office/drawing/2014/main" xmlns="" id="{8B94359F-764C-4D17-A0B8-8B9E7FEB591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136071</xdr:rowOff>
    </xdr:to>
    <xdr:cxnSp macro="">
      <xdr:nvCxnSpPr>
        <xdr:cNvPr id="598" name="直線コネクタ 597">
          <a:extLst>
            <a:ext uri="{FF2B5EF4-FFF2-40B4-BE49-F238E27FC236}">
              <a16:creationId xmlns:a16="http://schemas.microsoft.com/office/drawing/2014/main" xmlns="" id="{DEF12F11-9917-402F-B2AF-A93AC5BECD96}"/>
            </a:ext>
          </a:extLst>
        </xdr:cNvPr>
        <xdr:cNvCxnSpPr/>
      </xdr:nvCxnSpPr>
      <xdr:spPr>
        <a:xfrm flipV="1">
          <a:off x="16318864" y="13280571"/>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139898</xdr:rowOff>
    </xdr:from>
    <xdr:ext cx="340478" cy="259045"/>
    <xdr:sp macro="" textlink="">
      <xdr:nvSpPr>
        <xdr:cNvPr id="599" name="【児童館】&#10;有形固定資産減価償却率最小値テキスト">
          <a:extLst>
            <a:ext uri="{FF2B5EF4-FFF2-40B4-BE49-F238E27FC236}">
              <a16:creationId xmlns:a16="http://schemas.microsoft.com/office/drawing/2014/main" xmlns="" id="{4254D91C-8AED-4E2D-914B-B21CDE46E618}"/>
            </a:ext>
          </a:extLst>
        </xdr:cNvPr>
        <xdr:cNvSpPr txBox="1"/>
      </xdr:nvSpPr>
      <xdr:spPr>
        <a:xfrm>
          <a:off x="16357600" y="148845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136071</xdr:rowOff>
    </xdr:from>
    <xdr:to>
      <xdr:col>86</xdr:col>
      <xdr:colOff>25400</xdr:colOff>
      <xdr:row>86</xdr:row>
      <xdr:rowOff>136071</xdr:rowOff>
    </xdr:to>
    <xdr:cxnSp macro="">
      <xdr:nvCxnSpPr>
        <xdr:cNvPr id="600" name="直線コネクタ 599">
          <a:extLst>
            <a:ext uri="{FF2B5EF4-FFF2-40B4-BE49-F238E27FC236}">
              <a16:creationId xmlns:a16="http://schemas.microsoft.com/office/drawing/2014/main" xmlns="" id="{B570402F-4F81-4E6B-AF7F-A60E22403074}"/>
            </a:ext>
          </a:extLst>
        </xdr:cNvPr>
        <xdr:cNvCxnSpPr/>
      </xdr:nvCxnSpPr>
      <xdr:spPr>
        <a:xfrm>
          <a:off x="16230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601" name="【児童館】&#10;有形固定資産減価償却率最大値テキスト">
          <a:extLst>
            <a:ext uri="{FF2B5EF4-FFF2-40B4-BE49-F238E27FC236}">
              <a16:creationId xmlns:a16="http://schemas.microsoft.com/office/drawing/2014/main" xmlns="" id="{F2DB025F-5C47-4CCE-BABE-FD38C56B6FD3}"/>
            </a:ext>
          </a:extLst>
        </xdr:cNvPr>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02" name="直線コネクタ 601">
          <a:extLst>
            <a:ext uri="{FF2B5EF4-FFF2-40B4-BE49-F238E27FC236}">
              <a16:creationId xmlns:a16="http://schemas.microsoft.com/office/drawing/2014/main" xmlns="" id="{A268AE0D-9FA8-4899-89CB-D7B8CD714A26}"/>
            </a:ext>
          </a:extLst>
        </xdr:cNvPr>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112684</xdr:rowOff>
    </xdr:from>
    <xdr:ext cx="405111" cy="259045"/>
    <xdr:sp macro="" textlink="">
      <xdr:nvSpPr>
        <xdr:cNvPr id="603" name="【児童館】&#10;有形固定資産減価償却率平均値テキスト">
          <a:extLst>
            <a:ext uri="{FF2B5EF4-FFF2-40B4-BE49-F238E27FC236}">
              <a16:creationId xmlns:a16="http://schemas.microsoft.com/office/drawing/2014/main" xmlns="" id="{C582A181-A1B1-4A16-8834-D2659C79C6BA}"/>
            </a:ext>
          </a:extLst>
        </xdr:cNvPr>
        <xdr:cNvSpPr txBox="1"/>
      </xdr:nvSpPr>
      <xdr:spPr>
        <a:xfrm>
          <a:off x="16357600" y="138286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134257</xdr:rowOff>
    </xdr:from>
    <xdr:to>
      <xdr:col>85</xdr:col>
      <xdr:colOff>177800</xdr:colOff>
      <xdr:row>81</xdr:row>
      <xdr:rowOff>64407</xdr:rowOff>
    </xdr:to>
    <xdr:sp macro="" textlink="">
      <xdr:nvSpPr>
        <xdr:cNvPr id="604" name="フローチャート: 判断 603">
          <a:extLst>
            <a:ext uri="{FF2B5EF4-FFF2-40B4-BE49-F238E27FC236}">
              <a16:creationId xmlns:a16="http://schemas.microsoft.com/office/drawing/2014/main" xmlns="" id="{E3490692-1531-48E2-98AD-0C9839542896}"/>
            </a:ext>
          </a:extLst>
        </xdr:cNvPr>
        <xdr:cNvSpPr/>
      </xdr:nvSpPr>
      <xdr:spPr>
        <a:xfrm>
          <a:off x="16268700" y="13850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117929</xdr:rowOff>
    </xdr:from>
    <xdr:to>
      <xdr:col>81</xdr:col>
      <xdr:colOff>101600</xdr:colOff>
      <xdr:row>81</xdr:row>
      <xdr:rowOff>48079</xdr:rowOff>
    </xdr:to>
    <xdr:sp macro="" textlink="">
      <xdr:nvSpPr>
        <xdr:cNvPr id="605" name="フローチャート: 判断 604">
          <a:extLst>
            <a:ext uri="{FF2B5EF4-FFF2-40B4-BE49-F238E27FC236}">
              <a16:creationId xmlns:a16="http://schemas.microsoft.com/office/drawing/2014/main" xmlns="" id="{2F298573-3440-4E29-A571-C30324A754A6}"/>
            </a:ext>
          </a:extLst>
        </xdr:cNvPr>
        <xdr:cNvSpPr/>
      </xdr:nvSpPr>
      <xdr:spPr>
        <a:xfrm>
          <a:off x="15430500" y="1383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31387</xdr:rowOff>
    </xdr:from>
    <xdr:to>
      <xdr:col>76</xdr:col>
      <xdr:colOff>165100</xdr:colOff>
      <xdr:row>81</xdr:row>
      <xdr:rowOff>132987</xdr:rowOff>
    </xdr:to>
    <xdr:sp macro="" textlink="">
      <xdr:nvSpPr>
        <xdr:cNvPr id="606" name="フローチャート: 判断 605">
          <a:extLst>
            <a:ext uri="{FF2B5EF4-FFF2-40B4-BE49-F238E27FC236}">
              <a16:creationId xmlns:a16="http://schemas.microsoft.com/office/drawing/2014/main" xmlns="" id="{37173431-E0A8-48A5-A9CC-8E75784012C5}"/>
            </a:ext>
          </a:extLst>
        </xdr:cNvPr>
        <xdr:cNvSpPr/>
      </xdr:nvSpPr>
      <xdr:spPr>
        <a:xfrm>
          <a:off x="14541500" y="1391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99968</xdr:rowOff>
    </xdr:from>
    <xdr:to>
      <xdr:col>72</xdr:col>
      <xdr:colOff>38100</xdr:colOff>
      <xdr:row>81</xdr:row>
      <xdr:rowOff>30118</xdr:rowOff>
    </xdr:to>
    <xdr:sp macro="" textlink="">
      <xdr:nvSpPr>
        <xdr:cNvPr id="607" name="フローチャート: 判断 606">
          <a:extLst>
            <a:ext uri="{FF2B5EF4-FFF2-40B4-BE49-F238E27FC236}">
              <a16:creationId xmlns:a16="http://schemas.microsoft.com/office/drawing/2014/main" xmlns="" id="{A87C00A2-C66D-4838-A478-94BD95C09AE1}"/>
            </a:ext>
          </a:extLst>
        </xdr:cNvPr>
        <xdr:cNvSpPr/>
      </xdr:nvSpPr>
      <xdr:spPr>
        <a:xfrm>
          <a:off x="13652500" y="1381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xmlns="" id="{9E98B6FB-2765-4B20-BA24-E0615F22436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xmlns="" id="{C3BE71B8-7F63-4A2F-B879-752798D063D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xmlns="" id="{044A1B9D-8458-483F-987F-F1FC82DBD6F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xmlns="" id="{2016357C-8167-48ED-B51F-EB309D069DF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xmlns="" id="{E8AEB1DF-AF31-4D79-9A3F-38B5A704B09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96701</xdr:rowOff>
    </xdr:from>
    <xdr:to>
      <xdr:col>85</xdr:col>
      <xdr:colOff>177800</xdr:colOff>
      <xdr:row>80</xdr:row>
      <xdr:rowOff>26851</xdr:rowOff>
    </xdr:to>
    <xdr:sp macro="" textlink="">
      <xdr:nvSpPr>
        <xdr:cNvPr id="613" name="楕円 612">
          <a:extLst>
            <a:ext uri="{FF2B5EF4-FFF2-40B4-BE49-F238E27FC236}">
              <a16:creationId xmlns:a16="http://schemas.microsoft.com/office/drawing/2014/main" xmlns="" id="{CB3AC284-E4DB-440C-8520-CF446A8FCA5A}"/>
            </a:ext>
          </a:extLst>
        </xdr:cNvPr>
        <xdr:cNvSpPr/>
      </xdr:nvSpPr>
      <xdr:spPr>
        <a:xfrm>
          <a:off x="16268700" y="1364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119578</xdr:rowOff>
    </xdr:from>
    <xdr:ext cx="405111" cy="259045"/>
    <xdr:sp macro="" textlink="">
      <xdr:nvSpPr>
        <xdr:cNvPr id="614" name="【児童館】&#10;有形固定資産減価償却率該当値テキスト">
          <a:extLst>
            <a:ext uri="{FF2B5EF4-FFF2-40B4-BE49-F238E27FC236}">
              <a16:creationId xmlns:a16="http://schemas.microsoft.com/office/drawing/2014/main" xmlns="" id="{FF40F5E5-D6A7-4B66-B28A-7284E5D5A0B5}"/>
            </a:ext>
          </a:extLst>
        </xdr:cNvPr>
        <xdr:cNvSpPr txBox="1"/>
      </xdr:nvSpPr>
      <xdr:spPr>
        <a:xfrm>
          <a:off x="16357600" y="1349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68943</xdr:rowOff>
    </xdr:from>
    <xdr:to>
      <xdr:col>81</xdr:col>
      <xdr:colOff>101600</xdr:colOff>
      <xdr:row>80</xdr:row>
      <xdr:rowOff>170543</xdr:rowOff>
    </xdr:to>
    <xdr:sp macro="" textlink="">
      <xdr:nvSpPr>
        <xdr:cNvPr id="615" name="楕円 614">
          <a:extLst>
            <a:ext uri="{FF2B5EF4-FFF2-40B4-BE49-F238E27FC236}">
              <a16:creationId xmlns:a16="http://schemas.microsoft.com/office/drawing/2014/main" xmlns="" id="{D3723421-CD49-4C6B-A34F-20515286B239}"/>
            </a:ext>
          </a:extLst>
        </xdr:cNvPr>
        <xdr:cNvSpPr/>
      </xdr:nvSpPr>
      <xdr:spPr>
        <a:xfrm>
          <a:off x="15430500" y="1378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147501</xdr:rowOff>
    </xdr:from>
    <xdr:to>
      <xdr:col>85</xdr:col>
      <xdr:colOff>127000</xdr:colOff>
      <xdr:row>80</xdr:row>
      <xdr:rowOff>119743</xdr:rowOff>
    </xdr:to>
    <xdr:cxnSp macro="">
      <xdr:nvCxnSpPr>
        <xdr:cNvPr id="616" name="直線コネクタ 615">
          <a:extLst>
            <a:ext uri="{FF2B5EF4-FFF2-40B4-BE49-F238E27FC236}">
              <a16:creationId xmlns:a16="http://schemas.microsoft.com/office/drawing/2014/main" xmlns="" id="{6FEDF6CC-2073-4355-AE48-EE83028DEDBC}"/>
            </a:ext>
          </a:extLst>
        </xdr:cNvPr>
        <xdr:cNvCxnSpPr/>
      </xdr:nvCxnSpPr>
      <xdr:spPr>
        <a:xfrm flipV="1">
          <a:off x="15481300" y="13692051"/>
          <a:ext cx="8382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101600</xdr:rowOff>
    </xdr:from>
    <xdr:to>
      <xdr:col>76</xdr:col>
      <xdr:colOff>165100</xdr:colOff>
      <xdr:row>81</xdr:row>
      <xdr:rowOff>31750</xdr:rowOff>
    </xdr:to>
    <xdr:sp macro="" textlink="">
      <xdr:nvSpPr>
        <xdr:cNvPr id="617" name="楕円 616">
          <a:extLst>
            <a:ext uri="{FF2B5EF4-FFF2-40B4-BE49-F238E27FC236}">
              <a16:creationId xmlns:a16="http://schemas.microsoft.com/office/drawing/2014/main" xmlns="" id="{745D001A-5F87-4C7A-84AD-0ACBB45864E8}"/>
            </a:ext>
          </a:extLst>
        </xdr:cNvPr>
        <xdr:cNvSpPr/>
      </xdr:nvSpPr>
      <xdr:spPr>
        <a:xfrm>
          <a:off x="14541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119743</xdr:rowOff>
    </xdr:from>
    <xdr:to>
      <xdr:col>81</xdr:col>
      <xdr:colOff>50800</xdr:colOff>
      <xdr:row>80</xdr:row>
      <xdr:rowOff>152400</xdr:rowOff>
    </xdr:to>
    <xdr:cxnSp macro="">
      <xdr:nvCxnSpPr>
        <xdr:cNvPr id="618" name="直線コネクタ 617">
          <a:extLst>
            <a:ext uri="{FF2B5EF4-FFF2-40B4-BE49-F238E27FC236}">
              <a16:creationId xmlns:a16="http://schemas.microsoft.com/office/drawing/2014/main" xmlns="" id="{86AEE4C9-F9AD-41C5-8F13-502A5CAA640C}"/>
            </a:ext>
          </a:extLst>
        </xdr:cNvPr>
        <xdr:cNvCxnSpPr/>
      </xdr:nvCxnSpPr>
      <xdr:spPr>
        <a:xfrm flipV="1">
          <a:off x="14592300" y="138357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28121</xdr:rowOff>
    </xdr:from>
    <xdr:to>
      <xdr:col>72</xdr:col>
      <xdr:colOff>38100</xdr:colOff>
      <xdr:row>81</xdr:row>
      <xdr:rowOff>129721</xdr:rowOff>
    </xdr:to>
    <xdr:sp macro="" textlink="">
      <xdr:nvSpPr>
        <xdr:cNvPr id="619" name="楕円 618">
          <a:extLst>
            <a:ext uri="{FF2B5EF4-FFF2-40B4-BE49-F238E27FC236}">
              <a16:creationId xmlns:a16="http://schemas.microsoft.com/office/drawing/2014/main" xmlns="" id="{3B35DA0B-D88C-4462-ACD6-25B26A287098}"/>
            </a:ext>
          </a:extLst>
        </xdr:cNvPr>
        <xdr:cNvSpPr/>
      </xdr:nvSpPr>
      <xdr:spPr>
        <a:xfrm>
          <a:off x="13652500" y="1391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152400</xdr:rowOff>
    </xdr:from>
    <xdr:to>
      <xdr:col>76</xdr:col>
      <xdr:colOff>114300</xdr:colOff>
      <xdr:row>81</xdr:row>
      <xdr:rowOff>78921</xdr:rowOff>
    </xdr:to>
    <xdr:cxnSp macro="">
      <xdr:nvCxnSpPr>
        <xdr:cNvPr id="620" name="直線コネクタ 619">
          <a:extLst>
            <a:ext uri="{FF2B5EF4-FFF2-40B4-BE49-F238E27FC236}">
              <a16:creationId xmlns:a16="http://schemas.microsoft.com/office/drawing/2014/main" xmlns="" id="{403E5154-C9DD-4DA7-A858-778EB602CAB0}"/>
            </a:ext>
          </a:extLst>
        </xdr:cNvPr>
        <xdr:cNvCxnSpPr/>
      </xdr:nvCxnSpPr>
      <xdr:spPr>
        <a:xfrm flipV="1">
          <a:off x="13703300" y="13868400"/>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39206</xdr:rowOff>
    </xdr:from>
    <xdr:ext cx="405111" cy="259045"/>
    <xdr:sp macro="" textlink="">
      <xdr:nvSpPr>
        <xdr:cNvPr id="621" name="n_1aveValue【児童館】&#10;有形固定資産減価償却率">
          <a:extLst>
            <a:ext uri="{FF2B5EF4-FFF2-40B4-BE49-F238E27FC236}">
              <a16:creationId xmlns:a16="http://schemas.microsoft.com/office/drawing/2014/main" xmlns="" id="{3ED3CE41-5F14-4931-A688-5E9AC47D8010}"/>
            </a:ext>
          </a:extLst>
        </xdr:cNvPr>
        <xdr:cNvSpPr txBox="1"/>
      </xdr:nvSpPr>
      <xdr:spPr>
        <a:xfrm>
          <a:off x="15266044" y="1392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124114</xdr:rowOff>
    </xdr:from>
    <xdr:ext cx="405111" cy="259045"/>
    <xdr:sp macro="" textlink="">
      <xdr:nvSpPr>
        <xdr:cNvPr id="622" name="n_2aveValue【児童館】&#10;有形固定資産減価償却率">
          <a:extLst>
            <a:ext uri="{FF2B5EF4-FFF2-40B4-BE49-F238E27FC236}">
              <a16:creationId xmlns:a16="http://schemas.microsoft.com/office/drawing/2014/main" xmlns="" id="{844B676F-ACD8-4260-B0FF-6A12F7740CC7}"/>
            </a:ext>
          </a:extLst>
        </xdr:cNvPr>
        <xdr:cNvSpPr txBox="1"/>
      </xdr:nvSpPr>
      <xdr:spPr>
        <a:xfrm>
          <a:off x="14389744" y="1401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46645</xdr:rowOff>
    </xdr:from>
    <xdr:ext cx="405111" cy="259045"/>
    <xdr:sp macro="" textlink="">
      <xdr:nvSpPr>
        <xdr:cNvPr id="623" name="n_3aveValue【児童館】&#10;有形固定資産減価償却率">
          <a:extLst>
            <a:ext uri="{FF2B5EF4-FFF2-40B4-BE49-F238E27FC236}">
              <a16:creationId xmlns:a16="http://schemas.microsoft.com/office/drawing/2014/main" xmlns="" id="{2750FF3D-C933-4BE5-8EC6-6328EB44A5CF}"/>
            </a:ext>
          </a:extLst>
        </xdr:cNvPr>
        <xdr:cNvSpPr txBox="1"/>
      </xdr:nvSpPr>
      <xdr:spPr>
        <a:xfrm>
          <a:off x="13500744" y="13591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15620</xdr:rowOff>
    </xdr:from>
    <xdr:ext cx="405111" cy="259045"/>
    <xdr:sp macro="" textlink="">
      <xdr:nvSpPr>
        <xdr:cNvPr id="624" name="n_1mainValue【児童館】&#10;有形固定資産減価償却率">
          <a:extLst>
            <a:ext uri="{FF2B5EF4-FFF2-40B4-BE49-F238E27FC236}">
              <a16:creationId xmlns:a16="http://schemas.microsoft.com/office/drawing/2014/main" xmlns="" id="{0EE8E0C7-E3F0-44B1-951B-D4F8D34033A2}"/>
            </a:ext>
          </a:extLst>
        </xdr:cNvPr>
        <xdr:cNvSpPr txBox="1"/>
      </xdr:nvSpPr>
      <xdr:spPr>
        <a:xfrm>
          <a:off x="15266044" y="1356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48277</xdr:rowOff>
    </xdr:from>
    <xdr:ext cx="405111" cy="259045"/>
    <xdr:sp macro="" textlink="">
      <xdr:nvSpPr>
        <xdr:cNvPr id="625" name="n_2mainValue【児童館】&#10;有形固定資産減価償却率">
          <a:extLst>
            <a:ext uri="{FF2B5EF4-FFF2-40B4-BE49-F238E27FC236}">
              <a16:creationId xmlns:a16="http://schemas.microsoft.com/office/drawing/2014/main" xmlns="" id="{7E00AD69-34EC-46A3-B01F-2178B046F7B5}"/>
            </a:ext>
          </a:extLst>
        </xdr:cNvPr>
        <xdr:cNvSpPr txBox="1"/>
      </xdr:nvSpPr>
      <xdr:spPr>
        <a:xfrm>
          <a:off x="14389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120848</xdr:rowOff>
    </xdr:from>
    <xdr:ext cx="405111" cy="259045"/>
    <xdr:sp macro="" textlink="">
      <xdr:nvSpPr>
        <xdr:cNvPr id="626" name="n_3mainValue【児童館】&#10;有形固定資産減価償却率">
          <a:extLst>
            <a:ext uri="{FF2B5EF4-FFF2-40B4-BE49-F238E27FC236}">
              <a16:creationId xmlns:a16="http://schemas.microsoft.com/office/drawing/2014/main" xmlns="" id="{48FD41AB-0276-4743-B05F-2105C682C518}"/>
            </a:ext>
          </a:extLst>
        </xdr:cNvPr>
        <xdr:cNvSpPr txBox="1"/>
      </xdr:nvSpPr>
      <xdr:spPr>
        <a:xfrm>
          <a:off x="13500744" y="1400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7" name="正方形/長方形 626">
          <a:extLst>
            <a:ext uri="{FF2B5EF4-FFF2-40B4-BE49-F238E27FC236}">
              <a16:creationId xmlns:a16="http://schemas.microsoft.com/office/drawing/2014/main" xmlns="" id="{BA910FB4-9D14-4CBC-BFD4-A340CB6C3E6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8" name="正方形/長方形 627">
          <a:extLst>
            <a:ext uri="{FF2B5EF4-FFF2-40B4-BE49-F238E27FC236}">
              <a16:creationId xmlns:a16="http://schemas.microsoft.com/office/drawing/2014/main" xmlns="" id="{1A22B59A-E15E-47E0-8D6C-2F090A3EB1C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9" name="正方形/長方形 628">
          <a:extLst>
            <a:ext uri="{FF2B5EF4-FFF2-40B4-BE49-F238E27FC236}">
              <a16:creationId xmlns:a16="http://schemas.microsoft.com/office/drawing/2014/main" xmlns="" id="{F11302F5-3D4F-41B5-A532-873E24023A1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0" name="正方形/長方形 629">
          <a:extLst>
            <a:ext uri="{FF2B5EF4-FFF2-40B4-BE49-F238E27FC236}">
              <a16:creationId xmlns:a16="http://schemas.microsoft.com/office/drawing/2014/main" xmlns="" id="{43FA264E-7279-4BE7-9EEA-9243F405045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1" name="正方形/長方形 630">
          <a:extLst>
            <a:ext uri="{FF2B5EF4-FFF2-40B4-BE49-F238E27FC236}">
              <a16:creationId xmlns:a16="http://schemas.microsoft.com/office/drawing/2014/main" xmlns="" id="{9788740E-F2AE-4CA3-B670-5292F87F5D5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2" name="正方形/長方形 631">
          <a:extLst>
            <a:ext uri="{FF2B5EF4-FFF2-40B4-BE49-F238E27FC236}">
              <a16:creationId xmlns:a16="http://schemas.microsoft.com/office/drawing/2014/main" xmlns="" id="{57C684E0-A919-4614-B323-115465369EC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3" name="正方形/長方形 632">
          <a:extLst>
            <a:ext uri="{FF2B5EF4-FFF2-40B4-BE49-F238E27FC236}">
              <a16:creationId xmlns:a16="http://schemas.microsoft.com/office/drawing/2014/main" xmlns="" id="{8D15F836-DCF0-429D-A2BE-A2CCE07F4E4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4" name="正方形/長方形 633">
          <a:extLst>
            <a:ext uri="{FF2B5EF4-FFF2-40B4-BE49-F238E27FC236}">
              <a16:creationId xmlns:a16="http://schemas.microsoft.com/office/drawing/2014/main" xmlns="" id="{88C619B9-B454-437A-9FB1-6814282BD1C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5" name="テキスト ボックス 634">
          <a:extLst>
            <a:ext uri="{FF2B5EF4-FFF2-40B4-BE49-F238E27FC236}">
              <a16:creationId xmlns:a16="http://schemas.microsoft.com/office/drawing/2014/main" xmlns="" id="{379063C9-2A27-419A-AE6E-A930E07BD8F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6" name="直線コネクタ 635">
          <a:extLst>
            <a:ext uri="{FF2B5EF4-FFF2-40B4-BE49-F238E27FC236}">
              <a16:creationId xmlns:a16="http://schemas.microsoft.com/office/drawing/2014/main" xmlns="" id="{89F0D9A2-9D13-47A0-9B3E-78DD1AC1289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37" name="直線コネクタ 636">
          <a:extLst>
            <a:ext uri="{FF2B5EF4-FFF2-40B4-BE49-F238E27FC236}">
              <a16:creationId xmlns:a16="http://schemas.microsoft.com/office/drawing/2014/main" xmlns="" id="{9A27162F-90CE-4BB0-A808-B562E947EF2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xmlns="" id="{BC31E38C-51D3-4EB6-A9B9-68CAFDA56A5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39" name="直線コネクタ 638">
          <a:extLst>
            <a:ext uri="{FF2B5EF4-FFF2-40B4-BE49-F238E27FC236}">
              <a16:creationId xmlns:a16="http://schemas.microsoft.com/office/drawing/2014/main" xmlns="" id="{88410089-8D57-4819-8E23-25ED24E48EA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40" name="テキスト ボックス 639">
          <a:extLst>
            <a:ext uri="{FF2B5EF4-FFF2-40B4-BE49-F238E27FC236}">
              <a16:creationId xmlns:a16="http://schemas.microsoft.com/office/drawing/2014/main" xmlns="" id="{CE5C24AB-EDCC-4566-B07A-CAE1CCCBB46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41" name="直線コネクタ 640">
          <a:extLst>
            <a:ext uri="{FF2B5EF4-FFF2-40B4-BE49-F238E27FC236}">
              <a16:creationId xmlns:a16="http://schemas.microsoft.com/office/drawing/2014/main" xmlns="" id="{A4A96629-49CA-47B6-A9B9-B64F4BE1335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42" name="テキスト ボックス 641">
          <a:extLst>
            <a:ext uri="{FF2B5EF4-FFF2-40B4-BE49-F238E27FC236}">
              <a16:creationId xmlns:a16="http://schemas.microsoft.com/office/drawing/2014/main" xmlns="" id="{1E7F5789-3689-4AEA-85D2-922A8C6B132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43" name="直線コネクタ 642">
          <a:extLst>
            <a:ext uri="{FF2B5EF4-FFF2-40B4-BE49-F238E27FC236}">
              <a16:creationId xmlns:a16="http://schemas.microsoft.com/office/drawing/2014/main" xmlns="" id="{D8E3928B-5F71-4E8D-8624-C2A16DFE805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44" name="テキスト ボックス 643">
          <a:extLst>
            <a:ext uri="{FF2B5EF4-FFF2-40B4-BE49-F238E27FC236}">
              <a16:creationId xmlns:a16="http://schemas.microsoft.com/office/drawing/2014/main" xmlns="" id="{451C4C3E-8281-4988-A1F3-ADB614589C1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45" name="直線コネクタ 644">
          <a:extLst>
            <a:ext uri="{FF2B5EF4-FFF2-40B4-BE49-F238E27FC236}">
              <a16:creationId xmlns:a16="http://schemas.microsoft.com/office/drawing/2014/main" xmlns="" id="{7D787DB2-4AA2-4036-BB67-15221FFFA83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46" name="テキスト ボックス 645">
          <a:extLst>
            <a:ext uri="{FF2B5EF4-FFF2-40B4-BE49-F238E27FC236}">
              <a16:creationId xmlns:a16="http://schemas.microsoft.com/office/drawing/2014/main" xmlns="" id="{BBD954A6-0FA0-4056-97A6-F451AFBF2B5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7" name="直線コネクタ 646">
          <a:extLst>
            <a:ext uri="{FF2B5EF4-FFF2-40B4-BE49-F238E27FC236}">
              <a16:creationId xmlns:a16="http://schemas.microsoft.com/office/drawing/2014/main" xmlns="" id="{BA1FC2A1-D9C5-440A-8E17-091BC1472DD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8" name="テキスト ボックス 647">
          <a:extLst>
            <a:ext uri="{FF2B5EF4-FFF2-40B4-BE49-F238E27FC236}">
              <a16:creationId xmlns:a16="http://schemas.microsoft.com/office/drawing/2014/main" xmlns="" id="{6E87985F-7C23-4729-977B-15C18AC95B7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49" name="【児童館】&#10;一人当たり面積グラフ枠">
          <a:extLst>
            <a:ext uri="{FF2B5EF4-FFF2-40B4-BE49-F238E27FC236}">
              <a16:creationId xmlns:a16="http://schemas.microsoft.com/office/drawing/2014/main" xmlns="" id="{A90C6811-51A1-4B63-99B2-6283354E2C8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110489</xdr:rowOff>
    </xdr:from>
    <xdr:to>
      <xdr:col>116</xdr:col>
      <xdr:colOff>62864</xdr:colOff>
      <xdr:row>85</xdr:row>
      <xdr:rowOff>129539</xdr:rowOff>
    </xdr:to>
    <xdr:cxnSp macro="">
      <xdr:nvCxnSpPr>
        <xdr:cNvPr id="650" name="直線コネクタ 649">
          <a:extLst>
            <a:ext uri="{FF2B5EF4-FFF2-40B4-BE49-F238E27FC236}">
              <a16:creationId xmlns:a16="http://schemas.microsoft.com/office/drawing/2014/main" xmlns="" id="{04E35AF9-FE40-4AE4-8934-910CEAB18BFF}"/>
            </a:ext>
          </a:extLst>
        </xdr:cNvPr>
        <xdr:cNvCxnSpPr/>
      </xdr:nvCxnSpPr>
      <xdr:spPr>
        <a:xfrm flipV="1">
          <a:off x="22160864" y="13483589"/>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133366</xdr:rowOff>
    </xdr:from>
    <xdr:ext cx="469744" cy="259045"/>
    <xdr:sp macro="" textlink="">
      <xdr:nvSpPr>
        <xdr:cNvPr id="651" name="【児童館】&#10;一人当たり面積最小値テキスト">
          <a:extLst>
            <a:ext uri="{FF2B5EF4-FFF2-40B4-BE49-F238E27FC236}">
              <a16:creationId xmlns:a16="http://schemas.microsoft.com/office/drawing/2014/main" xmlns="" id="{465974D6-F28E-4CA7-A44B-413D4C290B37}"/>
            </a:ext>
          </a:extLst>
        </xdr:cNvPr>
        <xdr:cNvSpPr txBox="1"/>
      </xdr:nvSpPr>
      <xdr:spPr>
        <a:xfrm>
          <a:off x="22199600"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129539</xdr:rowOff>
    </xdr:from>
    <xdr:to>
      <xdr:col>116</xdr:col>
      <xdr:colOff>152400</xdr:colOff>
      <xdr:row>85</xdr:row>
      <xdr:rowOff>129539</xdr:rowOff>
    </xdr:to>
    <xdr:cxnSp macro="">
      <xdr:nvCxnSpPr>
        <xdr:cNvPr id="652" name="直線コネクタ 651">
          <a:extLst>
            <a:ext uri="{FF2B5EF4-FFF2-40B4-BE49-F238E27FC236}">
              <a16:creationId xmlns:a16="http://schemas.microsoft.com/office/drawing/2014/main" xmlns="" id="{C038938F-101B-4CAB-894B-10D08BE00C42}"/>
            </a:ext>
          </a:extLst>
        </xdr:cNvPr>
        <xdr:cNvCxnSpPr/>
      </xdr:nvCxnSpPr>
      <xdr:spPr>
        <a:xfrm>
          <a:off x="22072600" y="1470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57166</xdr:rowOff>
    </xdr:from>
    <xdr:ext cx="469744" cy="259045"/>
    <xdr:sp macro="" textlink="">
      <xdr:nvSpPr>
        <xdr:cNvPr id="653" name="【児童館】&#10;一人当たり面積最大値テキスト">
          <a:extLst>
            <a:ext uri="{FF2B5EF4-FFF2-40B4-BE49-F238E27FC236}">
              <a16:creationId xmlns:a16="http://schemas.microsoft.com/office/drawing/2014/main" xmlns="" id="{21AC64A7-F2B3-4F3D-B796-42A201A61195}"/>
            </a:ext>
          </a:extLst>
        </xdr:cNvPr>
        <xdr:cNvSpPr txBox="1"/>
      </xdr:nvSpPr>
      <xdr:spPr>
        <a:xfrm>
          <a:off x="22199600" y="1325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110489</xdr:rowOff>
    </xdr:from>
    <xdr:to>
      <xdr:col>116</xdr:col>
      <xdr:colOff>152400</xdr:colOff>
      <xdr:row>78</xdr:row>
      <xdr:rowOff>110489</xdr:rowOff>
    </xdr:to>
    <xdr:cxnSp macro="">
      <xdr:nvCxnSpPr>
        <xdr:cNvPr id="654" name="直線コネクタ 653">
          <a:extLst>
            <a:ext uri="{FF2B5EF4-FFF2-40B4-BE49-F238E27FC236}">
              <a16:creationId xmlns:a16="http://schemas.microsoft.com/office/drawing/2014/main" xmlns="" id="{9D89C5CC-EFD0-4F23-8848-1376D52BFD5D}"/>
            </a:ext>
          </a:extLst>
        </xdr:cNvPr>
        <xdr:cNvCxnSpPr/>
      </xdr:nvCxnSpPr>
      <xdr:spPr>
        <a:xfrm>
          <a:off x="22072600" y="13483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97807</xdr:rowOff>
    </xdr:from>
    <xdr:ext cx="469744" cy="259045"/>
    <xdr:sp macro="" textlink="">
      <xdr:nvSpPr>
        <xdr:cNvPr id="655" name="【児童館】&#10;一人当たり面積平均値テキスト">
          <a:extLst>
            <a:ext uri="{FF2B5EF4-FFF2-40B4-BE49-F238E27FC236}">
              <a16:creationId xmlns:a16="http://schemas.microsoft.com/office/drawing/2014/main" xmlns="" id="{96951236-2AB2-4CF0-A8FF-8AA0DFFECD6D}"/>
            </a:ext>
          </a:extLst>
        </xdr:cNvPr>
        <xdr:cNvSpPr txBox="1"/>
      </xdr:nvSpPr>
      <xdr:spPr>
        <a:xfrm>
          <a:off x="22199600" y="1415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74930</xdr:rowOff>
    </xdr:from>
    <xdr:to>
      <xdr:col>116</xdr:col>
      <xdr:colOff>114300</xdr:colOff>
      <xdr:row>84</xdr:row>
      <xdr:rowOff>5080</xdr:rowOff>
    </xdr:to>
    <xdr:sp macro="" textlink="">
      <xdr:nvSpPr>
        <xdr:cNvPr id="656" name="フローチャート: 判断 655">
          <a:extLst>
            <a:ext uri="{FF2B5EF4-FFF2-40B4-BE49-F238E27FC236}">
              <a16:creationId xmlns:a16="http://schemas.microsoft.com/office/drawing/2014/main" xmlns="" id="{8E925432-6DEA-4779-93F9-006DC85FB3D3}"/>
            </a:ext>
          </a:extLst>
        </xdr:cNvPr>
        <xdr:cNvSpPr/>
      </xdr:nvSpPr>
      <xdr:spPr>
        <a:xfrm>
          <a:off x="22110700" y="1430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74930</xdr:rowOff>
    </xdr:from>
    <xdr:to>
      <xdr:col>112</xdr:col>
      <xdr:colOff>38100</xdr:colOff>
      <xdr:row>84</xdr:row>
      <xdr:rowOff>5080</xdr:rowOff>
    </xdr:to>
    <xdr:sp macro="" textlink="">
      <xdr:nvSpPr>
        <xdr:cNvPr id="657" name="フローチャート: 判断 656">
          <a:extLst>
            <a:ext uri="{FF2B5EF4-FFF2-40B4-BE49-F238E27FC236}">
              <a16:creationId xmlns:a16="http://schemas.microsoft.com/office/drawing/2014/main" xmlns="" id="{F8636DAC-B167-43CB-905E-C2546CBA3EA4}"/>
            </a:ext>
          </a:extLst>
        </xdr:cNvPr>
        <xdr:cNvSpPr/>
      </xdr:nvSpPr>
      <xdr:spPr>
        <a:xfrm>
          <a:off x="21272500" y="1430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63500</xdr:rowOff>
    </xdr:from>
    <xdr:to>
      <xdr:col>107</xdr:col>
      <xdr:colOff>101600</xdr:colOff>
      <xdr:row>83</xdr:row>
      <xdr:rowOff>165100</xdr:rowOff>
    </xdr:to>
    <xdr:sp macro="" textlink="">
      <xdr:nvSpPr>
        <xdr:cNvPr id="658" name="フローチャート: 判断 657">
          <a:extLst>
            <a:ext uri="{FF2B5EF4-FFF2-40B4-BE49-F238E27FC236}">
              <a16:creationId xmlns:a16="http://schemas.microsoft.com/office/drawing/2014/main" xmlns="" id="{8B736396-E5D5-458F-B205-7AC21F58DC0B}"/>
            </a:ext>
          </a:extLst>
        </xdr:cNvPr>
        <xdr:cNvSpPr/>
      </xdr:nvSpPr>
      <xdr:spPr>
        <a:xfrm>
          <a:off x="20383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659" name="フローチャート: 判断 658">
          <a:extLst>
            <a:ext uri="{FF2B5EF4-FFF2-40B4-BE49-F238E27FC236}">
              <a16:creationId xmlns:a16="http://schemas.microsoft.com/office/drawing/2014/main" xmlns="" id="{5FA4AF3E-6390-4ACD-AF58-27CB49F4823F}"/>
            </a:ext>
          </a:extLst>
        </xdr:cNvPr>
        <xdr:cNvSpPr/>
      </xdr:nvSpPr>
      <xdr:spPr>
        <a:xfrm>
          <a:off x="19494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xmlns="" id="{6039A635-1FA8-45DE-A14F-592C37B0971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xmlns="" id="{0FC115B4-5FAB-4062-A8A0-3AEBD18F0DD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xmlns="" id="{307D9D4B-1B4D-4E6C-89BF-34BA0331B70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xmlns="" id="{C741188D-015C-4E4E-8FF0-50A8EB64274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xmlns="" id="{BFF48C02-9D83-48E9-9E78-05F0C13A030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59689</xdr:rowOff>
    </xdr:from>
    <xdr:to>
      <xdr:col>116</xdr:col>
      <xdr:colOff>114300</xdr:colOff>
      <xdr:row>84</xdr:row>
      <xdr:rowOff>161289</xdr:rowOff>
    </xdr:to>
    <xdr:sp macro="" textlink="">
      <xdr:nvSpPr>
        <xdr:cNvPr id="665" name="楕円 664">
          <a:extLst>
            <a:ext uri="{FF2B5EF4-FFF2-40B4-BE49-F238E27FC236}">
              <a16:creationId xmlns:a16="http://schemas.microsoft.com/office/drawing/2014/main" xmlns="" id="{82934927-25E1-4278-8788-BE92EC8F1F15}"/>
            </a:ext>
          </a:extLst>
        </xdr:cNvPr>
        <xdr:cNvSpPr/>
      </xdr:nvSpPr>
      <xdr:spPr>
        <a:xfrm>
          <a:off x="22110700" y="1446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38116</xdr:rowOff>
    </xdr:from>
    <xdr:ext cx="469744" cy="259045"/>
    <xdr:sp macro="" textlink="">
      <xdr:nvSpPr>
        <xdr:cNvPr id="666" name="【児童館】&#10;一人当たり面積該当値テキスト">
          <a:extLst>
            <a:ext uri="{FF2B5EF4-FFF2-40B4-BE49-F238E27FC236}">
              <a16:creationId xmlns:a16="http://schemas.microsoft.com/office/drawing/2014/main" xmlns="" id="{11C093F2-C0FF-43BD-B49B-33111AF0952A}"/>
            </a:ext>
          </a:extLst>
        </xdr:cNvPr>
        <xdr:cNvSpPr txBox="1"/>
      </xdr:nvSpPr>
      <xdr:spPr>
        <a:xfrm>
          <a:off x="22199600" y="1443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67311</xdr:rowOff>
    </xdr:from>
    <xdr:to>
      <xdr:col>112</xdr:col>
      <xdr:colOff>38100</xdr:colOff>
      <xdr:row>84</xdr:row>
      <xdr:rowOff>168911</xdr:rowOff>
    </xdr:to>
    <xdr:sp macro="" textlink="">
      <xdr:nvSpPr>
        <xdr:cNvPr id="667" name="楕円 666">
          <a:extLst>
            <a:ext uri="{FF2B5EF4-FFF2-40B4-BE49-F238E27FC236}">
              <a16:creationId xmlns:a16="http://schemas.microsoft.com/office/drawing/2014/main" xmlns="" id="{ADF6B2F2-1286-41C3-B979-1C86B585E972}"/>
            </a:ext>
          </a:extLst>
        </xdr:cNvPr>
        <xdr:cNvSpPr/>
      </xdr:nvSpPr>
      <xdr:spPr>
        <a:xfrm>
          <a:off x="21272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110489</xdr:rowOff>
    </xdr:from>
    <xdr:to>
      <xdr:col>116</xdr:col>
      <xdr:colOff>63500</xdr:colOff>
      <xdr:row>84</xdr:row>
      <xdr:rowOff>118111</xdr:rowOff>
    </xdr:to>
    <xdr:cxnSp macro="">
      <xdr:nvCxnSpPr>
        <xdr:cNvPr id="668" name="直線コネクタ 667">
          <a:extLst>
            <a:ext uri="{FF2B5EF4-FFF2-40B4-BE49-F238E27FC236}">
              <a16:creationId xmlns:a16="http://schemas.microsoft.com/office/drawing/2014/main" xmlns="" id="{A04C0995-68C4-4641-86BD-2179EB7F2A44}"/>
            </a:ext>
          </a:extLst>
        </xdr:cNvPr>
        <xdr:cNvCxnSpPr/>
      </xdr:nvCxnSpPr>
      <xdr:spPr>
        <a:xfrm flipV="1">
          <a:off x="21323300" y="1451228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78739</xdr:rowOff>
    </xdr:from>
    <xdr:to>
      <xdr:col>107</xdr:col>
      <xdr:colOff>101600</xdr:colOff>
      <xdr:row>85</xdr:row>
      <xdr:rowOff>8889</xdr:rowOff>
    </xdr:to>
    <xdr:sp macro="" textlink="">
      <xdr:nvSpPr>
        <xdr:cNvPr id="669" name="楕円 668">
          <a:extLst>
            <a:ext uri="{FF2B5EF4-FFF2-40B4-BE49-F238E27FC236}">
              <a16:creationId xmlns:a16="http://schemas.microsoft.com/office/drawing/2014/main" xmlns="" id="{BFE6DBC0-C7D1-4730-B002-0064C73D6444}"/>
            </a:ext>
          </a:extLst>
        </xdr:cNvPr>
        <xdr:cNvSpPr/>
      </xdr:nvSpPr>
      <xdr:spPr>
        <a:xfrm>
          <a:off x="20383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118111</xdr:rowOff>
    </xdr:from>
    <xdr:to>
      <xdr:col>111</xdr:col>
      <xdr:colOff>177800</xdr:colOff>
      <xdr:row>84</xdr:row>
      <xdr:rowOff>129539</xdr:rowOff>
    </xdr:to>
    <xdr:cxnSp macro="">
      <xdr:nvCxnSpPr>
        <xdr:cNvPr id="670" name="直線コネクタ 669">
          <a:extLst>
            <a:ext uri="{FF2B5EF4-FFF2-40B4-BE49-F238E27FC236}">
              <a16:creationId xmlns:a16="http://schemas.microsoft.com/office/drawing/2014/main" xmlns="" id="{90F94259-C7DA-48B6-B54B-E5881093B322}"/>
            </a:ext>
          </a:extLst>
        </xdr:cNvPr>
        <xdr:cNvCxnSpPr/>
      </xdr:nvCxnSpPr>
      <xdr:spPr>
        <a:xfrm flipV="1">
          <a:off x="20434300" y="145199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82550</xdr:rowOff>
    </xdr:from>
    <xdr:to>
      <xdr:col>102</xdr:col>
      <xdr:colOff>165100</xdr:colOff>
      <xdr:row>85</xdr:row>
      <xdr:rowOff>12700</xdr:rowOff>
    </xdr:to>
    <xdr:sp macro="" textlink="">
      <xdr:nvSpPr>
        <xdr:cNvPr id="671" name="楕円 670">
          <a:extLst>
            <a:ext uri="{FF2B5EF4-FFF2-40B4-BE49-F238E27FC236}">
              <a16:creationId xmlns:a16="http://schemas.microsoft.com/office/drawing/2014/main" xmlns="" id="{FB3A824F-51D8-453B-9940-A5831667F920}"/>
            </a:ext>
          </a:extLst>
        </xdr:cNvPr>
        <xdr:cNvSpPr/>
      </xdr:nvSpPr>
      <xdr:spPr>
        <a:xfrm>
          <a:off x="19494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129539</xdr:rowOff>
    </xdr:from>
    <xdr:to>
      <xdr:col>107</xdr:col>
      <xdr:colOff>50800</xdr:colOff>
      <xdr:row>84</xdr:row>
      <xdr:rowOff>133350</xdr:rowOff>
    </xdr:to>
    <xdr:cxnSp macro="">
      <xdr:nvCxnSpPr>
        <xdr:cNvPr id="672" name="直線コネクタ 671">
          <a:extLst>
            <a:ext uri="{FF2B5EF4-FFF2-40B4-BE49-F238E27FC236}">
              <a16:creationId xmlns:a16="http://schemas.microsoft.com/office/drawing/2014/main" xmlns="" id="{D6B0952E-371E-4B60-92C4-A687911DA52D}"/>
            </a:ext>
          </a:extLst>
        </xdr:cNvPr>
        <xdr:cNvCxnSpPr/>
      </xdr:nvCxnSpPr>
      <xdr:spPr>
        <a:xfrm flipV="1">
          <a:off x="19545300" y="145313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21607</xdr:rowOff>
    </xdr:from>
    <xdr:ext cx="469744" cy="259045"/>
    <xdr:sp macro="" textlink="">
      <xdr:nvSpPr>
        <xdr:cNvPr id="673" name="n_1aveValue【児童館】&#10;一人当たり面積">
          <a:extLst>
            <a:ext uri="{FF2B5EF4-FFF2-40B4-BE49-F238E27FC236}">
              <a16:creationId xmlns:a16="http://schemas.microsoft.com/office/drawing/2014/main" xmlns="" id="{4853A410-47D5-4AD7-A3E1-E59F7FC75835}"/>
            </a:ext>
          </a:extLst>
        </xdr:cNvPr>
        <xdr:cNvSpPr txBox="1"/>
      </xdr:nvSpPr>
      <xdr:spPr>
        <a:xfrm>
          <a:off x="21075727" y="1408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10177</xdr:rowOff>
    </xdr:from>
    <xdr:ext cx="469744" cy="259045"/>
    <xdr:sp macro="" textlink="">
      <xdr:nvSpPr>
        <xdr:cNvPr id="674" name="n_2aveValue【児童館】&#10;一人当たり面積">
          <a:extLst>
            <a:ext uri="{FF2B5EF4-FFF2-40B4-BE49-F238E27FC236}">
              <a16:creationId xmlns:a16="http://schemas.microsoft.com/office/drawing/2014/main" xmlns="" id="{CD8B61FF-BFCA-48E6-8216-76505FFA5D62}"/>
            </a:ext>
          </a:extLst>
        </xdr:cNvPr>
        <xdr:cNvSpPr txBox="1"/>
      </xdr:nvSpPr>
      <xdr:spPr>
        <a:xfrm>
          <a:off x="20199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13988</xdr:rowOff>
    </xdr:from>
    <xdr:ext cx="469744" cy="259045"/>
    <xdr:sp macro="" textlink="">
      <xdr:nvSpPr>
        <xdr:cNvPr id="675" name="n_3aveValue【児童館】&#10;一人当たり面積">
          <a:extLst>
            <a:ext uri="{FF2B5EF4-FFF2-40B4-BE49-F238E27FC236}">
              <a16:creationId xmlns:a16="http://schemas.microsoft.com/office/drawing/2014/main" xmlns="" id="{98FC31BC-EEBC-455A-B171-54D4F32A0ACB}"/>
            </a:ext>
          </a:extLst>
        </xdr:cNvPr>
        <xdr:cNvSpPr txBox="1"/>
      </xdr:nvSpPr>
      <xdr:spPr>
        <a:xfrm>
          <a:off x="19310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160038</xdr:rowOff>
    </xdr:from>
    <xdr:ext cx="469744" cy="259045"/>
    <xdr:sp macro="" textlink="">
      <xdr:nvSpPr>
        <xdr:cNvPr id="676" name="n_1mainValue【児童館】&#10;一人当たり面積">
          <a:extLst>
            <a:ext uri="{FF2B5EF4-FFF2-40B4-BE49-F238E27FC236}">
              <a16:creationId xmlns:a16="http://schemas.microsoft.com/office/drawing/2014/main" xmlns="" id="{68C9CFC8-95F4-4031-AE9C-C96C0062FC03}"/>
            </a:ext>
          </a:extLst>
        </xdr:cNvPr>
        <xdr:cNvSpPr txBox="1"/>
      </xdr:nvSpPr>
      <xdr:spPr>
        <a:xfrm>
          <a:off x="21075727" y="1456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xdr:rowOff>
    </xdr:from>
    <xdr:ext cx="469744" cy="259045"/>
    <xdr:sp macro="" textlink="">
      <xdr:nvSpPr>
        <xdr:cNvPr id="677" name="n_2mainValue【児童館】&#10;一人当たり面積">
          <a:extLst>
            <a:ext uri="{FF2B5EF4-FFF2-40B4-BE49-F238E27FC236}">
              <a16:creationId xmlns:a16="http://schemas.microsoft.com/office/drawing/2014/main" xmlns="" id="{6576FA13-13F9-49AF-ABF7-3ED730B2D5D3}"/>
            </a:ext>
          </a:extLst>
        </xdr:cNvPr>
        <xdr:cNvSpPr txBox="1"/>
      </xdr:nvSpPr>
      <xdr:spPr>
        <a:xfrm>
          <a:off x="20199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3827</xdr:rowOff>
    </xdr:from>
    <xdr:ext cx="469744" cy="259045"/>
    <xdr:sp macro="" textlink="">
      <xdr:nvSpPr>
        <xdr:cNvPr id="678" name="n_3mainValue【児童館】&#10;一人当たり面積">
          <a:extLst>
            <a:ext uri="{FF2B5EF4-FFF2-40B4-BE49-F238E27FC236}">
              <a16:creationId xmlns:a16="http://schemas.microsoft.com/office/drawing/2014/main" xmlns="" id="{59401DB4-DA21-4EBE-A025-995D5B767FA0}"/>
            </a:ext>
          </a:extLst>
        </xdr:cNvPr>
        <xdr:cNvSpPr txBox="1"/>
      </xdr:nvSpPr>
      <xdr:spPr>
        <a:xfrm>
          <a:off x="19310427"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79" name="正方形/長方形 678">
          <a:extLst>
            <a:ext uri="{FF2B5EF4-FFF2-40B4-BE49-F238E27FC236}">
              <a16:creationId xmlns:a16="http://schemas.microsoft.com/office/drawing/2014/main" xmlns="" id="{59D2B841-42E2-4921-BD51-36E79E5D38D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0" name="正方形/長方形 679">
          <a:extLst>
            <a:ext uri="{FF2B5EF4-FFF2-40B4-BE49-F238E27FC236}">
              <a16:creationId xmlns:a16="http://schemas.microsoft.com/office/drawing/2014/main" xmlns="" id="{D9C0A546-293E-48A5-A1E3-967498F51D9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1" name="正方形/長方形 680">
          <a:extLst>
            <a:ext uri="{FF2B5EF4-FFF2-40B4-BE49-F238E27FC236}">
              <a16:creationId xmlns:a16="http://schemas.microsoft.com/office/drawing/2014/main" xmlns="" id="{6B55241D-601E-47AC-99BB-71B86516BA9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2" name="正方形/長方形 681">
          <a:extLst>
            <a:ext uri="{FF2B5EF4-FFF2-40B4-BE49-F238E27FC236}">
              <a16:creationId xmlns:a16="http://schemas.microsoft.com/office/drawing/2014/main" xmlns="" id="{90BCABAA-055D-42E6-86AB-B0795335315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3" name="正方形/長方形 682">
          <a:extLst>
            <a:ext uri="{FF2B5EF4-FFF2-40B4-BE49-F238E27FC236}">
              <a16:creationId xmlns:a16="http://schemas.microsoft.com/office/drawing/2014/main" xmlns="" id="{259648F9-8B19-49C3-B3BA-5026400BFCF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4" name="正方形/長方形 683">
          <a:extLst>
            <a:ext uri="{FF2B5EF4-FFF2-40B4-BE49-F238E27FC236}">
              <a16:creationId xmlns:a16="http://schemas.microsoft.com/office/drawing/2014/main" xmlns="" id="{65F324DF-69A2-4976-90B1-F175CEF0BB2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5" name="正方形/長方形 684">
          <a:extLst>
            <a:ext uri="{FF2B5EF4-FFF2-40B4-BE49-F238E27FC236}">
              <a16:creationId xmlns:a16="http://schemas.microsoft.com/office/drawing/2014/main" xmlns="" id="{DBC84330-7EC1-4C18-BE33-02A6B7FAA49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6" name="正方形/長方形 685">
          <a:extLst>
            <a:ext uri="{FF2B5EF4-FFF2-40B4-BE49-F238E27FC236}">
              <a16:creationId xmlns:a16="http://schemas.microsoft.com/office/drawing/2014/main" xmlns="" id="{2BBCF275-5854-4D15-BD1A-D042117703C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7" name="テキスト ボックス 686">
          <a:extLst>
            <a:ext uri="{FF2B5EF4-FFF2-40B4-BE49-F238E27FC236}">
              <a16:creationId xmlns:a16="http://schemas.microsoft.com/office/drawing/2014/main" xmlns="" id="{7AD53003-4217-4801-800F-DEFDE4329C9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8" name="直線コネクタ 687">
          <a:extLst>
            <a:ext uri="{FF2B5EF4-FFF2-40B4-BE49-F238E27FC236}">
              <a16:creationId xmlns:a16="http://schemas.microsoft.com/office/drawing/2014/main" xmlns="" id="{48A6B6B1-AF29-4346-9E9C-07A40CDF7A8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89" name="直線コネクタ 688">
          <a:extLst>
            <a:ext uri="{FF2B5EF4-FFF2-40B4-BE49-F238E27FC236}">
              <a16:creationId xmlns:a16="http://schemas.microsoft.com/office/drawing/2014/main" xmlns="" id="{3712FE3E-ECE0-4C80-A1B8-4F51B54E3B0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90" name="テキスト ボックス 689">
          <a:extLst>
            <a:ext uri="{FF2B5EF4-FFF2-40B4-BE49-F238E27FC236}">
              <a16:creationId xmlns:a16="http://schemas.microsoft.com/office/drawing/2014/main" xmlns="" id="{6E9C3743-94B5-4272-B158-AFE1C7471728}"/>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1" name="直線コネクタ 690">
          <a:extLst>
            <a:ext uri="{FF2B5EF4-FFF2-40B4-BE49-F238E27FC236}">
              <a16:creationId xmlns:a16="http://schemas.microsoft.com/office/drawing/2014/main" xmlns="" id="{3AE12927-F97F-409C-BA72-163C10CFC60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2" name="テキスト ボックス 691">
          <a:extLst>
            <a:ext uri="{FF2B5EF4-FFF2-40B4-BE49-F238E27FC236}">
              <a16:creationId xmlns:a16="http://schemas.microsoft.com/office/drawing/2014/main" xmlns="" id="{499C4184-586F-4C43-9C51-CD1DCE79765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3" name="直線コネクタ 692">
          <a:extLst>
            <a:ext uri="{FF2B5EF4-FFF2-40B4-BE49-F238E27FC236}">
              <a16:creationId xmlns:a16="http://schemas.microsoft.com/office/drawing/2014/main" xmlns="" id="{D54FC0C5-36BD-45A9-BADB-6101F91151A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94" name="テキスト ボックス 693">
          <a:extLst>
            <a:ext uri="{FF2B5EF4-FFF2-40B4-BE49-F238E27FC236}">
              <a16:creationId xmlns:a16="http://schemas.microsoft.com/office/drawing/2014/main" xmlns="" id="{40A723BC-D98D-4C16-AA10-68534B978F4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95" name="直線コネクタ 694">
          <a:extLst>
            <a:ext uri="{FF2B5EF4-FFF2-40B4-BE49-F238E27FC236}">
              <a16:creationId xmlns:a16="http://schemas.microsoft.com/office/drawing/2014/main" xmlns="" id="{983CC547-0DD0-42EA-9627-CA0F737D614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96" name="テキスト ボックス 695">
          <a:extLst>
            <a:ext uri="{FF2B5EF4-FFF2-40B4-BE49-F238E27FC236}">
              <a16:creationId xmlns:a16="http://schemas.microsoft.com/office/drawing/2014/main" xmlns="" id="{C00D07D7-3316-4384-B6EA-D339C137FCC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97" name="直線コネクタ 696">
          <a:extLst>
            <a:ext uri="{FF2B5EF4-FFF2-40B4-BE49-F238E27FC236}">
              <a16:creationId xmlns:a16="http://schemas.microsoft.com/office/drawing/2014/main" xmlns="" id="{286E0395-6068-4A85-A0DA-1263A2D3BB9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98" name="テキスト ボックス 697">
          <a:extLst>
            <a:ext uri="{FF2B5EF4-FFF2-40B4-BE49-F238E27FC236}">
              <a16:creationId xmlns:a16="http://schemas.microsoft.com/office/drawing/2014/main" xmlns="" id="{4C892737-2206-4067-BE9D-408360AD7C5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99" name="直線コネクタ 698">
          <a:extLst>
            <a:ext uri="{FF2B5EF4-FFF2-40B4-BE49-F238E27FC236}">
              <a16:creationId xmlns:a16="http://schemas.microsoft.com/office/drawing/2014/main" xmlns="" id="{C50B5C78-2FBE-41CE-B66D-35645EC269D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700" name="テキスト ボックス 699">
          <a:extLst>
            <a:ext uri="{FF2B5EF4-FFF2-40B4-BE49-F238E27FC236}">
              <a16:creationId xmlns:a16="http://schemas.microsoft.com/office/drawing/2014/main" xmlns="" id="{0FBB7A57-2073-451C-9D42-D5911912824B}"/>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1" name="直線コネクタ 700">
          <a:extLst>
            <a:ext uri="{FF2B5EF4-FFF2-40B4-BE49-F238E27FC236}">
              <a16:creationId xmlns:a16="http://schemas.microsoft.com/office/drawing/2014/main" xmlns="" id="{EDBD053B-A26D-4FB8-9189-23C4D11294E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02" name="テキスト ボックス 701">
          <a:extLst>
            <a:ext uri="{FF2B5EF4-FFF2-40B4-BE49-F238E27FC236}">
              <a16:creationId xmlns:a16="http://schemas.microsoft.com/office/drawing/2014/main" xmlns="" id="{85FF6CAC-F4C0-4FA3-AC35-C1CB8E59BB44}"/>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3" name="【公民館】&#10;有形固定資産減価償却率グラフ枠">
          <a:extLst>
            <a:ext uri="{FF2B5EF4-FFF2-40B4-BE49-F238E27FC236}">
              <a16:creationId xmlns:a16="http://schemas.microsoft.com/office/drawing/2014/main" xmlns="" id="{ADE4AF7B-8FA0-41C2-940E-12BC645B5CC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136616</xdr:rowOff>
    </xdr:to>
    <xdr:cxnSp macro="">
      <xdr:nvCxnSpPr>
        <xdr:cNvPr id="704" name="直線コネクタ 703">
          <a:extLst>
            <a:ext uri="{FF2B5EF4-FFF2-40B4-BE49-F238E27FC236}">
              <a16:creationId xmlns:a16="http://schemas.microsoft.com/office/drawing/2014/main" xmlns="" id="{8C4C058C-3EBD-4145-A5A2-F29D996553DF}"/>
            </a:ext>
          </a:extLst>
        </xdr:cNvPr>
        <xdr:cNvCxnSpPr/>
      </xdr:nvCxnSpPr>
      <xdr:spPr>
        <a:xfrm flipV="1">
          <a:off x="16318864" y="17090571"/>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140443</xdr:rowOff>
    </xdr:from>
    <xdr:ext cx="340478" cy="259045"/>
    <xdr:sp macro="" textlink="">
      <xdr:nvSpPr>
        <xdr:cNvPr id="705" name="【公民館】&#10;有形固定資産減価償却率最小値テキスト">
          <a:extLst>
            <a:ext uri="{FF2B5EF4-FFF2-40B4-BE49-F238E27FC236}">
              <a16:creationId xmlns:a16="http://schemas.microsoft.com/office/drawing/2014/main" xmlns="" id="{664E3BB0-7448-447D-9EAA-DBA6404A16E0}"/>
            </a:ext>
          </a:extLst>
        </xdr:cNvPr>
        <xdr:cNvSpPr txBox="1"/>
      </xdr:nvSpPr>
      <xdr:spPr>
        <a:xfrm>
          <a:off x="16357600" y="186570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136616</xdr:rowOff>
    </xdr:from>
    <xdr:to>
      <xdr:col>86</xdr:col>
      <xdr:colOff>25400</xdr:colOff>
      <xdr:row>108</xdr:row>
      <xdr:rowOff>136616</xdr:rowOff>
    </xdr:to>
    <xdr:cxnSp macro="">
      <xdr:nvCxnSpPr>
        <xdr:cNvPr id="706" name="直線コネクタ 705">
          <a:extLst>
            <a:ext uri="{FF2B5EF4-FFF2-40B4-BE49-F238E27FC236}">
              <a16:creationId xmlns:a16="http://schemas.microsoft.com/office/drawing/2014/main" xmlns="" id="{3A60482F-7790-4021-8CB8-5E276B62BD9B}"/>
            </a:ext>
          </a:extLst>
        </xdr:cNvPr>
        <xdr:cNvCxnSpPr/>
      </xdr:nvCxnSpPr>
      <xdr:spPr>
        <a:xfrm>
          <a:off x="16230600" y="1865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707" name="【公民館】&#10;有形固定資産減価償却率最大値テキスト">
          <a:extLst>
            <a:ext uri="{FF2B5EF4-FFF2-40B4-BE49-F238E27FC236}">
              <a16:creationId xmlns:a16="http://schemas.microsoft.com/office/drawing/2014/main" xmlns="" id="{B780A262-29C7-46CB-B943-4822C9D9467B}"/>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08" name="直線コネクタ 707">
          <a:extLst>
            <a:ext uri="{FF2B5EF4-FFF2-40B4-BE49-F238E27FC236}">
              <a16:creationId xmlns:a16="http://schemas.microsoft.com/office/drawing/2014/main" xmlns="" id="{9BC94395-A96E-413E-BE21-361E95088712}"/>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119759</xdr:rowOff>
    </xdr:from>
    <xdr:ext cx="405111" cy="259045"/>
    <xdr:sp macro="" textlink="">
      <xdr:nvSpPr>
        <xdr:cNvPr id="709" name="【公民館】&#10;有形固定資産減価償却率平均値テキスト">
          <a:extLst>
            <a:ext uri="{FF2B5EF4-FFF2-40B4-BE49-F238E27FC236}">
              <a16:creationId xmlns:a16="http://schemas.microsoft.com/office/drawing/2014/main" xmlns="" id="{CDE68D41-B6E9-45F0-8344-74A0C4BFF045}"/>
            </a:ext>
          </a:extLst>
        </xdr:cNvPr>
        <xdr:cNvSpPr txBox="1"/>
      </xdr:nvSpPr>
      <xdr:spPr>
        <a:xfrm>
          <a:off x="16357600" y="176076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141332</xdr:rowOff>
    </xdr:from>
    <xdr:to>
      <xdr:col>85</xdr:col>
      <xdr:colOff>177800</xdr:colOff>
      <xdr:row>103</xdr:row>
      <xdr:rowOff>71482</xdr:rowOff>
    </xdr:to>
    <xdr:sp macro="" textlink="">
      <xdr:nvSpPr>
        <xdr:cNvPr id="710" name="フローチャート: 判断 709">
          <a:extLst>
            <a:ext uri="{FF2B5EF4-FFF2-40B4-BE49-F238E27FC236}">
              <a16:creationId xmlns:a16="http://schemas.microsoft.com/office/drawing/2014/main" xmlns="" id="{B4EBEC16-B7AB-44F8-A4E5-B8F4AADAA23B}"/>
            </a:ext>
          </a:extLst>
        </xdr:cNvPr>
        <xdr:cNvSpPr/>
      </xdr:nvSpPr>
      <xdr:spPr>
        <a:xfrm>
          <a:off x="16268700" y="176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7438</xdr:rowOff>
    </xdr:from>
    <xdr:to>
      <xdr:col>81</xdr:col>
      <xdr:colOff>101600</xdr:colOff>
      <xdr:row>103</xdr:row>
      <xdr:rowOff>109038</xdr:rowOff>
    </xdr:to>
    <xdr:sp macro="" textlink="">
      <xdr:nvSpPr>
        <xdr:cNvPr id="711" name="フローチャート: 判断 710">
          <a:extLst>
            <a:ext uri="{FF2B5EF4-FFF2-40B4-BE49-F238E27FC236}">
              <a16:creationId xmlns:a16="http://schemas.microsoft.com/office/drawing/2014/main" xmlns="" id="{096D4D9F-E224-40AA-801B-9FDA16129784}"/>
            </a:ext>
          </a:extLst>
        </xdr:cNvPr>
        <xdr:cNvSpPr/>
      </xdr:nvSpPr>
      <xdr:spPr>
        <a:xfrm>
          <a:off x="15430500" y="1766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25400</xdr:rowOff>
    </xdr:from>
    <xdr:to>
      <xdr:col>76</xdr:col>
      <xdr:colOff>165100</xdr:colOff>
      <xdr:row>103</xdr:row>
      <xdr:rowOff>127000</xdr:rowOff>
    </xdr:to>
    <xdr:sp macro="" textlink="">
      <xdr:nvSpPr>
        <xdr:cNvPr id="712" name="フローチャート: 判断 711">
          <a:extLst>
            <a:ext uri="{FF2B5EF4-FFF2-40B4-BE49-F238E27FC236}">
              <a16:creationId xmlns:a16="http://schemas.microsoft.com/office/drawing/2014/main" xmlns="" id="{50AF281C-F595-4C46-B8DD-04D4A8D4BB53}"/>
            </a:ext>
          </a:extLst>
        </xdr:cNvPr>
        <xdr:cNvSpPr/>
      </xdr:nvSpPr>
      <xdr:spPr>
        <a:xfrm>
          <a:off x="14541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79284</xdr:rowOff>
    </xdr:from>
    <xdr:to>
      <xdr:col>72</xdr:col>
      <xdr:colOff>38100</xdr:colOff>
      <xdr:row>104</xdr:row>
      <xdr:rowOff>9434</xdr:rowOff>
    </xdr:to>
    <xdr:sp macro="" textlink="">
      <xdr:nvSpPr>
        <xdr:cNvPr id="713" name="フローチャート: 判断 712">
          <a:extLst>
            <a:ext uri="{FF2B5EF4-FFF2-40B4-BE49-F238E27FC236}">
              <a16:creationId xmlns:a16="http://schemas.microsoft.com/office/drawing/2014/main" xmlns="" id="{FDD22A52-8EF6-4910-A9FC-BA8250FD9235}"/>
            </a:ext>
          </a:extLst>
        </xdr:cNvPr>
        <xdr:cNvSpPr/>
      </xdr:nvSpPr>
      <xdr:spPr>
        <a:xfrm>
          <a:off x="13652500" y="1773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4" name="テキスト ボックス 713">
          <a:extLst>
            <a:ext uri="{FF2B5EF4-FFF2-40B4-BE49-F238E27FC236}">
              <a16:creationId xmlns:a16="http://schemas.microsoft.com/office/drawing/2014/main" xmlns="" id="{36904346-1D79-451A-B350-5811E188067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xmlns="" id="{F3048B5A-35C1-4402-B6B7-170B2BA13ED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xmlns="" id="{96FF23F3-D6F5-4DFB-B532-542EF7E0D4A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xmlns="" id="{DDACAFB9-49DF-4FC0-B70C-716AEEBD2B8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xmlns="" id="{EFC3F537-C28F-4207-A036-5786A77D9FF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101</xdr:row>
      <xdr:rowOff>157662</xdr:rowOff>
    </xdr:from>
    <xdr:to>
      <xdr:col>72</xdr:col>
      <xdr:colOff>38100</xdr:colOff>
      <xdr:row>102</xdr:row>
      <xdr:rowOff>87812</xdr:rowOff>
    </xdr:to>
    <xdr:sp macro="" textlink="">
      <xdr:nvSpPr>
        <xdr:cNvPr id="719" name="楕円 718">
          <a:extLst>
            <a:ext uri="{FF2B5EF4-FFF2-40B4-BE49-F238E27FC236}">
              <a16:creationId xmlns:a16="http://schemas.microsoft.com/office/drawing/2014/main" xmlns="" id="{D48BCF79-EAE0-4877-AEEC-31582ADA4BD2}"/>
            </a:ext>
          </a:extLst>
        </xdr:cNvPr>
        <xdr:cNvSpPr/>
      </xdr:nvSpPr>
      <xdr:spPr>
        <a:xfrm>
          <a:off x="13652500" y="1747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101</xdr:row>
      <xdr:rowOff>125565</xdr:rowOff>
    </xdr:from>
    <xdr:ext cx="405111" cy="259045"/>
    <xdr:sp macro="" textlink="">
      <xdr:nvSpPr>
        <xdr:cNvPr id="720" name="n_1aveValue【公民館】&#10;有形固定資産減価償却率">
          <a:extLst>
            <a:ext uri="{FF2B5EF4-FFF2-40B4-BE49-F238E27FC236}">
              <a16:creationId xmlns:a16="http://schemas.microsoft.com/office/drawing/2014/main" xmlns="" id="{52AE1DB2-061B-438A-B820-44B1F1F94FF6}"/>
            </a:ext>
          </a:extLst>
        </xdr:cNvPr>
        <xdr:cNvSpPr txBox="1"/>
      </xdr:nvSpPr>
      <xdr:spPr>
        <a:xfrm>
          <a:off x="15266044" y="1744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143527</xdr:rowOff>
    </xdr:from>
    <xdr:ext cx="405111" cy="259045"/>
    <xdr:sp macro="" textlink="">
      <xdr:nvSpPr>
        <xdr:cNvPr id="721" name="n_2aveValue【公民館】&#10;有形固定資産減価償却率">
          <a:extLst>
            <a:ext uri="{FF2B5EF4-FFF2-40B4-BE49-F238E27FC236}">
              <a16:creationId xmlns:a16="http://schemas.microsoft.com/office/drawing/2014/main" xmlns="" id="{C5631A3C-82FD-41F8-A9A5-9662D2A3D2EF}"/>
            </a:ext>
          </a:extLst>
        </xdr:cNvPr>
        <xdr:cNvSpPr txBox="1"/>
      </xdr:nvSpPr>
      <xdr:spPr>
        <a:xfrm>
          <a:off x="14389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561</xdr:rowOff>
    </xdr:from>
    <xdr:ext cx="405111" cy="259045"/>
    <xdr:sp macro="" textlink="">
      <xdr:nvSpPr>
        <xdr:cNvPr id="722" name="n_3aveValue【公民館】&#10;有形固定資産減価償却率">
          <a:extLst>
            <a:ext uri="{FF2B5EF4-FFF2-40B4-BE49-F238E27FC236}">
              <a16:creationId xmlns:a16="http://schemas.microsoft.com/office/drawing/2014/main" xmlns="" id="{9AE55FDF-6179-4A4C-BB7C-137C10924889}"/>
            </a:ext>
          </a:extLst>
        </xdr:cNvPr>
        <xdr:cNvSpPr txBox="1"/>
      </xdr:nvSpPr>
      <xdr:spPr>
        <a:xfrm>
          <a:off x="13500744" y="1783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104339</xdr:rowOff>
    </xdr:from>
    <xdr:ext cx="405111" cy="259045"/>
    <xdr:sp macro="" textlink="">
      <xdr:nvSpPr>
        <xdr:cNvPr id="723" name="n_3mainValue【公民館】&#10;有形固定資産減価償却率">
          <a:extLst>
            <a:ext uri="{FF2B5EF4-FFF2-40B4-BE49-F238E27FC236}">
              <a16:creationId xmlns:a16="http://schemas.microsoft.com/office/drawing/2014/main" xmlns="" id="{402E5796-D211-4274-B3F4-1F5506849E79}"/>
            </a:ext>
          </a:extLst>
        </xdr:cNvPr>
        <xdr:cNvSpPr txBox="1"/>
      </xdr:nvSpPr>
      <xdr:spPr>
        <a:xfrm>
          <a:off x="13500744" y="1724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24" name="正方形/長方形 723">
          <a:extLst>
            <a:ext uri="{FF2B5EF4-FFF2-40B4-BE49-F238E27FC236}">
              <a16:creationId xmlns:a16="http://schemas.microsoft.com/office/drawing/2014/main" xmlns="" id="{D9D83BC3-B417-4591-BCF4-6E1E3F73B7F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25" name="正方形/長方形 724">
          <a:extLst>
            <a:ext uri="{FF2B5EF4-FFF2-40B4-BE49-F238E27FC236}">
              <a16:creationId xmlns:a16="http://schemas.microsoft.com/office/drawing/2014/main" xmlns="" id="{02D9F359-DD08-422F-8C3C-27207CA26F2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26" name="正方形/長方形 725">
          <a:extLst>
            <a:ext uri="{FF2B5EF4-FFF2-40B4-BE49-F238E27FC236}">
              <a16:creationId xmlns:a16="http://schemas.microsoft.com/office/drawing/2014/main" xmlns="" id="{7AAB1677-F6DF-40A1-AF87-C8E5484E028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27" name="正方形/長方形 726">
          <a:extLst>
            <a:ext uri="{FF2B5EF4-FFF2-40B4-BE49-F238E27FC236}">
              <a16:creationId xmlns:a16="http://schemas.microsoft.com/office/drawing/2014/main" xmlns="" id="{D8C5B1D7-79BB-4E87-9432-3CDEECEDEAA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28" name="正方形/長方形 727">
          <a:extLst>
            <a:ext uri="{FF2B5EF4-FFF2-40B4-BE49-F238E27FC236}">
              <a16:creationId xmlns:a16="http://schemas.microsoft.com/office/drawing/2014/main" xmlns="" id="{1FDDD1C5-4160-443E-BA73-6FDD72338DF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29" name="正方形/長方形 728">
          <a:extLst>
            <a:ext uri="{FF2B5EF4-FFF2-40B4-BE49-F238E27FC236}">
              <a16:creationId xmlns:a16="http://schemas.microsoft.com/office/drawing/2014/main" xmlns="" id="{28672BC8-D4B0-4033-865B-FBA8AD42FE8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0" name="正方形/長方形 729">
          <a:extLst>
            <a:ext uri="{FF2B5EF4-FFF2-40B4-BE49-F238E27FC236}">
              <a16:creationId xmlns:a16="http://schemas.microsoft.com/office/drawing/2014/main" xmlns="" id="{11F2E104-505F-4CA8-A252-05DA37D3A76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31" name="正方形/長方形 730">
          <a:extLst>
            <a:ext uri="{FF2B5EF4-FFF2-40B4-BE49-F238E27FC236}">
              <a16:creationId xmlns:a16="http://schemas.microsoft.com/office/drawing/2014/main" xmlns="" id="{E8D37D91-31DA-4FA8-95C7-6F2F282B0D5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32" name="テキスト ボックス 731">
          <a:extLst>
            <a:ext uri="{FF2B5EF4-FFF2-40B4-BE49-F238E27FC236}">
              <a16:creationId xmlns:a16="http://schemas.microsoft.com/office/drawing/2014/main" xmlns="" id="{56908DB5-EDA1-44B6-A427-8DCF75C2CA4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33" name="直線コネクタ 732">
          <a:extLst>
            <a:ext uri="{FF2B5EF4-FFF2-40B4-BE49-F238E27FC236}">
              <a16:creationId xmlns:a16="http://schemas.microsoft.com/office/drawing/2014/main" xmlns="" id="{199F15C2-3C6C-4B70-8E5A-B7DF931702C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34" name="直線コネクタ 733">
          <a:extLst>
            <a:ext uri="{FF2B5EF4-FFF2-40B4-BE49-F238E27FC236}">
              <a16:creationId xmlns:a16="http://schemas.microsoft.com/office/drawing/2014/main" xmlns="" id="{98F834FE-4424-4240-B1C8-85D279A655F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35" name="テキスト ボックス 734">
          <a:extLst>
            <a:ext uri="{FF2B5EF4-FFF2-40B4-BE49-F238E27FC236}">
              <a16:creationId xmlns:a16="http://schemas.microsoft.com/office/drawing/2014/main" xmlns="" id="{DFE96BA7-CFDF-4653-9E90-8E33700DB61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36" name="直線コネクタ 735">
          <a:extLst>
            <a:ext uri="{FF2B5EF4-FFF2-40B4-BE49-F238E27FC236}">
              <a16:creationId xmlns:a16="http://schemas.microsoft.com/office/drawing/2014/main" xmlns="" id="{B231A7E6-3A18-4B98-A7A1-676CD4C05E1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37" name="テキスト ボックス 736">
          <a:extLst>
            <a:ext uri="{FF2B5EF4-FFF2-40B4-BE49-F238E27FC236}">
              <a16:creationId xmlns:a16="http://schemas.microsoft.com/office/drawing/2014/main" xmlns="" id="{0D1E41E4-1FC2-4B98-A066-CFA9232E95F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38" name="直線コネクタ 737">
          <a:extLst>
            <a:ext uri="{FF2B5EF4-FFF2-40B4-BE49-F238E27FC236}">
              <a16:creationId xmlns:a16="http://schemas.microsoft.com/office/drawing/2014/main" xmlns="" id="{A5888684-F8AD-4E5A-A1D8-A0ED50DCEEB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39" name="テキスト ボックス 738">
          <a:extLst>
            <a:ext uri="{FF2B5EF4-FFF2-40B4-BE49-F238E27FC236}">
              <a16:creationId xmlns:a16="http://schemas.microsoft.com/office/drawing/2014/main" xmlns="" id="{78CFBE09-759F-4D9D-A320-C2ECA24BF7A4}"/>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40" name="直線コネクタ 739">
          <a:extLst>
            <a:ext uri="{FF2B5EF4-FFF2-40B4-BE49-F238E27FC236}">
              <a16:creationId xmlns:a16="http://schemas.microsoft.com/office/drawing/2014/main" xmlns="" id="{183F30AE-FA82-448A-A6BE-4387481D164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41" name="テキスト ボックス 740">
          <a:extLst>
            <a:ext uri="{FF2B5EF4-FFF2-40B4-BE49-F238E27FC236}">
              <a16:creationId xmlns:a16="http://schemas.microsoft.com/office/drawing/2014/main" xmlns="" id="{6320266F-2DD5-4E60-A5B7-F6E5AA9790FF}"/>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42" name="直線コネクタ 741">
          <a:extLst>
            <a:ext uri="{FF2B5EF4-FFF2-40B4-BE49-F238E27FC236}">
              <a16:creationId xmlns:a16="http://schemas.microsoft.com/office/drawing/2014/main" xmlns="" id="{459CBD5B-E71F-45A9-A48B-91FDBBB3F35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43" name="テキスト ボックス 742">
          <a:extLst>
            <a:ext uri="{FF2B5EF4-FFF2-40B4-BE49-F238E27FC236}">
              <a16:creationId xmlns:a16="http://schemas.microsoft.com/office/drawing/2014/main" xmlns="" id="{5B7EE2AE-ACEF-4F1D-9107-E07D14BD189B}"/>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44" name="直線コネクタ 743">
          <a:extLst>
            <a:ext uri="{FF2B5EF4-FFF2-40B4-BE49-F238E27FC236}">
              <a16:creationId xmlns:a16="http://schemas.microsoft.com/office/drawing/2014/main" xmlns="" id="{2A1E30CB-DFBB-4C44-9B83-8154D7C24EA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45" name="テキスト ボックス 744">
          <a:extLst>
            <a:ext uri="{FF2B5EF4-FFF2-40B4-BE49-F238E27FC236}">
              <a16:creationId xmlns:a16="http://schemas.microsoft.com/office/drawing/2014/main" xmlns="" id="{A3DFC206-A618-4406-B911-4AD4492090CE}"/>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46" name="【公民館】&#10;一人当たり面積グラフ枠">
          <a:extLst>
            <a:ext uri="{FF2B5EF4-FFF2-40B4-BE49-F238E27FC236}">
              <a16:creationId xmlns:a16="http://schemas.microsoft.com/office/drawing/2014/main" xmlns="" id="{4CB01032-714A-448F-9E67-0B5EFBAFB02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68656</xdr:rowOff>
    </xdr:from>
    <xdr:to>
      <xdr:col>116</xdr:col>
      <xdr:colOff>62864</xdr:colOff>
      <xdr:row>108</xdr:row>
      <xdr:rowOff>150419</xdr:rowOff>
    </xdr:to>
    <xdr:cxnSp macro="">
      <xdr:nvCxnSpPr>
        <xdr:cNvPr id="747" name="直線コネクタ 746">
          <a:extLst>
            <a:ext uri="{FF2B5EF4-FFF2-40B4-BE49-F238E27FC236}">
              <a16:creationId xmlns:a16="http://schemas.microsoft.com/office/drawing/2014/main" xmlns="" id="{0EDC34D5-AB34-46D2-85FA-A83A084DE793}"/>
            </a:ext>
          </a:extLst>
        </xdr:cNvPr>
        <xdr:cNvCxnSpPr/>
      </xdr:nvCxnSpPr>
      <xdr:spPr>
        <a:xfrm flipV="1">
          <a:off x="22160864" y="17385106"/>
          <a:ext cx="0" cy="1281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154246</xdr:rowOff>
    </xdr:from>
    <xdr:ext cx="469744" cy="259045"/>
    <xdr:sp macro="" textlink="">
      <xdr:nvSpPr>
        <xdr:cNvPr id="748" name="【公民館】&#10;一人当たり面積最小値テキスト">
          <a:extLst>
            <a:ext uri="{FF2B5EF4-FFF2-40B4-BE49-F238E27FC236}">
              <a16:creationId xmlns:a16="http://schemas.microsoft.com/office/drawing/2014/main" xmlns="" id="{6485B8E2-7C25-4232-A57E-3EFD68D14365}"/>
            </a:ext>
          </a:extLst>
        </xdr:cNvPr>
        <xdr:cNvSpPr txBox="1"/>
      </xdr:nvSpPr>
      <xdr:spPr>
        <a:xfrm>
          <a:off x="22199600" y="1867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150419</xdr:rowOff>
    </xdr:from>
    <xdr:to>
      <xdr:col>116</xdr:col>
      <xdr:colOff>152400</xdr:colOff>
      <xdr:row>108</xdr:row>
      <xdr:rowOff>150419</xdr:rowOff>
    </xdr:to>
    <xdr:cxnSp macro="">
      <xdr:nvCxnSpPr>
        <xdr:cNvPr id="749" name="直線コネクタ 748">
          <a:extLst>
            <a:ext uri="{FF2B5EF4-FFF2-40B4-BE49-F238E27FC236}">
              <a16:creationId xmlns:a16="http://schemas.microsoft.com/office/drawing/2014/main" xmlns="" id="{64CEB6A8-175A-4C0A-91C0-BC9F947CF3BF}"/>
            </a:ext>
          </a:extLst>
        </xdr:cNvPr>
        <xdr:cNvCxnSpPr/>
      </xdr:nvCxnSpPr>
      <xdr:spPr>
        <a:xfrm>
          <a:off x="22072600" y="18667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15333</xdr:rowOff>
    </xdr:from>
    <xdr:ext cx="534377" cy="259045"/>
    <xdr:sp macro="" textlink="">
      <xdr:nvSpPr>
        <xdr:cNvPr id="750" name="【公民館】&#10;一人当たり面積最大値テキスト">
          <a:extLst>
            <a:ext uri="{FF2B5EF4-FFF2-40B4-BE49-F238E27FC236}">
              <a16:creationId xmlns:a16="http://schemas.microsoft.com/office/drawing/2014/main" xmlns="" id="{2ED5DEDD-F593-4AF0-8952-C703143C067F}"/>
            </a:ext>
          </a:extLst>
        </xdr:cNvPr>
        <xdr:cNvSpPr txBox="1"/>
      </xdr:nvSpPr>
      <xdr:spPr>
        <a:xfrm>
          <a:off x="22199600" y="1716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68656</xdr:rowOff>
    </xdr:from>
    <xdr:to>
      <xdr:col>116</xdr:col>
      <xdr:colOff>152400</xdr:colOff>
      <xdr:row>101</xdr:row>
      <xdr:rowOff>68656</xdr:rowOff>
    </xdr:to>
    <xdr:cxnSp macro="">
      <xdr:nvCxnSpPr>
        <xdr:cNvPr id="751" name="直線コネクタ 750">
          <a:extLst>
            <a:ext uri="{FF2B5EF4-FFF2-40B4-BE49-F238E27FC236}">
              <a16:creationId xmlns:a16="http://schemas.microsoft.com/office/drawing/2014/main" xmlns="" id="{A65415BC-A5B3-4CCD-9D0D-00783185ECA2}"/>
            </a:ext>
          </a:extLst>
        </xdr:cNvPr>
        <xdr:cNvCxnSpPr/>
      </xdr:nvCxnSpPr>
      <xdr:spPr>
        <a:xfrm>
          <a:off x="22072600" y="17385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1540</xdr:rowOff>
    </xdr:from>
    <xdr:ext cx="469744" cy="259045"/>
    <xdr:sp macro="" textlink="">
      <xdr:nvSpPr>
        <xdr:cNvPr id="752" name="【公民館】&#10;一人当たり面積平均値テキスト">
          <a:extLst>
            <a:ext uri="{FF2B5EF4-FFF2-40B4-BE49-F238E27FC236}">
              <a16:creationId xmlns:a16="http://schemas.microsoft.com/office/drawing/2014/main" xmlns="" id="{8C21F48C-94DB-40E1-A752-B16250E10AFF}"/>
            </a:ext>
          </a:extLst>
        </xdr:cNvPr>
        <xdr:cNvSpPr txBox="1"/>
      </xdr:nvSpPr>
      <xdr:spPr>
        <a:xfrm>
          <a:off x="22199600" y="185181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23113</xdr:rowOff>
    </xdr:from>
    <xdr:to>
      <xdr:col>116</xdr:col>
      <xdr:colOff>114300</xdr:colOff>
      <xdr:row>108</xdr:row>
      <xdr:rowOff>124713</xdr:rowOff>
    </xdr:to>
    <xdr:sp macro="" textlink="">
      <xdr:nvSpPr>
        <xdr:cNvPr id="753" name="フローチャート: 判断 752">
          <a:extLst>
            <a:ext uri="{FF2B5EF4-FFF2-40B4-BE49-F238E27FC236}">
              <a16:creationId xmlns:a16="http://schemas.microsoft.com/office/drawing/2014/main" xmlns="" id="{AA304CFE-FA1E-4ADE-B8B7-8B722D169994}"/>
            </a:ext>
          </a:extLst>
        </xdr:cNvPr>
        <xdr:cNvSpPr/>
      </xdr:nvSpPr>
      <xdr:spPr>
        <a:xfrm>
          <a:off x="22110700" y="1853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26009</xdr:rowOff>
    </xdr:from>
    <xdr:to>
      <xdr:col>112</xdr:col>
      <xdr:colOff>38100</xdr:colOff>
      <xdr:row>108</xdr:row>
      <xdr:rowOff>127609</xdr:rowOff>
    </xdr:to>
    <xdr:sp macro="" textlink="">
      <xdr:nvSpPr>
        <xdr:cNvPr id="754" name="フローチャート: 判断 753">
          <a:extLst>
            <a:ext uri="{FF2B5EF4-FFF2-40B4-BE49-F238E27FC236}">
              <a16:creationId xmlns:a16="http://schemas.microsoft.com/office/drawing/2014/main" xmlns="" id="{84600D8A-5366-4064-9854-FC0E6606E4D7}"/>
            </a:ext>
          </a:extLst>
        </xdr:cNvPr>
        <xdr:cNvSpPr/>
      </xdr:nvSpPr>
      <xdr:spPr>
        <a:xfrm>
          <a:off x="21272500" y="18542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37897</xdr:rowOff>
    </xdr:from>
    <xdr:to>
      <xdr:col>107</xdr:col>
      <xdr:colOff>101600</xdr:colOff>
      <xdr:row>108</xdr:row>
      <xdr:rowOff>139497</xdr:rowOff>
    </xdr:to>
    <xdr:sp macro="" textlink="">
      <xdr:nvSpPr>
        <xdr:cNvPr id="755" name="フローチャート: 判断 754">
          <a:extLst>
            <a:ext uri="{FF2B5EF4-FFF2-40B4-BE49-F238E27FC236}">
              <a16:creationId xmlns:a16="http://schemas.microsoft.com/office/drawing/2014/main" xmlns="" id="{8A605B9E-4613-49BF-B874-B48F465B437B}"/>
            </a:ext>
          </a:extLst>
        </xdr:cNvPr>
        <xdr:cNvSpPr/>
      </xdr:nvSpPr>
      <xdr:spPr>
        <a:xfrm>
          <a:off x="20383500" y="18554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51460</xdr:rowOff>
    </xdr:from>
    <xdr:to>
      <xdr:col>102</xdr:col>
      <xdr:colOff>165100</xdr:colOff>
      <xdr:row>108</xdr:row>
      <xdr:rowOff>153060</xdr:rowOff>
    </xdr:to>
    <xdr:sp macro="" textlink="">
      <xdr:nvSpPr>
        <xdr:cNvPr id="756" name="フローチャート: 判断 755">
          <a:extLst>
            <a:ext uri="{FF2B5EF4-FFF2-40B4-BE49-F238E27FC236}">
              <a16:creationId xmlns:a16="http://schemas.microsoft.com/office/drawing/2014/main" xmlns="" id="{52CB1C7C-E06C-4CBC-A7DB-93C902F2793C}"/>
            </a:ext>
          </a:extLst>
        </xdr:cNvPr>
        <xdr:cNvSpPr/>
      </xdr:nvSpPr>
      <xdr:spPr>
        <a:xfrm>
          <a:off x="19494500" y="185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xmlns="" id="{53778540-EE63-4045-A229-DDD5AFBBB71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xmlns="" id="{2C48C988-3EC5-4299-ADF2-2DC34736BCD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xmlns="" id="{A8D44C45-2F39-4456-A615-31A3DF3620A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xmlns="" id="{B9040791-15B5-483E-A8F0-EBD1C27DE16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xmlns="" id="{801BBD73-E0ED-46E2-8E43-80B8B672568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108</xdr:row>
      <xdr:rowOff>54356</xdr:rowOff>
    </xdr:from>
    <xdr:to>
      <xdr:col>102</xdr:col>
      <xdr:colOff>165100</xdr:colOff>
      <xdr:row>108</xdr:row>
      <xdr:rowOff>155956</xdr:rowOff>
    </xdr:to>
    <xdr:sp macro="" textlink="">
      <xdr:nvSpPr>
        <xdr:cNvPr id="762" name="楕円 761">
          <a:extLst>
            <a:ext uri="{FF2B5EF4-FFF2-40B4-BE49-F238E27FC236}">
              <a16:creationId xmlns:a16="http://schemas.microsoft.com/office/drawing/2014/main" xmlns="" id="{B0C3BE7A-F0FB-48C3-8A8E-2D8A39D9E484}"/>
            </a:ext>
          </a:extLst>
        </xdr:cNvPr>
        <xdr:cNvSpPr/>
      </xdr:nvSpPr>
      <xdr:spPr>
        <a:xfrm>
          <a:off x="19494500" y="1857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144136</xdr:rowOff>
    </xdr:from>
    <xdr:ext cx="469744" cy="259045"/>
    <xdr:sp macro="" textlink="">
      <xdr:nvSpPr>
        <xdr:cNvPr id="763" name="n_1aveValue【公民館】&#10;一人当たり面積">
          <a:extLst>
            <a:ext uri="{FF2B5EF4-FFF2-40B4-BE49-F238E27FC236}">
              <a16:creationId xmlns:a16="http://schemas.microsoft.com/office/drawing/2014/main" xmlns="" id="{A42C505A-FEB1-4E09-A719-99DA6CA1040D}"/>
            </a:ext>
          </a:extLst>
        </xdr:cNvPr>
        <xdr:cNvSpPr txBox="1"/>
      </xdr:nvSpPr>
      <xdr:spPr>
        <a:xfrm>
          <a:off x="21075727" y="18317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156024</xdr:rowOff>
    </xdr:from>
    <xdr:ext cx="469744" cy="259045"/>
    <xdr:sp macro="" textlink="">
      <xdr:nvSpPr>
        <xdr:cNvPr id="764" name="n_2aveValue【公民館】&#10;一人当たり面積">
          <a:extLst>
            <a:ext uri="{FF2B5EF4-FFF2-40B4-BE49-F238E27FC236}">
              <a16:creationId xmlns:a16="http://schemas.microsoft.com/office/drawing/2014/main" xmlns="" id="{EA51E5A5-EDB4-4C35-B21B-10BD4BCFFFAD}"/>
            </a:ext>
          </a:extLst>
        </xdr:cNvPr>
        <xdr:cNvSpPr txBox="1"/>
      </xdr:nvSpPr>
      <xdr:spPr>
        <a:xfrm>
          <a:off x="20199427" y="1832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169587</xdr:rowOff>
    </xdr:from>
    <xdr:ext cx="469744" cy="259045"/>
    <xdr:sp macro="" textlink="">
      <xdr:nvSpPr>
        <xdr:cNvPr id="765" name="n_3aveValue【公民館】&#10;一人当たり面積">
          <a:extLst>
            <a:ext uri="{FF2B5EF4-FFF2-40B4-BE49-F238E27FC236}">
              <a16:creationId xmlns:a16="http://schemas.microsoft.com/office/drawing/2014/main" xmlns="" id="{414E9F83-22B5-4105-9157-E21F85C3199A}"/>
            </a:ext>
          </a:extLst>
        </xdr:cNvPr>
        <xdr:cNvSpPr txBox="1"/>
      </xdr:nvSpPr>
      <xdr:spPr>
        <a:xfrm>
          <a:off x="19310427" y="1834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147083</xdr:rowOff>
    </xdr:from>
    <xdr:ext cx="469744" cy="259045"/>
    <xdr:sp macro="" textlink="">
      <xdr:nvSpPr>
        <xdr:cNvPr id="766" name="n_3mainValue【公民館】&#10;一人当たり面積">
          <a:extLst>
            <a:ext uri="{FF2B5EF4-FFF2-40B4-BE49-F238E27FC236}">
              <a16:creationId xmlns:a16="http://schemas.microsoft.com/office/drawing/2014/main" xmlns="" id="{F167CCEB-EBE8-4705-A041-39E8BC9FA8D8}"/>
            </a:ext>
          </a:extLst>
        </xdr:cNvPr>
        <xdr:cNvSpPr txBox="1"/>
      </xdr:nvSpPr>
      <xdr:spPr>
        <a:xfrm>
          <a:off x="19310427" y="1866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7" name="正方形/長方形 766">
          <a:extLst>
            <a:ext uri="{FF2B5EF4-FFF2-40B4-BE49-F238E27FC236}">
              <a16:creationId xmlns:a16="http://schemas.microsoft.com/office/drawing/2014/main" xmlns="" id="{35DAA00F-660C-431A-9D12-F48951622FF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8" name="正方形/長方形 767">
          <a:extLst>
            <a:ext uri="{FF2B5EF4-FFF2-40B4-BE49-F238E27FC236}">
              <a16:creationId xmlns:a16="http://schemas.microsoft.com/office/drawing/2014/main" xmlns="" id="{575E3DCD-F9A3-44E3-8D86-98C7517F3CC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9" name="テキスト ボックス 768">
          <a:extLst>
            <a:ext uri="{FF2B5EF4-FFF2-40B4-BE49-F238E27FC236}">
              <a16:creationId xmlns:a16="http://schemas.microsoft.com/office/drawing/2014/main" xmlns="" id="{3DFFEA54-951F-4490-9848-CAF63A74316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保育所と児童館は、昭和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年代に建設された建物が存在し老朽化が進んでおり、平成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年度で類似団体内平均値を保育所で</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ポイント、児童館で</a:t>
          </a:r>
          <a:r>
            <a:rPr kumimoji="1" lang="en-US" altLang="ja-JP" sz="1300">
              <a:latin typeface="ＭＳ Ｐゴシック" panose="020B0600070205080204" pitchFamily="50" charset="-128"/>
              <a:ea typeface="ＭＳ Ｐゴシック" panose="020B0600070205080204" pitchFamily="50" charset="-128"/>
            </a:rPr>
            <a:t>12.8</a:t>
          </a:r>
          <a:r>
            <a:rPr kumimoji="1" lang="ja-JP" altLang="en-US" sz="1300">
              <a:latin typeface="ＭＳ Ｐゴシック" panose="020B0600070205080204" pitchFamily="50" charset="-128"/>
              <a:ea typeface="ＭＳ Ｐゴシック" panose="020B0600070205080204" pitchFamily="50" charset="-128"/>
            </a:rPr>
            <a:t>ポイントそれぞれ上回っている。学校施設では、中学校が昭和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年代に建設されていることから平成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年度で類似団体内平均値を</a:t>
          </a:r>
          <a:r>
            <a:rPr kumimoji="1" lang="en-US" altLang="ja-JP" sz="1300">
              <a:latin typeface="ＭＳ Ｐゴシック" panose="020B0600070205080204" pitchFamily="50" charset="-128"/>
              <a:ea typeface="ＭＳ Ｐゴシック" panose="020B0600070205080204" pitchFamily="50" charset="-128"/>
            </a:rPr>
            <a:t>17.3</a:t>
          </a:r>
          <a:r>
            <a:rPr kumimoji="1" lang="ja-JP" altLang="en-US" sz="1300">
              <a:latin typeface="ＭＳ Ｐゴシック" panose="020B0600070205080204" pitchFamily="50" charset="-128"/>
              <a:ea typeface="ＭＳ Ｐゴシック" panose="020B0600070205080204" pitchFamily="50" charset="-128"/>
            </a:rPr>
            <a:t>ポイント上回っており、今後長寿命化改修事業を予定している。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15B810C4-C952-4086-994A-3087C790427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17B1BD68-F91A-4308-84B8-E463683E4A4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D9A3ECBF-3CAB-4040-9A94-75542CE31BE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E4440483-0B3A-42CE-9B8B-DD2688C877C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BA5215A5-EE1A-4747-9266-808FB9C17E8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CB87ED49-5783-44BA-B1BC-55B0E56C7C6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312437D6-D31F-4C9C-88F8-6BC2F461D2D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7961F955-F118-4C14-BD9B-F138C68525E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B70274F9-8B19-4D3D-9B61-785D770689B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DE514B02-D969-44CF-98BC-BBBF1E9F8D4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3,262
3,245
211.63
3,942,549
3,802,244
69,375
2,163,888
4,519,201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E130C2E1-F275-4014-AD77-481C6A281EA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382177B4-6DC7-4453-BA6D-5DEC2A4289E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641B7270-5BC8-46E6-845A-EBD1FC69998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39C6164E-009F-4147-AA91-ADB127AC01A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DD7768DC-F2B3-4ECB-9D7E-4ED74C32FA6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A6D7BE2E-4B99-4FAA-92BD-BADA3CA9F2C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B5DDC625-B8AD-49A4-B97A-2B68B55B674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662AB414-DF77-4FD1-9C9F-F3AF0985FC8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C9ACC75-143E-468A-83FA-2EDB819487A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3F191ECA-3179-4C72-9802-B71C55F5639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B295936F-3699-4307-8753-941AA738395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F733C71E-B2CD-49B8-B369-9D995651D78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140A98CA-A172-40CE-AD34-9D1691BA9E8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15551C85-0776-4888-A289-8EBCD1E15D7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652F8515-3CB1-44A8-9D29-37F61C2DACB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806E569D-A08E-42C0-A686-C9FC4586B84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63737A36-9E1C-4F6A-A47D-9063BA86E92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9C4C34A1-B2F4-4132-BDCF-47DEF2DE02F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DF528BD5-F46A-496A-A554-8AED1B6F213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AF5466A2-2BDB-403C-8600-35D151890A53}"/>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4ED16346-9C86-44A7-820C-3EE76ECEB01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FAE9B34A-8416-4ACC-9458-8FAF86B0D3F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B892BE17-371D-487C-8DAE-C0B71F22EB1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BCDBC57A-1AFF-45B3-9236-4D217324F22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E0EE71E6-E6FC-419E-A550-9CA21FBE1C9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0A607431-3212-44DE-BE6F-7FFBAEE2C2B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8A1A4B87-2F9F-439B-B382-9B90EB7BBD4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1D87B19B-698A-41A4-BA76-9AAE3C6CEF4E}"/>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a:extLst>
            <a:ext uri="{FF2B5EF4-FFF2-40B4-BE49-F238E27FC236}">
              <a16:creationId xmlns:a16="http://schemas.microsoft.com/office/drawing/2014/main" xmlns="" id="{229F0A16-9C4F-4CE2-AE3F-EC8674B979E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a:extLst>
            <a:ext uri="{FF2B5EF4-FFF2-40B4-BE49-F238E27FC236}">
              <a16:creationId xmlns:a16="http://schemas.microsoft.com/office/drawing/2014/main" xmlns="" id="{4B632FBA-F98E-40CD-BB2B-4BB9741D768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a:extLst>
            <a:ext uri="{FF2B5EF4-FFF2-40B4-BE49-F238E27FC236}">
              <a16:creationId xmlns:a16="http://schemas.microsoft.com/office/drawing/2014/main" xmlns="" id="{EDAF367F-9555-4741-A695-D13F7B0FBAD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a:extLst>
            <a:ext uri="{FF2B5EF4-FFF2-40B4-BE49-F238E27FC236}">
              <a16:creationId xmlns:a16="http://schemas.microsoft.com/office/drawing/2014/main" xmlns="" id="{2D269344-A9D8-40B1-820E-BD01AAF0DD7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a:extLst>
            <a:ext uri="{FF2B5EF4-FFF2-40B4-BE49-F238E27FC236}">
              <a16:creationId xmlns:a16="http://schemas.microsoft.com/office/drawing/2014/main" xmlns="" id="{DB45AFA9-3612-4D8D-98F6-CE833781D96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a:extLst>
            <a:ext uri="{FF2B5EF4-FFF2-40B4-BE49-F238E27FC236}">
              <a16:creationId xmlns:a16="http://schemas.microsoft.com/office/drawing/2014/main" xmlns="" id="{51830C21-0A6C-4C4A-B76C-018A472BF8C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a:extLst>
            <a:ext uri="{FF2B5EF4-FFF2-40B4-BE49-F238E27FC236}">
              <a16:creationId xmlns:a16="http://schemas.microsoft.com/office/drawing/2014/main" xmlns="" id="{89387136-A5E0-42F6-96D4-315C0DDB1E1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a:extLst>
            <a:ext uri="{FF2B5EF4-FFF2-40B4-BE49-F238E27FC236}">
              <a16:creationId xmlns:a16="http://schemas.microsoft.com/office/drawing/2014/main" xmlns="" id="{C282B828-FB06-42F7-B723-9156FEF3B7F8}"/>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a:extLst>
            <a:ext uri="{FF2B5EF4-FFF2-40B4-BE49-F238E27FC236}">
              <a16:creationId xmlns:a16="http://schemas.microsoft.com/office/drawing/2014/main" xmlns="" id="{4A6413CF-B3BA-4D06-9F57-7BFE754C544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a:extLst>
            <a:ext uri="{FF2B5EF4-FFF2-40B4-BE49-F238E27FC236}">
              <a16:creationId xmlns:a16="http://schemas.microsoft.com/office/drawing/2014/main" xmlns="" id="{FBABB4C2-75FD-40E3-B7DA-3304C392287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a:extLst>
            <a:ext uri="{FF2B5EF4-FFF2-40B4-BE49-F238E27FC236}">
              <a16:creationId xmlns:a16="http://schemas.microsoft.com/office/drawing/2014/main" xmlns="" id="{937147E1-10F3-4BC4-A585-23316C128AA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a:extLst>
            <a:ext uri="{FF2B5EF4-FFF2-40B4-BE49-F238E27FC236}">
              <a16:creationId xmlns:a16="http://schemas.microsoft.com/office/drawing/2014/main" xmlns="" id="{973E2B98-93B3-4A63-BD8C-0F31B1CA463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a:extLst>
            <a:ext uri="{FF2B5EF4-FFF2-40B4-BE49-F238E27FC236}">
              <a16:creationId xmlns:a16="http://schemas.microsoft.com/office/drawing/2014/main" xmlns="" id="{E749668D-B5B7-4D4F-BCDA-7DD06BDEFDB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a:extLst>
            <a:ext uri="{FF2B5EF4-FFF2-40B4-BE49-F238E27FC236}">
              <a16:creationId xmlns:a16="http://schemas.microsoft.com/office/drawing/2014/main" xmlns="" id="{2AB05160-8E1B-4514-B6CF-7A78E09F4BB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a:extLst>
            <a:ext uri="{FF2B5EF4-FFF2-40B4-BE49-F238E27FC236}">
              <a16:creationId xmlns:a16="http://schemas.microsoft.com/office/drawing/2014/main" xmlns="" id="{C1F5B994-9875-4209-A304-2CFA8A13A89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a:extLst>
            <a:ext uri="{FF2B5EF4-FFF2-40B4-BE49-F238E27FC236}">
              <a16:creationId xmlns:a16="http://schemas.microsoft.com/office/drawing/2014/main" xmlns="" id="{842FBA39-20E3-4C6F-B3F6-1A58F4F76ECE}"/>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6" name="正方形/長方形 55">
          <a:extLst>
            <a:ext uri="{FF2B5EF4-FFF2-40B4-BE49-F238E27FC236}">
              <a16:creationId xmlns:a16="http://schemas.microsoft.com/office/drawing/2014/main" xmlns="" id="{4645E900-CE6E-4643-B7F6-5D1C53B8F01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7" name="正方形/長方形 56">
          <a:extLst>
            <a:ext uri="{FF2B5EF4-FFF2-40B4-BE49-F238E27FC236}">
              <a16:creationId xmlns:a16="http://schemas.microsoft.com/office/drawing/2014/main" xmlns="" id="{45DD1551-417B-48B9-BDCB-BD7A76F8564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8" name="正方形/長方形 57">
          <a:extLst>
            <a:ext uri="{FF2B5EF4-FFF2-40B4-BE49-F238E27FC236}">
              <a16:creationId xmlns:a16="http://schemas.microsoft.com/office/drawing/2014/main" xmlns="" id="{A61E1EE2-2FDA-4BA2-90B6-BDE69CF8147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59" name="正方形/長方形 58">
          <a:extLst>
            <a:ext uri="{FF2B5EF4-FFF2-40B4-BE49-F238E27FC236}">
              <a16:creationId xmlns:a16="http://schemas.microsoft.com/office/drawing/2014/main" xmlns="" id="{236EBEDB-1F4F-4002-B009-C8BE6772E6A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0" name="正方形/長方形 59">
          <a:extLst>
            <a:ext uri="{FF2B5EF4-FFF2-40B4-BE49-F238E27FC236}">
              <a16:creationId xmlns:a16="http://schemas.microsoft.com/office/drawing/2014/main" xmlns="" id="{DFB423AF-1A0D-42BB-93A9-72960734EAF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1" name="正方形/長方形 60">
          <a:extLst>
            <a:ext uri="{FF2B5EF4-FFF2-40B4-BE49-F238E27FC236}">
              <a16:creationId xmlns:a16="http://schemas.microsoft.com/office/drawing/2014/main" xmlns="" id="{7BBA00DC-F9BF-495F-A3FE-67C6CE2E6BF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2" name="正方形/長方形 61">
          <a:extLst>
            <a:ext uri="{FF2B5EF4-FFF2-40B4-BE49-F238E27FC236}">
              <a16:creationId xmlns:a16="http://schemas.microsoft.com/office/drawing/2014/main" xmlns="" id="{AFC7994D-6554-4B47-8529-534F46C33A0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3" name="正方形/長方形 62">
          <a:extLst>
            <a:ext uri="{FF2B5EF4-FFF2-40B4-BE49-F238E27FC236}">
              <a16:creationId xmlns:a16="http://schemas.microsoft.com/office/drawing/2014/main" xmlns="" id="{AF0389D7-0784-4B40-A48D-DFFA620FB58A}"/>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4" name="正方形/長方形 63">
          <a:extLst>
            <a:ext uri="{FF2B5EF4-FFF2-40B4-BE49-F238E27FC236}">
              <a16:creationId xmlns:a16="http://schemas.microsoft.com/office/drawing/2014/main" xmlns="" id="{94C291AE-FBCD-480D-B957-95F67ADB13D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5" name="正方形/長方形 64">
          <a:extLst>
            <a:ext uri="{FF2B5EF4-FFF2-40B4-BE49-F238E27FC236}">
              <a16:creationId xmlns:a16="http://schemas.microsoft.com/office/drawing/2014/main" xmlns="" id="{65EDD055-7ACA-49F5-899D-0465BEB7019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6" name="正方形/長方形 65">
          <a:extLst>
            <a:ext uri="{FF2B5EF4-FFF2-40B4-BE49-F238E27FC236}">
              <a16:creationId xmlns:a16="http://schemas.microsoft.com/office/drawing/2014/main" xmlns="" id="{4DD7EA19-2EF1-4707-8836-54E43DBC613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7" name="正方形/長方形 66">
          <a:extLst>
            <a:ext uri="{FF2B5EF4-FFF2-40B4-BE49-F238E27FC236}">
              <a16:creationId xmlns:a16="http://schemas.microsoft.com/office/drawing/2014/main" xmlns="" id="{53D20830-9F81-4B8B-AC9D-6EB9D70BBB7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8" name="正方形/長方形 67">
          <a:extLst>
            <a:ext uri="{FF2B5EF4-FFF2-40B4-BE49-F238E27FC236}">
              <a16:creationId xmlns:a16="http://schemas.microsoft.com/office/drawing/2014/main" xmlns="" id="{FEC483CE-A632-4AF4-A0E6-B7041601BB1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69" name="正方形/長方形 68">
          <a:extLst>
            <a:ext uri="{FF2B5EF4-FFF2-40B4-BE49-F238E27FC236}">
              <a16:creationId xmlns:a16="http://schemas.microsoft.com/office/drawing/2014/main" xmlns="" id="{76DA5582-BAD7-4EB2-9F7C-BADD77F6158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0" name="正方形/長方形 69">
          <a:extLst>
            <a:ext uri="{FF2B5EF4-FFF2-40B4-BE49-F238E27FC236}">
              <a16:creationId xmlns:a16="http://schemas.microsoft.com/office/drawing/2014/main" xmlns="" id="{0D171C4F-91EB-4CE8-85CC-A9152CC25BA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1" name="正方形/長方形 70">
          <a:extLst>
            <a:ext uri="{FF2B5EF4-FFF2-40B4-BE49-F238E27FC236}">
              <a16:creationId xmlns:a16="http://schemas.microsoft.com/office/drawing/2014/main" xmlns="" id="{E983A383-3865-401A-8B65-DC5FE8DB011A}"/>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2" name="正方形/長方形 71">
          <a:extLst>
            <a:ext uri="{FF2B5EF4-FFF2-40B4-BE49-F238E27FC236}">
              <a16:creationId xmlns:a16="http://schemas.microsoft.com/office/drawing/2014/main" xmlns="" id="{6B890B5B-FF57-4DD7-B342-E098F5FE513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3" name="正方形/長方形 72">
          <a:extLst>
            <a:ext uri="{FF2B5EF4-FFF2-40B4-BE49-F238E27FC236}">
              <a16:creationId xmlns:a16="http://schemas.microsoft.com/office/drawing/2014/main" xmlns="" id="{1918301F-08ED-46F6-9F10-5662FC2DE03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4" name="正方形/長方形 73">
          <a:extLst>
            <a:ext uri="{FF2B5EF4-FFF2-40B4-BE49-F238E27FC236}">
              <a16:creationId xmlns:a16="http://schemas.microsoft.com/office/drawing/2014/main" xmlns="" id="{BFDC0EF0-9AD6-447E-9A5F-00154FA1625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5" name="正方形/長方形 74">
          <a:extLst>
            <a:ext uri="{FF2B5EF4-FFF2-40B4-BE49-F238E27FC236}">
              <a16:creationId xmlns:a16="http://schemas.microsoft.com/office/drawing/2014/main" xmlns="" id="{5760FC94-4506-4A09-B265-5FB38B5340E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6" name="正方形/長方形 75">
          <a:extLst>
            <a:ext uri="{FF2B5EF4-FFF2-40B4-BE49-F238E27FC236}">
              <a16:creationId xmlns:a16="http://schemas.microsoft.com/office/drawing/2014/main" xmlns="" id="{FAC18F16-9C00-4967-97D2-684EC7D6ED7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7" name="正方形/長方形 76">
          <a:extLst>
            <a:ext uri="{FF2B5EF4-FFF2-40B4-BE49-F238E27FC236}">
              <a16:creationId xmlns:a16="http://schemas.microsoft.com/office/drawing/2014/main" xmlns="" id="{E5BF66D9-E354-4414-A5D8-EE50DAEE2F7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8" name="正方形/長方形 77">
          <a:extLst>
            <a:ext uri="{FF2B5EF4-FFF2-40B4-BE49-F238E27FC236}">
              <a16:creationId xmlns:a16="http://schemas.microsoft.com/office/drawing/2014/main" xmlns="" id="{42678948-E909-49D4-81E7-F709F718239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79" name="正方形/長方形 78">
          <a:extLst>
            <a:ext uri="{FF2B5EF4-FFF2-40B4-BE49-F238E27FC236}">
              <a16:creationId xmlns:a16="http://schemas.microsoft.com/office/drawing/2014/main" xmlns="" id="{9B663A47-2672-459F-938A-DD710F6CD6B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0" name="正方形/長方形 79">
          <a:extLst>
            <a:ext uri="{FF2B5EF4-FFF2-40B4-BE49-F238E27FC236}">
              <a16:creationId xmlns:a16="http://schemas.microsoft.com/office/drawing/2014/main" xmlns="" id="{1A411F33-78E1-4611-94EB-B5BD8E4B780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1" name="正方形/長方形 80">
          <a:extLst>
            <a:ext uri="{FF2B5EF4-FFF2-40B4-BE49-F238E27FC236}">
              <a16:creationId xmlns:a16="http://schemas.microsoft.com/office/drawing/2014/main" xmlns="" id="{153929E5-758E-49E3-B313-677366CC8EB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2" name="正方形/長方形 81">
          <a:extLst>
            <a:ext uri="{FF2B5EF4-FFF2-40B4-BE49-F238E27FC236}">
              <a16:creationId xmlns:a16="http://schemas.microsoft.com/office/drawing/2014/main" xmlns="" id="{923DF8FA-D8B4-404E-B650-DFF9BCEBD35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3" name="正方形/長方形 82">
          <a:extLst>
            <a:ext uri="{FF2B5EF4-FFF2-40B4-BE49-F238E27FC236}">
              <a16:creationId xmlns:a16="http://schemas.microsoft.com/office/drawing/2014/main" xmlns="" id="{9F1634BD-037A-4603-A540-952B61347EB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4" name="正方形/長方形 83">
          <a:extLst>
            <a:ext uri="{FF2B5EF4-FFF2-40B4-BE49-F238E27FC236}">
              <a16:creationId xmlns:a16="http://schemas.microsoft.com/office/drawing/2014/main" xmlns="" id="{BA0E3238-7FBE-477D-9072-EA188A73F9D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5" name="正方形/長方形 84">
          <a:extLst>
            <a:ext uri="{FF2B5EF4-FFF2-40B4-BE49-F238E27FC236}">
              <a16:creationId xmlns:a16="http://schemas.microsoft.com/office/drawing/2014/main" xmlns="" id="{A1E56D0A-8BB5-418C-8A09-8BC902C371A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6" name="正方形/長方形 85">
          <a:extLst>
            <a:ext uri="{FF2B5EF4-FFF2-40B4-BE49-F238E27FC236}">
              <a16:creationId xmlns:a16="http://schemas.microsoft.com/office/drawing/2014/main" xmlns="" id="{B5F3F721-6195-4A0A-A1B7-3BCA3AEBE35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7" name="正方形/長方形 86">
          <a:extLst>
            <a:ext uri="{FF2B5EF4-FFF2-40B4-BE49-F238E27FC236}">
              <a16:creationId xmlns:a16="http://schemas.microsoft.com/office/drawing/2014/main" xmlns="" id="{A5BEF907-50E5-464B-A9D8-71A4331ACFC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8" name="正方形/長方形 87">
          <a:extLst>
            <a:ext uri="{FF2B5EF4-FFF2-40B4-BE49-F238E27FC236}">
              <a16:creationId xmlns:a16="http://schemas.microsoft.com/office/drawing/2014/main" xmlns="" id="{CDE2597B-8F1E-4F67-9DF2-69EE9B0F2C5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89" name="正方形/長方形 88">
          <a:extLst>
            <a:ext uri="{FF2B5EF4-FFF2-40B4-BE49-F238E27FC236}">
              <a16:creationId xmlns:a16="http://schemas.microsoft.com/office/drawing/2014/main" xmlns="" id="{B80FDD98-164D-44DA-838B-9B9265F829F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0" name="正方形/長方形 89">
          <a:extLst>
            <a:ext uri="{FF2B5EF4-FFF2-40B4-BE49-F238E27FC236}">
              <a16:creationId xmlns:a16="http://schemas.microsoft.com/office/drawing/2014/main" xmlns="" id="{B635917D-9B8A-4574-8CF4-0F8EEDCF34B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1" name="正方形/長方形 90">
          <a:extLst>
            <a:ext uri="{FF2B5EF4-FFF2-40B4-BE49-F238E27FC236}">
              <a16:creationId xmlns:a16="http://schemas.microsoft.com/office/drawing/2014/main" xmlns="" id="{8982C4F8-59B0-4797-ABEB-C82DD3A1205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2" name="正方形/長方形 91">
          <a:extLst>
            <a:ext uri="{FF2B5EF4-FFF2-40B4-BE49-F238E27FC236}">
              <a16:creationId xmlns:a16="http://schemas.microsoft.com/office/drawing/2014/main" xmlns="" id="{46B8EF83-48BB-42EE-B617-A82AF28FAD9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3" name="正方形/長方形 92">
          <a:extLst>
            <a:ext uri="{FF2B5EF4-FFF2-40B4-BE49-F238E27FC236}">
              <a16:creationId xmlns:a16="http://schemas.microsoft.com/office/drawing/2014/main" xmlns="" id="{4ECF0CC8-C333-4767-893A-7654ED4B256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4" name="正方形/長方形 93">
          <a:extLst>
            <a:ext uri="{FF2B5EF4-FFF2-40B4-BE49-F238E27FC236}">
              <a16:creationId xmlns:a16="http://schemas.microsoft.com/office/drawing/2014/main" xmlns="" id="{4B57117F-95BC-4A3D-B43E-A790042C1FA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5" name="正方形/長方形 94">
          <a:extLst>
            <a:ext uri="{FF2B5EF4-FFF2-40B4-BE49-F238E27FC236}">
              <a16:creationId xmlns:a16="http://schemas.microsoft.com/office/drawing/2014/main" xmlns="" id="{820E7340-7F9D-4E08-9E4A-13A09350800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6" name="正方形/長方形 95">
          <a:extLst>
            <a:ext uri="{FF2B5EF4-FFF2-40B4-BE49-F238E27FC236}">
              <a16:creationId xmlns:a16="http://schemas.microsoft.com/office/drawing/2014/main" xmlns="" id="{108E0EB3-CAD1-4E87-AA6C-F733C744F9D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7" name="正方形/長方形 96">
          <a:extLst>
            <a:ext uri="{FF2B5EF4-FFF2-40B4-BE49-F238E27FC236}">
              <a16:creationId xmlns:a16="http://schemas.microsoft.com/office/drawing/2014/main" xmlns="" id="{20F834F6-6C01-4AF0-A75E-7CA42AC1AD3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8" name="正方形/長方形 97">
          <a:extLst>
            <a:ext uri="{FF2B5EF4-FFF2-40B4-BE49-F238E27FC236}">
              <a16:creationId xmlns:a16="http://schemas.microsoft.com/office/drawing/2014/main" xmlns="" id="{A8CDB41B-1A75-425B-ACEB-AA004516CD2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99" name="正方形/長方形 98">
          <a:extLst>
            <a:ext uri="{FF2B5EF4-FFF2-40B4-BE49-F238E27FC236}">
              <a16:creationId xmlns:a16="http://schemas.microsoft.com/office/drawing/2014/main" xmlns="" id="{32505AB5-D485-4513-96C2-2870FC5C1D6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0" name="正方形/長方形 99">
          <a:extLst>
            <a:ext uri="{FF2B5EF4-FFF2-40B4-BE49-F238E27FC236}">
              <a16:creationId xmlns:a16="http://schemas.microsoft.com/office/drawing/2014/main" xmlns="" id="{157975E9-2696-42CF-BB89-F56296CA4E8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1" name="正方形/長方形 100">
          <a:extLst>
            <a:ext uri="{FF2B5EF4-FFF2-40B4-BE49-F238E27FC236}">
              <a16:creationId xmlns:a16="http://schemas.microsoft.com/office/drawing/2014/main" xmlns="" id="{45759523-24AA-4E8C-ABCC-1F2EEAA3884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2" name="正方形/長方形 101">
          <a:extLst>
            <a:ext uri="{FF2B5EF4-FFF2-40B4-BE49-F238E27FC236}">
              <a16:creationId xmlns:a16="http://schemas.microsoft.com/office/drawing/2014/main" xmlns="" id="{A080847A-3D6A-4E3C-99B4-D317E9A83D2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3" name="正方形/長方形 102">
          <a:extLst>
            <a:ext uri="{FF2B5EF4-FFF2-40B4-BE49-F238E27FC236}">
              <a16:creationId xmlns:a16="http://schemas.microsoft.com/office/drawing/2014/main" xmlns="" id="{C7DAE93A-7977-4095-B7F4-0D2B18FEB51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4" name="正方形/長方形 103">
          <a:extLst>
            <a:ext uri="{FF2B5EF4-FFF2-40B4-BE49-F238E27FC236}">
              <a16:creationId xmlns:a16="http://schemas.microsoft.com/office/drawing/2014/main" xmlns="" id="{17BE3A0C-2E80-4A32-922E-5C910C866D3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5" name="正方形/長方形 104">
          <a:extLst>
            <a:ext uri="{FF2B5EF4-FFF2-40B4-BE49-F238E27FC236}">
              <a16:creationId xmlns:a16="http://schemas.microsoft.com/office/drawing/2014/main" xmlns="" id="{2B112BC4-340C-417F-B2E4-5E9C9B3971F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6" name="正方形/長方形 105">
          <a:extLst>
            <a:ext uri="{FF2B5EF4-FFF2-40B4-BE49-F238E27FC236}">
              <a16:creationId xmlns:a16="http://schemas.microsoft.com/office/drawing/2014/main" xmlns="" id="{5C09BCF1-F6FD-4BEC-9BA9-1F1D5A9B4E3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7" name="正方形/長方形 106">
          <a:extLst>
            <a:ext uri="{FF2B5EF4-FFF2-40B4-BE49-F238E27FC236}">
              <a16:creationId xmlns:a16="http://schemas.microsoft.com/office/drawing/2014/main" xmlns="" id="{8353535E-C05F-40E3-B7D4-61CE2807F84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8" name="正方形/長方形 107">
          <a:extLst>
            <a:ext uri="{FF2B5EF4-FFF2-40B4-BE49-F238E27FC236}">
              <a16:creationId xmlns:a16="http://schemas.microsoft.com/office/drawing/2014/main" xmlns="" id="{2F59D135-67B3-4442-83C9-80382C6511B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09" name="正方形/長方形 108">
          <a:extLst>
            <a:ext uri="{FF2B5EF4-FFF2-40B4-BE49-F238E27FC236}">
              <a16:creationId xmlns:a16="http://schemas.microsoft.com/office/drawing/2014/main" xmlns="" id="{2AE46697-A072-45FF-B3D9-413A8A3E944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0" name="正方形/長方形 109">
          <a:extLst>
            <a:ext uri="{FF2B5EF4-FFF2-40B4-BE49-F238E27FC236}">
              <a16:creationId xmlns:a16="http://schemas.microsoft.com/office/drawing/2014/main" xmlns="" id="{CE5C7D9D-431D-4F74-97FC-8D33B5A026C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1" name="正方形/長方形 110">
          <a:extLst>
            <a:ext uri="{FF2B5EF4-FFF2-40B4-BE49-F238E27FC236}">
              <a16:creationId xmlns:a16="http://schemas.microsoft.com/office/drawing/2014/main" xmlns="" id="{6C1733CF-A788-4A5C-8133-8B38DD8AAE53}"/>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2" name="正方形/長方形 111">
          <a:extLst>
            <a:ext uri="{FF2B5EF4-FFF2-40B4-BE49-F238E27FC236}">
              <a16:creationId xmlns:a16="http://schemas.microsoft.com/office/drawing/2014/main" xmlns="" id="{50EF3E39-0DDC-40E1-B18E-88B152D6409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3" name="正方形/長方形 112">
          <a:extLst>
            <a:ext uri="{FF2B5EF4-FFF2-40B4-BE49-F238E27FC236}">
              <a16:creationId xmlns:a16="http://schemas.microsoft.com/office/drawing/2014/main" xmlns="" id="{2ABA1387-6AC2-46BF-B46F-59CA6FE8C0A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4" name="正方形/長方形 113">
          <a:extLst>
            <a:ext uri="{FF2B5EF4-FFF2-40B4-BE49-F238E27FC236}">
              <a16:creationId xmlns:a16="http://schemas.microsoft.com/office/drawing/2014/main" xmlns="" id="{20F8F041-7905-4165-8764-897311BE27B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5" name="正方形/長方形 114">
          <a:extLst>
            <a:ext uri="{FF2B5EF4-FFF2-40B4-BE49-F238E27FC236}">
              <a16:creationId xmlns:a16="http://schemas.microsoft.com/office/drawing/2014/main" xmlns="" id="{211B005E-B12B-4D49-B104-FD65E7B5AB0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6" name="正方形/長方形 115">
          <a:extLst>
            <a:ext uri="{FF2B5EF4-FFF2-40B4-BE49-F238E27FC236}">
              <a16:creationId xmlns:a16="http://schemas.microsoft.com/office/drawing/2014/main" xmlns="" id="{6971952E-FBB3-4A61-A5ED-16B18E59780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7" name="正方形/長方形 116">
          <a:extLst>
            <a:ext uri="{FF2B5EF4-FFF2-40B4-BE49-F238E27FC236}">
              <a16:creationId xmlns:a16="http://schemas.microsoft.com/office/drawing/2014/main" xmlns="" id="{7DAB380A-C5FC-4984-BF6B-0BC1FB9FD57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8" name="正方形/長方形 117">
          <a:extLst>
            <a:ext uri="{FF2B5EF4-FFF2-40B4-BE49-F238E27FC236}">
              <a16:creationId xmlns:a16="http://schemas.microsoft.com/office/drawing/2014/main" xmlns="" id="{C025B904-1ED4-4D2D-B579-0D7ABA6AD95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19" name="正方形/長方形 118">
          <a:extLst>
            <a:ext uri="{FF2B5EF4-FFF2-40B4-BE49-F238E27FC236}">
              <a16:creationId xmlns:a16="http://schemas.microsoft.com/office/drawing/2014/main" xmlns="" id="{A52878C0-EF18-40EC-961D-9D3062B7E525}"/>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20" name="正方形/長方形 119">
          <a:extLst>
            <a:ext uri="{FF2B5EF4-FFF2-40B4-BE49-F238E27FC236}">
              <a16:creationId xmlns:a16="http://schemas.microsoft.com/office/drawing/2014/main" xmlns="" id="{BB622502-0F46-4DF1-B12A-3BF94F46AA8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21" name="正方形/長方形 120">
          <a:extLst>
            <a:ext uri="{FF2B5EF4-FFF2-40B4-BE49-F238E27FC236}">
              <a16:creationId xmlns:a16="http://schemas.microsoft.com/office/drawing/2014/main" xmlns="" id="{83D2E54E-0939-4484-A0F7-4D78674CA35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22" name="正方形/長方形 121">
          <a:extLst>
            <a:ext uri="{FF2B5EF4-FFF2-40B4-BE49-F238E27FC236}">
              <a16:creationId xmlns:a16="http://schemas.microsoft.com/office/drawing/2014/main" xmlns="" id="{6752C4F5-E2C6-4A46-A525-C6D6165DB44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23" name="正方形/長方形 122">
          <a:extLst>
            <a:ext uri="{FF2B5EF4-FFF2-40B4-BE49-F238E27FC236}">
              <a16:creationId xmlns:a16="http://schemas.microsoft.com/office/drawing/2014/main" xmlns="" id="{784ABD7A-CAC4-4665-B8AC-A3A7815AB3B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24" name="正方形/長方形 123">
          <a:extLst>
            <a:ext uri="{FF2B5EF4-FFF2-40B4-BE49-F238E27FC236}">
              <a16:creationId xmlns:a16="http://schemas.microsoft.com/office/drawing/2014/main" xmlns="" id="{B6F8C04D-0DE2-45A2-BDB7-0834500F92A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25" name="正方形/長方形 124">
          <a:extLst>
            <a:ext uri="{FF2B5EF4-FFF2-40B4-BE49-F238E27FC236}">
              <a16:creationId xmlns:a16="http://schemas.microsoft.com/office/drawing/2014/main" xmlns="" id="{F9E9CF41-00CE-4E6A-AFCF-717982AE1E2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26" name="正方形/長方形 125">
          <a:extLst>
            <a:ext uri="{FF2B5EF4-FFF2-40B4-BE49-F238E27FC236}">
              <a16:creationId xmlns:a16="http://schemas.microsoft.com/office/drawing/2014/main" xmlns="" id="{7ADDF826-ED2B-46FD-907E-AC6CCCFC9A9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27" name="正方形/長方形 126">
          <a:extLst>
            <a:ext uri="{FF2B5EF4-FFF2-40B4-BE49-F238E27FC236}">
              <a16:creationId xmlns:a16="http://schemas.microsoft.com/office/drawing/2014/main" xmlns="" id="{AAF71356-B83C-4307-A729-E958FE04A027}"/>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28" name="正方形/長方形 127">
          <a:extLst>
            <a:ext uri="{FF2B5EF4-FFF2-40B4-BE49-F238E27FC236}">
              <a16:creationId xmlns:a16="http://schemas.microsoft.com/office/drawing/2014/main" xmlns="" id="{1375EAD8-67E9-4A2B-BCE7-01ACAD51C26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29" name="正方形/長方形 128">
          <a:extLst>
            <a:ext uri="{FF2B5EF4-FFF2-40B4-BE49-F238E27FC236}">
              <a16:creationId xmlns:a16="http://schemas.microsoft.com/office/drawing/2014/main" xmlns="" id="{EA670A66-A7B3-4FB0-B3E2-801DCFD46D1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30" name="正方形/長方形 129">
          <a:extLst>
            <a:ext uri="{FF2B5EF4-FFF2-40B4-BE49-F238E27FC236}">
              <a16:creationId xmlns:a16="http://schemas.microsoft.com/office/drawing/2014/main" xmlns="" id="{97296C7E-4B19-4F46-B190-83B08986F49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31" name="正方形/長方形 130">
          <a:extLst>
            <a:ext uri="{FF2B5EF4-FFF2-40B4-BE49-F238E27FC236}">
              <a16:creationId xmlns:a16="http://schemas.microsoft.com/office/drawing/2014/main" xmlns="" id="{5A70D816-00A2-4A00-98A1-44FCBC164A0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32" name="正方形/長方形 131">
          <a:extLst>
            <a:ext uri="{FF2B5EF4-FFF2-40B4-BE49-F238E27FC236}">
              <a16:creationId xmlns:a16="http://schemas.microsoft.com/office/drawing/2014/main" xmlns="" id="{AEA9CDD3-1D6D-4CFA-B936-C215A6E68C5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33" name="正方形/長方形 132">
          <a:extLst>
            <a:ext uri="{FF2B5EF4-FFF2-40B4-BE49-F238E27FC236}">
              <a16:creationId xmlns:a16="http://schemas.microsoft.com/office/drawing/2014/main" xmlns="" id="{EBFB44CB-AB1F-45C9-AB51-44979EF0FE8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34" name="正方形/長方形 133">
          <a:extLst>
            <a:ext uri="{FF2B5EF4-FFF2-40B4-BE49-F238E27FC236}">
              <a16:creationId xmlns:a16="http://schemas.microsoft.com/office/drawing/2014/main" xmlns="" id="{33C05B8E-9DA8-499F-9A0A-AC8B1F0283A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35" name="正方形/長方形 134">
          <a:extLst>
            <a:ext uri="{FF2B5EF4-FFF2-40B4-BE49-F238E27FC236}">
              <a16:creationId xmlns:a16="http://schemas.microsoft.com/office/drawing/2014/main" xmlns="" id="{F7EA2427-1914-47D6-A425-4F372766D2F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136" name="テキスト ボックス 135">
          <a:extLst>
            <a:ext uri="{FF2B5EF4-FFF2-40B4-BE49-F238E27FC236}">
              <a16:creationId xmlns:a16="http://schemas.microsoft.com/office/drawing/2014/main" xmlns="" id="{4960276D-EE22-4088-909E-0D12FB9FEA6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137" name="直線コネクタ 136">
          <a:extLst>
            <a:ext uri="{FF2B5EF4-FFF2-40B4-BE49-F238E27FC236}">
              <a16:creationId xmlns:a16="http://schemas.microsoft.com/office/drawing/2014/main" xmlns="" id="{F641003A-E2BD-4AC6-969F-0A80BE660B3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138" name="直線コネクタ 137">
          <a:extLst>
            <a:ext uri="{FF2B5EF4-FFF2-40B4-BE49-F238E27FC236}">
              <a16:creationId xmlns:a16="http://schemas.microsoft.com/office/drawing/2014/main" xmlns="" id="{E2ACB38F-FFD5-4EBA-8406-6E54B2464B9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139" name="テキスト ボックス 138">
          <a:extLst>
            <a:ext uri="{FF2B5EF4-FFF2-40B4-BE49-F238E27FC236}">
              <a16:creationId xmlns:a16="http://schemas.microsoft.com/office/drawing/2014/main" xmlns="" id="{6BF5D79A-6FDC-464A-91F8-A3253549E768}"/>
            </a:ext>
          </a:extLst>
        </xdr:cNvPr>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140" name="直線コネクタ 139">
          <a:extLst>
            <a:ext uri="{FF2B5EF4-FFF2-40B4-BE49-F238E27FC236}">
              <a16:creationId xmlns:a16="http://schemas.microsoft.com/office/drawing/2014/main" xmlns="" id="{02A2ED85-006D-4998-9976-E354A8211E1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141" name="テキスト ボックス 140">
          <a:extLst>
            <a:ext uri="{FF2B5EF4-FFF2-40B4-BE49-F238E27FC236}">
              <a16:creationId xmlns:a16="http://schemas.microsoft.com/office/drawing/2014/main" xmlns="" id="{2EBA3EAC-05F5-437A-A777-2489A3E9BB9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142" name="直線コネクタ 141">
          <a:extLst>
            <a:ext uri="{FF2B5EF4-FFF2-40B4-BE49-F238E27FC236}">
              <a16:creationId xmlns:a16="http://schemas.microsoft.com/office/drawing/2014/main" xmlns="" id="{E808C004-C8C2-4465-81D2-B721C7443F9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143" name="テキスト ボックス 142">
          <a:extLst>
            <a:ext uri="{FF2B5EF4-FFF2-40B4-BE49-F238E27FC236}">
              <a16:creationId xmlns:a16="http://schemas.microsoft.com/office/drawing/2014/main" xmlns="" id="{D375EEE4-D2B2-445F-A01E-824F5528175E}"/>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144" name="直線コネクタ 143">
          <a:extLst>
            <a:ext uri="{FF2B5EF4-FFF2-40B4-BE49-F238E27FC236}">
              <a16:creationId xmlns:a16="http://schemas.microsoft.com/office/drawing/2014/main" xmlns="" id="{2C0C868C-3E67-43DC-A9EF-B65911F738A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145" name="テキスト ボックス 144">
          <a:extLst>
            <a:ext uri="{FF2B5EF4-FFF2-40B4-BE49-F238E27FC236}">
              <a16:creationId xmlns:a16="http://schemas.microsoft.com/office/drawing/2014/main" xmlns="" id="{ED525338-2633-4BF2-95EA-6B92A6E8068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146" name="直線コネクタ 145">
          <a:extLst>
            <a:ext uri="{FF2B5EF4-FFF2-40B4-BE49-F238E27FC236}">
              <a16:creationId xmlns:a16="http://schemas.microsoft.com/office/drawing/2014/main" xmlns="" id="{19C4D739-8747-4F5E-8206-369C99EA7D8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147" name="テキスト ボックス 146">
          <a:extLst>
            <a:ext uri="{FF2B5EF4-FFF2-40B4-BE49-F238E27FC236}">
              <a16:creationId xmlns:a16="http://schemas.microsoft.com/office/drawing/2014/main" xmlns="" id="{E58B9FBA-EB9D-4B54-9F02-4566A10ED80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148" name="直線コネクタ 147">
          <a:extLst>
            <a:ext uri="{FF2B5EF4-FFF2-40B4-BE49-F238E27FC236}">
              <a16:creationId xmlns:a16="http://schemas.microsoft.com/office/drawing/2014/main" xmlns="" id="{4618AFC7-9DBB-47F2-94BD-5AD783A29CC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149" name="テキスト ボックス 148">
          <a:extLst>
            <a:ext uri="{FF2B5EF4-FFF2-40B4-BE49-F238E27FC236}">
              <a16:creationId xmlns:a16="http://schemas.microsoft.com/office/drawing/2014/main" xmlns="" id="{368C5438-70C7-4F20-8BFB-2CA0E863739F}"/>
            </a:ext>
          </a:extLst>
        </xdr:cNvPr>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150" name="直線コネクタ 149">
          <a:extLst>
            <a:ext uri="{FF2B5EF4-FFF2-40B4-BE49-F238E27FC236}">
              <a16:creationId xmlns:a16="http://schemas.microsoft.com/office/drawing/2014/main" xmlns="" id="{9D70A820-6658-46F5-A411-76814B5BE18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151" name="テキスト ボックス 150">
          <a:extLst>
            <a:ext uri="{FF2B5EF4-FFF2-40B4-BE49-F238E27FC236}">
              <a16:creationId xmlns:a16="http://schemas.microsoft.com/office/drawing/2014/main" xmlns="" id="{9C951BF8-0590-458C-AB95-9ECD0BC4431F}"/>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152" name="【消防施設】&#10;有形固定資産減価償却率グラフ枠">
          <a:extLst>
            <a:ext uri="{FF2B5EF4-FFF2-40B4-BE49-F238E27FC236}">
              <a16:creationId xmlns:a16="http://schemas.microsoft.com/office/drawing/2014/main" xmlns="" id="{66E55654-0D24-4FE8-8759-CCCD5AA05B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127907</xdr:rowOff>
    </xdr:to>
    <xdr:cxnSp macro="">
      <xdr:nvCxnSpPr>
        <xdr:cNvPr id="153" name="直線コネクタ 152">
          <a:extLst>
            <a:ext uri="{FF2B5EF4-FFF2-40B4-BE49-F238E27FC236}">
              <a16:creationId xmlns:a16="http://schemas.microsoft.com/office/drawing/2014/main" xmlns="" id="{C79564C1-D4BD-4B2E-A763-B680BC7E2267}"/>
            </a:ext>
          </a:extLst>
        </xdr:cNvPr>
        <xdr:cNvCxnSpPr/>
      </xdr:nvCxnSpPr>
      <xdr:spPr>
        <a:xfrm flipV="1">
          <a:off x="16318864" y="13280571"/>
          <a:ext cx="0" cy="1592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131734</xdr:rowOff>
    </xdr:from>
    <xdr:ext cx="340478" cy="259045"/>
    <xdr:sp macro="" textlink="">
      <xdr:nvSpPr>
        <xdr:cNvPr id="154" name="【消防施設】&#10;有形固定資産減価償却率最小値テキスト">
          <a:extLst>
            <a:ext uri="{FF2B5EF4-FFF2-40B4-BE49-F238E27FC236}">
              <a16:creationId xmlns:a16="http://schemas.microsoft.com/office/drawing/2014/main" xmlns="" id="{F3E9EECD-6F4A-406F-9F02-59A5D25D03D2}"/>
            </a:ext>
          </a:extLst>
        </xdr:cNvPr>
        <xdr:cNvSpPr txBox="1"/>
      </xdr:nvSpPr>
      <xdr:spPr>
        <a:xfrm>
          <a:off x="16357600" y="148764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127907</xdr:rowOff>
    </xdr:from>
    <xdr:to>
      <xdr:col>86</xdr:col>
      <xdr:colOff>25400</xdr:colOff>
      <xdr:row>86</xdr:row>
      <xdr:rowOff>127907</xdr:rowOff>
    </xdr:to>
    <xdr:cxnSp macro="">
      <xdr:nvCxnSpPr>
        <xdr:cNvPr id="155" name="直線コネクタ 154">
          <a:extLst>
            <a:ext uri="{FF2B5EF4-FFF2-40B4-BE49-F238E27FC236}">
              <a16:creationId xmlns:a16="http://schemas.microsoft.com/office/drawing/2014/main" xmlns="" id="{B50392AC-4BB2-4222-B36C-1815789D173E}"/>
            </a:ext>
          </a:extLst>
        </xdr:cNvPr>
        <xdr:cNvCxnSpPr/>
      </xdr:nvCxnSpPr>
      <xdr:spPr>
        <a:xfrm>
          <a:off x="16230600" y="1487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156" name="【消防施設】&#10;有形固定資産減価償却率最大値テキスト">
          <a:extLst>
            <a:ext uri="{FF2B5EF4-FFF2-40B4-BE49-F238E27FC236}">
              <a16:creationId xmlns:a16="http://schemas.microsoft.com/office/drawing/2014/main" xmlns="" id="{B5818000-7E2A-4DAE-8377-C1C67E032F8D}"/>
            </a:ext>
          </a:extLst>
        </xdr:cNvPr>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157" name="直線コネクタ 156">
          <a:extLst>
            <a:ext uri="{FF2B5EF4-FFF2-40B4-BE49-F238E27FC236}">
              <a16:creationId xmlns:a16="http://schemas.microsoft.com/office/drawing/2014/main" xmlns="" id="{3EE9AA8A-A1CB-41FF-93A9-73EEA1541812}"/>
            </a:ext>
          </a:extLst>
        </xdr:cNvPr>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138809</xdr:rowOff>
    </xdr:from>
    <xdr:ext cx="405111" cy="259045"/>
    <xdr:sp macro="" textlink="">
      <xdr:nvSpPr>
        <xdr:cNvPr id="158" name="【消防施設】&#10;有形固定資産減価償却率平均値テキスト">
          <a:extLst>
            <a:ext uri="{FF2B5EF4-FFF2-40B4-BE49-F238E27FC236}">
              <a16:creationId xmlns:a16="http://schemas.microsoft.com/office/drawing/2014/main" xmlns="" id="{7CBAE94A-996E-4C57-82C4-AAF34037055A}"/>
            </a:ext>
          </a:extLst>
        </xdr:cNvPr>
        <xdr:cNvSpPr txBox="1"/>
      </xdr:nvSpPr>
      <xdr:spPr>
        <a:xfrm>
          <a:off x="16357600" y="13854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160382</xdr:rowOff>
    </xdr:from>
    <xdr:to>
      <xdr:col>85</xdr:col>
      <xdr:colOff>177800</xdr:colOff>
      <xdr:row>81</xdr:row>
      <xdr:rowOff>90532</xdr:rowOff>
    </xdr:to>
    <xdr:sp macro="" textlink="">
      <xdr:nvSpPr>
        <xdr:cNvPr id="159" name="フローチャート: 判断 158">
          <a:extLst>
            <a:ext uri="{FF2B5EF4-FFF2-40B4-BE49-F238E27FC236}">
              <a16:creationId xmlns:a16="http://schemas.microsoft.com/office/drawing/2014/main" xmlns="" id="{CB7485A4-CB9D-4997-9B55-826FFC760492}"/>
            </a:ext>
          </a:extLst>
        </xdr:cNvPr>
        <xdr:cNvSpPr/>
      </xdr:nvSpPr>
      <xdr:spPr>
        <a:xfrm>
          <a:off x="16268700" y="1387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28121</xdr:rowOff>
    </xdr:from>
    <xdr:to>
      <xdr:col>81</xdr:col>
      <xdr:colOff>101600</xdr:colOff>
      <xdr:row>81</xdr:row>
      <xdr:rowOff>129721</xdr:rowOff>
    </xdr:to>
    <xdr:sp macro="" textlink="">
      <xdr:nvSpPr>
        <xdr:cNvPr id="160" name="フローチャート: 判断 159">
          <a:extLst>
            <a:ext uri="{FF2B5EF4-FFF2-40B4-BE49-F238E27FC236}">
              <a16:creationId xmlns:a16="http://schemas.microsoft.com/office/drawing/2014/main" xmlns="" id="{889AED0A-8BF3-4519-A1BF-B43E4E85D044}"/>
            </a:ext>
          </a:extLst>
        </xdr:cNvPr>
        <xdr:cNvSpPr/>
      </xdr:nvSpPr>
      <xdr:spPr>
        <a:xfrm>
          <a:off x="15430500" y="13915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120848</xdr:rowOff>
    </xdr:from>
    <xdr:ext cx="405111" cy="259045"/>
    <xdr:sp macro="" textlink="">
      <xdr:nvSpPr>
        <xdr:cNvPr id="161" name="n_1aveValue【消防施設】&#10;有形固定資産減価償却率">
          <a:extLst>
            <a:ext uri="{FF2B5EF4-FFF2-40B4-BE49-F238E27FC236}">
              <a16:creationId xmlns:a16="http://schemas.microsoft.com/office/drawing/2014/main" xmlns="" id="{7A61FE1A-FC1B-498A-9461-FC93869EB30C}"/>
            </a:ext>
          </a:extLst>
        </xdr:cNvPr>
        <xdr:cNvSpPr txBox="1"/>
      </xdr:nvSpPr>
      <xdr:spPr>
        <a:xfrm>
          <a:off x="15266044" y="1400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153851</xdr:rowOff>
    </xdr:from>
    <xdr:to>
      <xdr:col>76</xdr:col>
      <xdr:colOff>165100</xdr:colOff>
      <xdr:row>81</xdr:row>
      <xdr:rowOff>84001</xdr:rowOff>
    </xdr:to>
    <xdr:sp macro="" textlink="">
      <xdr:nvSpPr>
        <xdr:cNvPr id="162" name="フローチャート: 判断 161">
          <a:extLst>
            <a:ext uri="{FF2B5EF4-FFF2-40B4-BE49-F238E27FC236}">
              <a16:creationId xmlns:a16="http://schemas.microsoft.com/office/drawing/2014/main" xmlns="" id="{54F9EE9B-4F31-4BA1-B00E-8BE87B0F0F08}"/>
            </a:ext>
          </a:extLst>
        </xdr:cNvPr>
        <xdr:cNvSpPr/>
      </xdr:nvSpPr>
      <xdr:spPr>
        <a:xfrm>
          <a:off x="14541500" y="1386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75128</xdr:rowOff>
    </xdr:from>
    <xdr:ext cx="405111" cy="259045"/>
    <xdr:sp macro="" textlink="">
      <xdr:nvSpPr>
        <xdr:cNvPr id="163" name="n_2aveValue【消防施設】&#10;有形固定資産減価償却率">
          <a:extLst>
            <a:ext uri="{FF2B5EF4-FFF2-40B4-BE49-F238E27FC236}">
              <a16:creationId xmlns:a16="http://schemas.microsoft.com/office/drawing/2014/main" xmlns="" id="{5956C5AE-DD0A-455C-9F3E-20498C687917}"/>
            </a:ext>
          </a:extLst>
        </xdr:cNvPr>
        <xdr:cNvSpPr txBox="1"/>
      </xdr:nvSpPr>
      <xdr:spPr>
        <a:xfrm>
          <a:off x="14389744" y="13962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80</xdr:row>
      <xdr:rowOff>122827</xdr:rowOff>
    </xdr:from>
    <xdr:to>
      <xdr:col>72</xdr:col>
      <xdr:colOff>38100</xdr:colOff>
      <xdr:row>81</xdr:row>
      <xdr:rowOff>52977</xdr:rowOff>
    </xdr:to>
    <xdr:sp macro="" textlink="">
      <xdr:nvSpPr>
        <xdr:cNvPr id="164" name="フローチャート: 判断 163">
          <a:extLst>
            <a:ext uri="{FF2B5EF4-FFF2-40B4-BE49-F238E27FC236}">
              <a16:creationId xmlns:a16="http://schemas.microsoft.com/office/drawing/2014/main" xmlns="" id="{6F3D3489-A88A-4459-9661-BAB1D0033CE7}"/>
            </a:ext>
          </a:extLst>
        </xdr:cNvPr>
        <xdr:cNvSpPr/>
      </xdr:nvSpPr>
      <xdr:spPr>
        <a:xfrm>
          <a:off x="13652500" y="13838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79</xdr:row>
      <xdr:rowOff>69504</xdr:rowOff>
    </xdr:from>
    <xdr:ext cx="405111" cy="259045"/>
    <xdr:sp macro="" textlink="">
      <xdr:nvSpPr>
        <xdr:cNvPr id="165" name="n_3aveValue【消防施設】&#10;有形固定資産減価償却率">
          <a:extLst>
            <a:ext uri="{FF2B5EF4-FFF2-40B4-BE49-F238E27FC236}">
              <a16:creationId xmlns:a16="http://schemas.microsoft.com/office/drawing/2014/main" xmlns="" id="{E4531DB8-C7D5-4A86-A092-D49945E87D75}"/>
            </a:ext>
          </a:extLst>
        </xdr:cNvPr>
        <xdr:cNvSpPr txBox="1"/>
      </xdr:nvSpPr>
      <xdr:spPr>
        <a:xfrm>
          <a:off x="13500744" y="1361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166" name="テキスト ボックス 165">
          <a:extLst>
            <a:ext uri="{FF2B5EF4-FFF2-40B4-BE49-F238E27FC236}">
              <a16:creationId xmlns:a16="http://schemas.microsoft.com/office/drawing/2014/main" xmlns="" id="{AD744632-EE83-4A7E-97DC-C7D1EF28ACF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167" name="テキスト ボックス 166">
          <a:extLst>
            <a:ext uri="{FF2B5EF4-FFF2-40B4-BE49-F238E27FC236}">
              <a16:creationId xmlns:a16="http://schemas.microsoft.com/office/drawing/2014/main" xmlns="" id="{EFB8576E-9B06-476F-9419-FD600D96CE1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168" name="テキスト ボックス 167">
          <a:extLst>
            <a:ext uri="{FF2B5EF4-FFF2-40B4-BE49-F238E27FC236}">
              <a16:creationId xmlns:a16="http://schemas.microsoft.com/office/drawing/2014/main" xmlns="" id="{AAC47C49-2654-4F20-9366-8AA3A0271B6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169" name="テキスト ボックス 168">
          <a:extLst>
            <a:ext uri="{FF2B5EF4-FFF2-40B4-BE49-F238E27FC236}">
              <a16:creationId xmlns:a16="http://schemas.microsoft.com/office/drawing/2014/main" xmlns="" id="{95C7D56D-2BFF-4A75-BE47-316AE4518B9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170" name="テキスト ボックス 169">
          <a:extLst>
            <a:ext uri="{FF2B5EF4-FFF2-40B4-BE49-F238E27FC236}">
              <a16:creationId xmlns:a16="http://schemas.microsoft.com/office/drawing/2014/main" xmlns="" id="{314828B0-017E-4257-A006-640ADE8C265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28121</xdr:rowOff>
    </xdr:from>
    <xdr:to>
      <xdr:col>85</xdr:col>
      <xdr:colOff>177800</xdr:colOff>
      <xdr:row>77</xdr:row>
      <xdr:rowOff>129721</xdr:rowOff>
    </xdr:to>
    <xdr:sp macro="" textlink="">
      <xdr:nvSpPr>
        <xdr:cNvPr id="171" name="楕円 170">
          <a:extLst>
            <a:ext uri="{FF2B5EF4-FFF2-40B4-BE49-F238E27FC236}">
              <a16:creationId xmlns:a16="http://schemas.microsoft.com/office/drawing/2014/main" xmlns="" id="{90676F98-F426-4AF6-A971-8E70F26D78C0}"/>
            </a:ext>
          </a:extLst>
        </xdr:cNvPr>
        <xdr:cNvSpPr/>
      </xdr:nvSpPr>
      <xdr:spPr>
        <a:xfrm>
          <a:off x="16268700" y="1322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76</xdr:row>
      <xdr:rowOff>152598</xdr:rowOff>
    </xdr:from>
    <xdr:ext cx="469744" cy="259045"/>
    <xdr:sp macro="" textlink="">
      <xdr:nvSpPr>
        <xdr:cNvPr id="172" name="【消防施設】&#10;有形固定資産減価償却率該当値テキスト">
          <a:extLst>
            <a:ext uri="{FF2B5EF4-FFF2-40B4-BE49-F238E27FC236}">
              <a16:creationId xmlns:a16="http://schemas.microsoft.com/office/drawing/2014/main" xmlns="" id="{FF7A75F3-91D0-4866-9255-BAF1393FDE20}"/>
            </a:ext>
          </a:extLst>
        </xdr:cNvPr>
        <xdr:cNvSpPr txBox="1"/>
      </xdr:nvSpPr>
      <xdr:spPr>
        <a:xfrm>
          <a:off x="16357600" y="1318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28121</xdr:rowOff>
    </xdr:from>
    <xdr:to>
      <xdr:col>81</xdr:col>
      <xdr:colOff>101600</xdr:colOff>
      <xdr:row>77</xdr:row>
      <xdr:rowOff>129721</xdr:rowOff>
    </xdr:to>
    <xdr:sp macro="" textlink="">
      <xdr:nvSpPr>
        <xdr:cNvPr id="173" name="楕円 172">
          <a:extLst>
            <a:ext uri="{FF2B5EF4-FFF2-40B4-BE49-F238E27FC236}">
              <a16:creationId xmlns:a16="http://schemas.microsoft.com/office/drawing/2014/main" xmlns="" id="{0AE7A96E-CE3A-4D8F-8BFB-11F737A66E4C}"/>
            </a:ext>
          </a:extLst>
        </xdr:cNvPr>
        <xdr:cNvSpPr/>
      </xdr:nvSpPr>
      <xdr:spPr>
        <a:xfrm>
          <a:off x="15430500" y="1322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78921</xdr:rowOff>
    </xdr:from>
    <xdr:to>
      <xdr:col>85</xdr:col>
      <xdr:colOff>127000</xdr:colOff>
      <xdr:row>77</xdr:row>
      <xdr:rowOff>78921</xdr:rowOff>
    </xdr:to>
    <xdr:cxnSp macro="">
      <xdr:nvCxnSpPr>
        <xdr:cNvPr id="174" name="直線コネクタ 173">
          <a:extLst>
            <a:ext uri="{FF2B5EF4-FFF2-40B4-BE49-F238E27FC236}">
              <a16:creationId xmlns:a16="http://schemas.microsoft.com/office/drawing/2014/main" xmlns="" id="{861B2F90-1DA0-4041-9E09-FFE9BA4413EC}"/>
            </a:ext>
          </a:extLst>
        </xdr:cNvPr>
        <xdr:cNvCxnSpPr/>
      </xdr:nvCxnSpPr>
      <xdr:spPr>
        <a:xfrm>
          <a:off x="15481300" y="132805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28121</xdr:rowOff>
    </xdr:from>
    <xdr:to>
      <xdr:col>76</xdr:col>
      <xdr:colOff>165100</xdr:colOff>
      <xdr:row>77</xdr:row>
      <xdr:rowOff>129721</xdr:rowOff>
    </xdr:to>
    <xdr:sp macro="" textlink="">
      <xdr:nvSpPr>
        <xdr:cNvPr id="175" name="楕円 174">
          <a:extLst>
            <a:ext uri="{FF2B5EF4-FFF2-40B4-BE49-F238E27FC236}">
              <a16:creationId xmlns:a16="http://schemas.microsoft.com/office/drawing/2014/main" xmlns="" id="{0CED8675-CEAA-44F8-A7D9-919453CB208A}"/>
            </a:ext>
          </a:extLst>
        </xdr:cNvPr>
        <xdr:cNvSpPr/>
      </xdr:nvSpPr>
      <xdr:spPr>
        <a:xfrm>
          <a:off x="14541500" y="1322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78921</xdr:rowOff>
    </xdr:from>
    <xdr:to>
      <xdr:col>81</xdr:col>
      <xdr:colOff>50800</xdr:colOff>
      <xdr:row>77</xdr:row>
      <xdr:rowOff>78921</xdr:rowOff>
    </xdr:to>
    <xdr:cxnSp macro="">
      <xdr:nvCxnSpPr>
        <xdr:cNvPr id="176" name="直線コネクタ 175">
          <a:extLst>
            <a:ext uri="{FF2B5EF4-FFF2-40B4-BE49-F238E27FC236}">
              <a16:creationId xmlns:a16="http://schemas.microsoft.com/office/drawing/2014/main" xmlns="" id="{5548480B-42FC-420B-8EAE-B9AF14F9EE9B}"/>
            </a:ext>
          </a:extLst>
        </xdr:cNvPr>
        <xdr:cNvCxnSpPr/>
      </xdr:nvCxnSpPr>
      <xdr:spPr>
        <a:xfrm>
          <a:off x="14592300" y="13280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79</xdr:col>
      <xdr:colOff>184227</xdr:colOff>
      <xdr:row>75</xdr:row>
      <xdr:rowOff>146248</xdr:rowOff>
    </xdr:from>
    <xdr:ext cx="469744" cy="259045"/>
    <xdr:sp macro="" textlink="">
      <xdr:nvSpPr>
        <xdr:cNvPr id="177" name="n_1mainValue【消防施設】&#10;有形固定資産減価償却率">
          <a:extLst>
            <a:ext uri="{FF2B5EF4-FFF2-40B4-BE49-F238E27FC236}">
              <a16:creationId xmlns:a16="http://schemas.microsoft.com/office/drawing/2014/main" xmlns="" id="{38B46016-C806-4B00-96A9-2C247C0E6EFA}"/>
            </a:ext>
          </a:extLst>
        </xdr:cNvPr>
        <xdr:cNvSpPr txBox="1"/>
      </xdr:nvSpPr>
      <xdr:spPr>
        <a:xfrm>
          <a:off x="15233727" y="1300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75</xdr:row>
      <xdr:rowOff>146248</xdr:rowOff>
    </xdr:from>
    <xdr:ext cx="469744" cy="259045"/>
    <xdr:sp macro="" textlink="">
      <xdr:nvSpPr>
        <xdr:cNvPr id="178" name="n_2mainValue【消防施設】&#10;有形固定資産減価償却率">
          <a:extLst>
            <a:ext uri="{FF2B5EF4-FFF2-40B4-BE49-F238E27FC236}">
              <a16:creationId xmlns:a16="http://schemas.microsoft.com/office/drawing/2014/main" xmlns="" id="{3445E277-3878-48B0-A7B1-CDE0F1A8ED9B}"/>
            </a:ext>
          </a:extLst>
        </xdr:cNvPr>
        <xdr:cNvSpPr txBox="1"/>
      </xdr:nvSpPr>
      <xdr:spPr>
        <a:xfrm>
          <a:off x="14357427" y="1300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179" name="正方形/長方形 178">
          <a:extLst>
            <a:ext uri="{FF2B5EF4-FFF2-40B4-BE49-F238E27FC236}">
              <a16:creationId xmlns:a16="http://schemas.microsoft.com/office/drawing/2014/main" xmlns="" id="{BF23E5D7-9F82-4973-86F8-B5714C38CCC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80" name="正方形/長方形 179">
          <a:extLst>
            <a:ext uri="{FF2B5EF4-FFF2-40B4-BE49-F238E27FC236}">
              <a16:creationId xmlns:a16="http://schemas.microsoft.com/office/drawing/2014/main" xmlns="" id="{35B0D16B-60D9-4F9E-A11C-945322E9F53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81" name="正方形/長方形 180">
          <a:extLst>
            <a:ext uri="{FF2B5EF4-FFF2-40B4-BE49-F238E27FC236}">
              <a16:creationId xmlns:a16="http://schemas.microsoft.com/office/drawing/2014/main" xmlns="" id="{94ACBDD2-FB02-4949-A735-3FFBA047E81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82" name="正方形/長方形 181">
          <a:extLst>
            <a:ext uri="{FF2B5EF4-FFF2-40B4-BE49-F238E27FC236}">
              <a16:creationId xmlns:a16="http://schemas.microsoft.com/office/drawing/2014/main" xmlns="" id="{59432545-FD2F-4661-A460-A2650C9C5AB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83" name="正方形/長方形 182">
          <a:extLst>
            <a:ext uri="{FF2B5EF4-FFF2-40B4-BE49-F238E27FC236}">
              <a16:creationId xmlns:a16="http://schemas.microsoft.com/office/drawing/2014/main" xmlns="" id="{4FA9929C-8EF9-4BC6-926A-C6FF298C1B7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84" name="正方形/長方形 183">
          <a:extLst>
            <a:ext uri="{FF2B5EF4-FFF2-40B4-BE49-F238E27FC236}">
              <a16:creationId xmlns:a16="http://schemas.microsoft.com/office/drawing/2014/main" xmlns="" id="{958495AA-EA0B-4387-943E-25DFF26402A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85" name="正方形/長方形 184">
          <a:extLst>
            <a:ext uri="{FF2B5EF4-FFF2-40B4-BE49-F238E27FC236}">
              <a16:creationId xmlns:a16="http://schemas.microsoft.com/office/drawing/2014/main" xmlns="" id="{86058F78-DEDB-490C-A9A2-03413214BC3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86" name="正方形/長方形 185">
          <a:extLst>
            <a:ext uri="{FF2B5EF4-FFF2-40B4-BE49-F238E27FC236}">
              <a16:creationId xmlns:a16="http://schemas.microsoft.com/office/drawing/2014/main" xmlns="" id="{F22A9825-B4D6-4992-A0E7-0F155509EF7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187" name="テキスト ボックス 186">
          <a:extLst>
            <a:ext uri="{FF2B5EF4-FFF2-40B4-BE49-F238E27FC236}">
              <a16:creationId xmlns:a16="http://schemas.microsoft.com/office/drawing/2014/main" xmlns="" id="{4490A426-AA50-4111-A44B-AC44CB701A1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188" name="直線コネクタ 187">
          <a:extLst>
            <a:ext uri="{FF2B5EF4-FFF2-40B4-BE49-F238E27FC236}">
              <a16:creationId xmlns:a16="http://schemas.microsoft.com/office/drawing/2014/main" xmlns="" id="{71A398B9-7223-4231-A647-01C1C8AF709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189" name="直線コネクタ 188">
          <a:extLst>
            <a:ext uri="{FF2B5EF4-FFF2-40B4-BE49-F238E27FC236}">
              <a16:creationId xmlns:a16="http://schemas.microsoft.com/office/drawing/2014/main" xmlns="" id="{B7CA5A63-8A2E-4CDA-8579-1C1C1B0338B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190" name="テキスト ボックス 189">
          <a:extLst>
            <a:ext uri="{FF2B5EF4-FFF2-40B4-BE49-F238E27FC236}">
              <a16:creationId xmlns:a16="http://schemas.microsoft.com/office/drawing/2014/main" xmlns="" id="{67A954DA-C32F-44C3-8429-AE6EFC06B8C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191" name="直線コネクタ 190">
          <a:extLst>
            <a:ext uri="{FF2B5EF4-FFF2-40B4-BE49-F238E27FC236}">
              <a16:creationId xmlns:a16="http://schemas.microsoft.com/office/drawing/2014/main" xmlns="" id="{BECDEF70-0112-4C2E-8CF8-4494657858A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192" name="テキスト ボックス 191">
          <a:extLst>
            <a:ext uri="{FF2B5EF4-FFF2-40B4-BE49-F238E27FC236}">
              <a16:creationId xmlns:a16="http://schemas.microsoft.com/office/drawing/2014/main" xmlns="" id="{DD9FD3F1-752B-4AF3-BF1E-16FD2004473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193" name="直線コネクタ 192">
          <a:extLst>
            <a:ext uri="{FF2B5EF4-FFF2-40B4-BE49-F238E27FC236}">
              <a16:creationId xmlns:a16="http://schemas.microsoft.com/office/drawing/2014/main" xmlns="" id="{85589AD8-D426-4447-AC91-C830BCD84EB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194" name="テキスト ボックス 193">
          <a:extLst>
            <a:ext uri="{FF2B5EF4-FFF2-40B4-BE49-F238E27FC236}">
              <a16:creationId xmlns:a16="http://schemas.microsoft.com/office/drawing/2014/main" xmlns="" id="{6A9A46FB-2D6C-422F-8E54-AD4C80D4516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195" name="直線コネクタ 194">
          <a:extLst>
            <a:ext uri="{FF2B5EF4-FFF2-40B4-BE49-F238E27FC236}">
              <a16:creationId xmlns:a16="http://schemas.microsoft.com/office/drawing/2014/main" xmlns="" id="{1F7211B3-4343-4962-BD32-ABBDB1E8C5C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196" name="テキスト ボックス 195">
          <a:extLst>
            <a:ext uri="{FF2B5EF4-FFF2-40B4-BE49-F238E27FC236}">
              <a16:creationId xmlns:a16="http://schemas.microsoft.com/office/drawing/2014/main" xmlns="" id="{76F700B5-6265-4457-B28D-FA379020674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197" name="直線コネクタ 196">
          <a:extLst>
            <a:ext uri="{FF2B5EF4-FFF2-40B4-BE49-F238E27FC236}">
              <a16:creationId xmlns:a16="http://schemas.microsoft.com/office/drawing/2014/main" xmlns="" id="{4D7E6EDE-48A5-481A-90D0-AE2A28216C5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198" name="テキスト ボックス 197">
          <a:extLst>
            <a:ext uri="{FF2B5EF4-FFF2-40B4-BE49-F238E27FC236}">
              <a16:creationId xmlns:a16="http://schemas.microsoft.com/office/drawing/2014/main" xmlns="" id="{EACD58AC-8238-4370-83DC-4751B4CDC02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199" name="直線コネクタ 198">
          <a:extLst>
            <a:ext uri="{FF2B5EF4-FFF2-40B4-BE49-F238E27FC236}">
              <a16:creationId xmlns:a16="http://schemas.microsoft.com/office/drawing/2014/main" xmlns="" id="{122B51AF-0BA6-4BDF-A1AB-7F2FA3D900C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200" name="テキスト ボックス 199">
          <a:extLst>
            <a:ext uri="{FF2B5EF4-FFF2-40B4-BE49-F238E27FC236}">
              <a16:creationId xmlns:a16="http://schemas.microsoft.com/office/drawing/2014/main" xmlns="" id="{906FC4FF-357C-4378-A6D3-43F2E5E96A7A}"/>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01" name="【消防施設】&#10;一人当たり面積グラフ枠">
          <a:extLst>
            <a:ext uri="{FF2B5EF4-FFF2-40B4-BE49-F238E27FC236}">
              <a16:creationId xmlns:a16="http://schemas.microsoft.com/office/drawing/2014/main" xmlns="" id="{89D4BAAD-8A4F-4FA5-915A-C7EF462AF04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91250</xdr:rowOff>
    </xdr:from>
    <xdr:to>
      <xdr:col>116</xdr:col>
      <xdr:colOff>62864</xdr:colOff>
      <xdr:row>86</xdr:row>
      <xdr:rowOff>112204</xdr:rowOff>
    </xdr:to>
    <xdr:cxnSp macro="">
      <xdr:nvCxnSpPr>
        <xdr:cNvPr id="202" name="直線コネクタ 201">
          <a:extLst>
            <a:ext uri="{FF2B5EF4-FFF2-40B4-BE49-F238E27FC236}">
              <a16:creationId xmlns:a16="http://schemas.microsoft.com/office/drawing/2014/main" xmlns="" id="{67CCEED3-B3D9-4146-929B-DF0E1190D880}"/>
            </a:ext>
          </a:extLst>
        </xdr:cNvPr>
        <xdr:cNvCxnSpPr/>
      </xdr:nvCxnSpPr>
      <xdr:spPr>
        <a:xfrm flipV="1">
          <a:off x="22160864" y="13464350"/>
          <a:ext cx="0" cy="1392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116031</xdr:rowOff>
    </xdr:from>
    <xdr:ext cx="469744" cy="259045"/>
    <xdr:sp macro="" textlink="">
      <xdr:nvSpPr>
        <xdr:cNvPr id="203" name="【消防施設】&#10;一人当たり面積最小値テキスト">
          <a:extLst>
            <a:ext uri="{FF2B5EF4-FFF2-40B4-BE49-F238E27FC236}">
              <a16:creationId xmlns:a16="http://schemas.microsoft.com/office/drawing/2014/main" xmlns="" id="{3251A6D9-3218-4DE6-8262-A50D09E90411}"/>
            </a:ext>
          </a:extLst>
        </xdr:cNvPr>
        <xdr:cNvSpPr txBox="1"/>
      </xdr:nvSpPr>
      <xdr:spPr>
        <a:xfrm>
          <a:off x="22199600" y="1486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112204</xdr:rowOff>
    </xdr:from>
    <xdr:to>
      <xdr:col>116</xdr:col>
      <xdr:colOff>152400</xdr:colOff>
      <xdr:row>86</xdr:row>
      <xdr:rowOff>112204</xdr:rowOff>
    </xdr:to>
    <xdr:cxnSp macro="">
      <xdr:nvCxnSpPr>
        <xdr:cNvPr id="204" name="直線コネクタ 203">
          <a:extLst>
            <a:ext uri="{FF2B5EF4-FFF2-40B4-BE49-F238E27FC236}">
              <a16:creationId xmlns:a16="http://schemas.microsoft.com/office/drawing/2014/main" xmlns="" id="{7EF9DCCB-6591-4FB4-8E4C-17B5F0CC5A2F}"/>
            </a:ext>
          </a:extLst>
        </xdr:cNvPr>
        <xdr:cNvCxnSpPr/>
      </xdr:nvCxnSpPr>
      <xdr:spPr>
        <a:xfrm>
          <a:off x="22072600" y="1485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37927</xdr:rowOff>
    </xdr:from>
    <xdr:ext cx="469744" cy="259045"/>
    <xdr:sp macro="" textlink="">
      <xdr:nvSpPr>
        <xdr:cNvPr id="205" name="【消防施設】&#10;一人当たり面積最大値テキスト">
          <a:extLst>
            <a:ext uri="{FF2B5EF4-FFF2-40B4-BE49-F238E27FC236}">
              <a16:creationId xmlns:a16="http://schemas.microsoft.com/office/drawing/2014/main" xmlns="" id="{DEBF7563-D6F7-4988-A645-3697469FF101}"/>
            </a:ext>
          </a:extLst>
        </xdr:cNvPr>
        <xdr:cNvSpPr txBox="1"/>
      </xdr:nvSpPr>
      <xdr:spPr>
        <a:xfrm>
          <a:off x="22199600" y="1323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91250</xdr:rowOff>
    </xdr:from>
    <xdr:to>
      <xdr:col>116</xdr:col>
      <xdr:colOff>152400</xdr:colOff>
      <xdr:row>78</xdr:row>
      <xdr:rowOff>91250</xdr:rowOff>
    </xdr:to>
    <xdr:cxnSp macro="">
      <xdr:nvCxnSpPr>
        <xdr:cNvPr id="206" name="直線コネクタ 205">
          <a:extLst>
            <a:ext uri="{FF2B5EF4-FFF2-40B4-BE49-F238E27FC236}">
              <a16:creationId xmlns:a16="http://schemas.microsoft.com/office/drawing/2014/main" xmlns="" id="{A051997E-DF90-4EC1-8794-86E476FF4F37}"/>
            </a:ext>
          </a:extLst>
        </xdr:cNvPr>
        <xdr:cNvCxnSpPr/>
      </xdr:nvCxnSpPr>
      <xdr:spPr>
        <a:xfrm>
          <a:off x="22072600" y="13464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15702</xdr:rowOff>
    </xdr:from>
    <xdr:ext cx="469744" cy="259045"/>
    <xdr:sp macro="" textlink="">
      <xdr:nvSpPr>
        <xdr:cNvPr id="207" name="【消防施設】&#10;一人当たり面積平均値テキスト">
          <a:extLst>
            <a:ext uri="{FF2B5EF4-FFF2-40B4-BE49-F238E27FC236}">
              <a16:creationId xmlns:a16="http://schemas.microsoft.com/office/drawing/2014/main" xmlns="" id="{FD4B2900-C27E-4F6C-8DC3-7235B413683B}"/>
            </a:ext>
          </a:extLst>
        </xdr:cNvPr>
        <xdr:cNvSpPr txBox="1"/>
      </xdr:nvSpPr>
      <xdr:spPr>
        <a:xfrm>
          <a:off x="22199600" y="145889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164275</xdr:rowOff>
    </xdr:from>
    <xdr:to>
      <xdr:col>116</xdr:col>
      <xdr:colOff>114300</xdr:colOff>
      <xdr:row>86</xdr:row>
      <xdr:rowOff>94425</xdr:rowOff>
    </xdr:to>
    <xdr:sp macro="" textlink="">
      <xdr:nvSpPr>
        <xdr:cNvPr id="208" name="フローチャート: 判断 207">
          <a:extLst>
            <a:ext uri="{FF2B5EF4-FFF2-40B4-BE49-F238E27FC236}">
              <a16:creationId xmlns:a16="http://schemas.microsoft.com/office/drawing/2014/main" xmlns="" id="{6403172D-75D7-4C31-9F40-F126C277149C}"/>
            </a:ext>
          </a:extLst>
        </xdr:cNvPr>
        <xdr:cNvSpPr/>
      </xdr:nvSpPr>
      <xdr:spPr>
        <a:xfrm>
          <a:off x="22110700" y="14737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165036</xdr:rowOff>
    </xdr:from>
    <xdr:to>
      <xdr:col>112</xdr:col>
      <xdr:colOff>38100</xdr:colOff>
      <xdr:row>86</xdr:row>
      <xdr:rowOff>95186</xdr:rowOff>
    </xdr:to>
    <xdr:sp macro="" textlink="">
      <xdr:nvSpPr>
        <xdr:cNvPr id="209" name="フローチャート: 判断 208">
          <a:extLst>
            <a:ext uri="{FF2B5EF4-FFF2-40B4-BE49-F238E27FC236}">
              <a16:creationId xmlns:a16="http://schemas.microsoft.com/office/drawing/2014/main" xmlns="" id="{BC3CF787-6CF6-4AC9-9DAE-F64BD81126F8}"/>
            </a:ext>
          </a:extLst>
        </xdr:cNvPr>
        <xdr:cNvSpPr/>
      </xdr:nvSpPr>
      <xdr:spPr>
        <a:xfrm>
          <a:off x="21272500" y="1473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111713</xdr:rowOff>
    </xdr:from>
    <xdr:ext cx="469744" cy="259045"/>
    <xdr:sp macro="" textlink="">
      <xdr:nvSpPr>
        <xdr:cNvPr id="210" name="n_1aveValue【消防施設】&#10;一人当たり面積">
          <a:extLst>
            <a:ext uri="{FF2B5EF4-FFF2-40B4-BE49-F238E27FC236}">
              <a16:creationId xmlns:a16="http://schemas.microsoft.com/office/drawing/2014/main" xmlns="" id="{4DCA89B5-BC15-4E02-8456-9D6E461EA193}"/>
            </a:ext>
          </a:extLst>
        </xdr:cNvPr>
        <xdr:cNvSpPr txBox="1"/>
      </xdr:nvSpPr>
      <xdr:spPr>
        <a:xfrm>
          <a:off x="21075727" y="14513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162370</xdr:rowOff>
    </xdr:from>
    <xdr:to>
      <xdr:col>107</xdr:col>
      <xdr:colOff>101600</xdr:colOff>
      <xdr:row>86</xdr:row>
      <xdr:rowOff>92520</xdr:rowOff>
    </xdr:to>
    <xdr:sp macro="" textlink="">
      <xdr:nvSpPr>
        <xdr:cNvPr id="211" name="フローチャート: 判断 210">
          <a:extLst>
            <a:ext uri="{FF2B5EF4-FFF2-40B4-BE49-F238E27FC236}">
              <a16:creationId xmlns:a16="http://schemas.microsoft.com/office/drawing/2014/main" xmlns="" id="{8733905A-7A91-450F-9C5F-D1B3D8304982}"/>
            </a:ext>
          </a:extLst>
        </xdr:cNvPr>
        <xdr:cNvSpPr/>
      </xdr:nvSpPr>
      <xdr:spPr>
        <a:xfrm>
          <a:off x="20383500" y="1473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109047</xdr:rowOff>
    </xdr:from>
    <xdr:ext cx="469744" cy="259045"/>
    <xdr:sp macro="" textlink="">
      <xdr:nvSpPr>
        <xdr:cNvPr id="212" name="n_2aveValue【消防施設】&#10;一人当たり面積">
          <a:extLst>
            <a:ext uri="{FF2B5EF4-FFF2-40B4-BE49-F238E27FC236}">
              <a16:creationId xmlns:a16="http://schemas.microsoft.com/office/drawing/2014/main" xmlns="" id="{55FAA35F-7B89-441A-93FA-6B743A51EB49}"/>
            </a:ext>
          </a:extLst>
        </xdr:cNvPr>
        <xdr:cNvSpPr txBox="1"/>
      </xdr:nvSpPr>
      <xdr:spPr>
        <a:xfrm>
          <a:off x="20199427" y="1451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86</xdr:row>
      <xdr:rowOff>5398</xdr:rowOff>
    </xdr:from>
    <xdr:to>
      <xdr:col>102</xdr:col>
      <xdr:colOff>165100</xdr:colOff>
      <xdr:row>86</xdr:row>
      <xdr:rowOff>106998</xdr:rowOff>
    </xdr:to>
    <xdr:sp macro="" textlink="">
      <xdr:nvSpPr>
        <xdr:cNvPr id="213" name="フローチャート: 判断 212">
          <a:extLst>
            <a:ext uri="{FF2B5EF4-FFF2-40B4-BE49-F238E27FC236}">
              <a16:creationId xmlns:a16="http://schemas.microsoft.com/office/drawing/2014/main" xmlns="" id="{94A15B1D-5496-48E6-9CF8-A8D29A4639AB}"/>
            </a:ext>
          </a:extLst>
        </xdr:cNvPr>
        <xdr:cNvSpPr/>
      </xdr:nvSpPr>
      <xdr:spPr>
        <a:xfrm>
          <a:off x="19494500" y="14750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123525</xdr:rowOff>
    </xdr:from>
    <xdr:ext cx="469744" cy="259045"/>
    <xdr:sp macro="" textlink="">
      <xdr:nvSpPr>
        <xdr:cNvPr id="214" name="n_3aveValue【消防施設】&#10;一人当たり面積">
          <a:extLst>
            <a:ext uri="{FF2B5EF4-FFF2-40B4-BE49-F238E27FC236}">
              <a16:creationId xmlns:a16="http://schemas.microsoft.com/office/drawing/2014/main" xmlns="" id="{50E4652A-69DE-45FB-8EF2-E3C22CF51080}"/>
            </a:ext>
          </a:extLst>
        </xdr:cNvPr>
        <xdr:cNvSpPr txBox="1"/>
      </xdr:nvSpPr>
      <xdr:spPr>
        <a:xfrm>
          <a:off x="19310427" y="14525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215" name="テキスト ボックス 214">
          <a:extLst>
            <a:ext uri="{FF2B5EF4-FFF2-40B4-BE49-F238E27FC236}">
              <a16:creationId xmlns:a16="http://schemas.microsoft.com/office/drawing/2014/main" xmlns="" id="{84D0A834-4E58-4044-8B58-F66459B5416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216" name="テキスト ボックス 215">
          <a:extLst>
            <a:ext uri="{FF2B5EF4-FFF2-40B4-BE49-F238E27FC236}">
              <a16:creationId xmlns:a16="http://schemas.microsoft.com/office/drawing/2014/main" xmlns="" id="{EE798EA2-7373-467F-8B2B-DEDF58441CE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217" name="テキスト ボックス 216">
          <a:extLst>
            <a:ext uri="{FF2B5EF4-FFF2-40B4-BE49-F238E27FC236}">
              <a16:creationId xmlns:a16="http://schemas.microsoft.com/office/drawing/2014/main" xmlns="" id="{9F19974D-43E1-4325-8AED-BEE7E152D07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218" name="テキスト ボックス 217">
          <a:extLst>
            <a:ext uri="{FF2B5EF4-FFF2-40B4-BE49-F238E27FC236}">
              <a16:creationId xmlns:a16="http://schemas.microsoft.com/office/drawing/2014/main" xmlns="" id="{06B7E06F-D7D9-4626-A08D-543E22FB37A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219" name="テキスト ボックス 218">
          <a:extLst>
            <a:ext uri="{FF2B5EF4-FFF2-40B4-BE49-F238E27FC236}">
              <a16:creationId xmlns:a16="http://schemas.microsoft.com/office/drawing/2014/main" xmlns="" id="{8B694A88-7BF3-4E55-82DF-9B98FBCF907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60071</xdr:rowOff>
    </xdr:from>
    <xdr:to>
      <xdr:col>116</xdr:col>
      <xdr:colOff>114300</xdr:colOff>
      <xdr:row>86</xdr:row>
      <xdr:rowOff>161671</xdr:rowOff>
    </xdr:to>
    <xdr:sp macro="" textlink="">
      <xdr:nvSpPr>
        <xdr:cNvPr id="220" name="楕円 219">
          <a:extLst>
            <a:ext uri="{FF2B5EF4-FFF2-40B4-BE49-F238E27FC236}">
              <a16:creationId xmlns:a16="http://schemas.microsoft.com/office/drawing/2014/main" xmlns="" id="{BD070993-475D-4BBA-B166-6E530CC0F894}"/>
            </a:ext>
          </a:extLst>
        </xdr:cNvPr>
        <xdr:cNvSpPr/>
      </xdr:nvSpPr>
      <xdr:spPr>
        <a:xfrm>
          <a:off x="22110700" y="1480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146448</xdr:rowOff>
    </xdr:from>
    <xdr:ext cx="469744" cy="259045"/>
    <xdr:sp macro="" textlink="">
      <xdr:nvSpPr>
        <xdr:cNvPr id="221" name="【消防施設】&#10;一人当たり面積該当値テキスト">
          <a:extLst>
            <a:ext uri="{FF2B5EF4-FFF2-40B4-BE49-F238E27FC236}">
              <a16:creationId xmlns:a16="http://schemas.microsoft.com/office/drawing/2014/main" xmlns="" id="{B959F137-A028-4EF4-8617-FF1702C1A6FE}"/>
            </a:ext>
          </a:extLst>
        </xdr:cNvPr>
        <xdr:cNvSpPr txBox="1"/>
      </xdr:nvSpPr>
      <xdr:spPr>
        <a:xfrm>
          <a:off x="22199600" y="14719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60071</xdr:rowOff>
    </xdr:from>
    <xdr:to>
      <xdr:col>112</xdr:col>
      <xdr:colOff>38100</xdr:colOff>
      <xdr:row>86</xdr:row>
      <xdr:rowOff>161671</xdr:rowOff>
    </xdr:to>
    <xdr:sp macro="" textlink="">
      <xdr:nvSpPr>
        <xdr:cNvPr id="222" name="楕円 221">
          <a:extLst>
            <a:ext uri="{FF2B5EF4-FFF2-40B4-BE49-F238E27FC236}">
              <a16:creationId xmlns:a16="http://schemas.microsoft.com/office/drawing/2014/main" xmlns="" id="{F2777048-5081-4FC0-BFD7-1DB9EEBD05D3}"/>
            </a:ext>
          </a:extLst>
        </xdr:cNvPr>
        <xdr:cNvSpPr/>
      </xdr:nvSpPr>
      <xdr:spPr>
        <a:xfrm>
          <a:off x="21272500" y="1480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110871</xdr:rowOff>
    </xdr:from>
    <xdr:to>
      <xdr:col>116</xdr:col>
      <xdr:colOff>63500</xdr:colOff>
      <xdr:row>86</xdr:row>
      <xdr:rowOff>110871</xdr:rowOff>
    </xdr:to>
    <xdr:cxnSp macro="">
      <xdr:nvCxnSpPr>
        <xdr:cNvPr id="223" name="直線コネクタ 222">
          <a:extLst>
            <a:ext uri="{FF2B5EF4-FFF2-40B4-BE49-F238E27FC236}">
              <a16:creationId xmlns:a16="http://schemas.microsoft.com/office/drawing/2014/main" xmlns="" id="{DECBD69F-1872-47D1-BAC9-DD1F6ED433BE}"/>
            </a:ext>
          </a:extLst>
        </xdr:cNvPr>
        <xdr:cNvCxnSpPr/>
      </xdr:nvCxnSpPr>
      <xdr:spPr>
        <a:xfrm>
          <a:off x="21323300" y="148555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60261</xdr:rowOff>
    </xdr:from>
    <xdr:to>
      <xdr:col>107</xdr:col>
      <xdr:colOff>101600</xdr:colOff>
      <xdr:row>86</xdr:row>
      <xdr:rowOff>161861</xdr:rowOff>
    </xdr:to>
    <xdr:sp macro="" textlink="">
      <xdr:nvSpPr>
        <xdr:cNvPr id="224" name="楕円 223">
          <a:extLst>
            <a:ext uri="{FF2B5EF4-FFF2-40B4-BE49-F238E27FC236}">
              <a16:creationId xmlns:a16="http://schemas.microsoft.com/office/drawing/2014/main" xmlns="" id="{875B9391-4286-4154-B75A-477563D76B96}"/>
            </a:ext>
          </a:extLst>
        </xdr:cNvPr>
        <xdr:cNvSpPr/>
      </xdr:nvSpPr>
      <xdr:spPr>
        <a:xfrm>
          <a:off x="20383500" y="1480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110871</xdr:rowOff>
    </xdr:from>
    <xdr:to>
      <xdr:col>111</xdr:col>
      <xdr:colOff>177800</xdr:colOff>
      <xdr:row>86</xdr:row>
      <xdr:rowOff>111061</xdr:rowOff>
    </xdr:to>
    <xdr:cxnSp macro="">
      <xdr:nvCxnSpPr>
        <xdr:cNvPr id="225" name="直線コネクタ 224">
          <a:extLst>
            <a:ext uri="{FF2B5EF4-FFF2-40B4-BE49-F238E27FC236}">
              <a16:creationId xmlns:a16="http://schemas.microsoft.com/office/drawing/2014/main" xmlns="" id="{EED276DB-87AD-42AC-8A86-E3B7E02D45EE}"/>
            </a:ext>
          </a:extLst>
        </xdr:cNvPr>
        <xdr:cNvCxnSpPr/>
      </xdr:nvCxnSpPr>
      <xdr:spPr>
        <a:xfrm flipV="1">
          <a:off x="20434300" y="14855571"/>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152798</xdr:rowOff>
    </xdr:from>
    <xdr:ext cx="469744" cy="259045"/>
    <xdr:sp macro="" textlink="">
      <xdr:nvSpPr>
        <xdr:cNvPr id="226" name="n_1mainValue【消防施設】&#10;一人当たり面積">
          <a:extLst>
            <a:ext uri="{FF2B5EF4-FFF2-40B4-BE49-F238E27FC236}">
              <a16:creationId xmlns:a16="http://schemas.microsoft.com/office/drawing/2014/main" xmlns="" id="{ED2BC6D8-5AE8-4329-B628-8903E0D95AB1}"/>
            </a:ext>
          </a:extLst>
        </xdr:cNvPr>
        <xdr:cNvSpPr txBox="1"/>
      </xdr:nvSpPr>
      <xdr:spPr>
        <a:xfrm>
          <a:off x="21075727" y="1489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152988</xdr:rowOff>
    </xdr:from>
    <xdr:ext cx="469744" cy="259045"/>
    <xdr:sp macro="" textlink="">
      <xdr:nvSpPr>
        <xdr:cNvPr id="227" name="n_2mainValue【消防施設】&#10;一人当たり面積">
          <a:extLst>
            <a:ext uri="{FF2B5EF4-FFF2-40B4-BE49-F238E27FC236}">
              <a16:creationId xmlns:a16="http://schemas.microsoft.com/office/drawing/2014/main" xmlns="" id="{31D31B4E-86CA-478C-BAED-82BCC0D56EA1}"/>
            </a:ext>
          </a:extLst>
        </xdr:cNvPr>
        <xdr:cNvSpPr txBox="1"/>
      </xdr:nvSpPr>
      <xdr:spPr>
        <a:xfrm>
          <a:off x="20199427" y="14897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228" name="正方形/長方形 227">
          <a:extLst>
            <a:ext uri="{FF2B5EF4-FFF2-40B4-BE49-F238E27FC236}">
              <a16:creationId xmlns:a16="http://schemas.microsoft.com/office/drawing/2014/main" xmlns="" id="{0EA4FB43-E367-416F-8B36-152005EC1EB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29" name="正方形/長方形 228">
          <a:extLst>
            <a:ext uri="{FF2B5EF4-FFF2-40B4-BE49-F238E27FC236}">
              <a16:creationId xmlns:a16="http://schemas.microsoft.com/office/drawing/2014/main" xmlns="" id="{56A0F6F7-C6E7-445C-8F76-F7B8FAFE5EE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30" name="正方形/長方形 229">
          <a:extLst>
            <a:ext uri="{FF2B5EF4-FFF2-40B4-BE49-F238E27FC236}">
              <a16:creationId xmlns:a16="http://schemas.microsoft.com/office/drawing/2014/main" xmlns="" id="{11D16C34-A69D-4F22-B878-0ACB5B9B90F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31" name="正方形/長方形 230">
          <a:extLst>
            <a:ext uri="{FF2B5EF4-FFF2-40B4-BE49-F238E27FC236}">
              <a16:creationId xmlns:a16="http://schemas.microsoft.com/office/drawing/2014/main" xmlns="" id="{2F8EFECC-2A7A-4F56-B87D-7911555BE99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32" name="正方形/長方形 231">
          <a:extLst>
            <a:ext uri="{FF2B5EF4-FFF2-40B4-BE49-F238E27FC236}">
              <a16:creationId xmlns:a16="http://schemas.microsoft.com/office/drawing/2014/main" xmlns="" id="{F208C517-D8DE-4D1A-B2CF-47296555126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33" name="正方形/長方形 232">
          <a:extLst>
            <a:ext uri="{FF2B5EF4-FFF2-40B4-BE49-F238E27FC236}">
              <a16:creationId xmlns:a16="http://schemas.microsoft.com/office/drawing/2014/main" xmlns="" id="{A7F47447-EDDA-45FC-A715-236200A470C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34" name="正方形/長方形 233">
          <a:extLst>
            <a:ext uri="{FF2B5EF4-FFF2-40B4-BE49-F238E27FC236}">
              <a16:creationId xmlns:a16="http://schemas.microsoft.com/office/drawing/2014/main" xmlns="" id="{09C4E912-DA77-489C-88CF-44BFCAD52E9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35" name="正方形/長方形 234">
          <a:extLst>
            <a:ext uri="{FF2B5EF4-FFF2-40B4-BE49-F238E27FC236}">
              <a16:creationId xmlns:a16="http://schemas.microsoft.com/office/drawing/2014/main" xmlns="" id="{A01FBFE5-4978-4C52-8EA8-8D48B901423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36" name="テキスト ボックス 235">
          <a:extLst>
            <a:ext uri="{FF2B5EF4-FFF2-40B4-BE49-F238E27FC236}">
              <a16:creationId xmlns:a16="http://schemas.microsoft.com/office/drawing/2014/main" xmlns="" id="{572342EA-7A25-419B-841A-A295E5835D9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37" name="直線コネクタ 236">
          <a:extLst>
            <a:ext uri="{FF2B5EF4-FFF2-40B4-BE49-F238E27FC236}">
              <a16:creationId xmlns:a16="http://schemas.microsoft.com/office/drawing/2014/main" xmlns="" id="{D6545781-DD54-441A-806B-B872BFBAE86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108</xdr:row>
      <xdr:rowOff>152400</xdr:rowOff>
    </xdr:from>
    <xdr:to>
      <xdr:col>89</xdr:col>
      <xdr:colOff>177800</xdr:colOff>
      <xdr:row>108</xdr:row>
      <xdr:rowOff>152400</xdr:rowOff>
    </xdr:to>
    <xdr:cxnSp macro="">
      <xdr:nvCxnSpPr>
        <xdr:cNvPr id="238" name="直線コネクタ 237">
          <a:extLst>
            <a:ext uri="{FF2B5EF4-FFF2-40B4-BE49-F238E27FC236}">
              <a16:creationId xmlns:a16="http://schemas.microsoft.com/office/drawing/2014/main" xmlns="" id="{039CFF2A-E59E-42A1-8E67-1B24E0ACC19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10177</xdr:rowOff>
    </xdr:from>
    <xdr:ext cx="338939" cy="259045"/>
    <xdr:sp macro="" textlink="">
      <xdr:nvSpPr>
        <xdr:cNvPr id="239" name="テキスト ボックス 238">
          <a:extLst>
            <a:ext uri="{FF2B5EF4-FFF2-40B4-BE49-F238E27FC236}">
              <a16:creationId xmlns:a16="http://schemas.microsoft.com/office/drawing/2014/main" xmlns="" id="{FC31CB5D-85FE-4A56-AEE0-93D46A958FE1}"/>
            </a:ext>
          </a:extLst>
        </xdr:cNvPr>
        <xdr:cNvSpPr txBox="1"/>
      </xdr:nvSpPr>
      <xdr:spPr>
        <a:xfrm>
          <a:off x="12107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240" name="直線コネクタ 239">
          <a:extLst>
            <a:ext uri="{FF2B5EF4-FFF2-40B4-BE49-F238E27FC236}">
              <a16:creationId xmlns:a16="http://schemas.microsoft.com/office/drawing/2014/main" xmlns="" id="{0884013D-EA9F-4F91-87BB-37B502D91A2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241" name="テキスト ボックス 240">
          <a:extLst>
            <a:ext uri="{FF2B5EF4-FFF2-40B4-BE49-F238E27FC236}">
              <a16:creationId xmlns:a16="http://schemas.microsoft.com/office/drawing/2014/main" xmlns="" id="{EE45980B-43D0-48E2-94D6-ADD64EC30D0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242" name="直線コネクタ 241">
          <a:extLst>
            <a:ext uri="{FF2B5EF4-FFF2-40B4-BE49-F238E27FC236}">
              <a16:creationId xmlns:a16="http://schemas.microsoft.com/office/drawing/2014/main" xmlns="" id="{D8866566-6CED-4179-B620-86DB25627A0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243" name="テキスト ボックス 242">
          <a:extLst>
            <a:ext uri="{FF2B5EF4-FFF2-40B4-BE49-F238E27FC236}">
              <a16:creationId xmlns:a16="http://schemas.microsoft.com/office/drawing/2014/main" xmlns="" id="{AFDB9F1A-57E9-41CB-B096-A6502E74B5F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244" name="直線コネクタ 243">
          <a:extLst>
            <a:ext uri="{FF2B5EF4-FFF2-40B4-BE49-F238E27FC236}">
              <a16:creationId xmlns:a16="http://schemas.microsoft.com/office/drawing/2014/main" xmlns="" id="{80AA0C00-CA0D-4F89-AD04-CF0CE6649BC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245" name="テキスト ボックス 244">
          <a:extLst>
            <a:ext uri="{FF2B5EF4-FFF2-40B4-BE49-F238E27FC236}">
              <a16:creationId xmlns:a16="http://schemas.microsoft.com/office/drawing/2014/main" xmlns="" id="{8EBAD495-9F24-4CA7-BFA2-85536281897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246" name="直線コネクタ 245">
          <a:extLst>
            <a:ext uri="{FF2B5EF4-FFF2-40B4-BE49-F238E27FC236}">
              <a16:creationId xmlns:a16="http://schemas.microsoft.com/office/drawing/2014/main" xmlns="" id="{EEC017C9-9D87-425C-B1CF-531BF6322E9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247" name="テキスト ボックス 246">
          <a:extLst>
            <a:ext uri="{FF2B5EF4-FFF2-40B4-BE49-F238E27FC236}">
              <a16:creationId xmlns:a16="http://schemas.microsoft.com/office/drawing/2014/main" xmlns="" id="{51483E5B-6EA2-45B7-B1E5-360C7B5669DA}"/>
            </a:ext>
          </a:extLst>
        </xdr:cNvPr>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48" name="直線コネクタ 247">
          <a:extLst>
            <a:ext uri="{FF2B5EF4-FFF2-40B4-BE49-F238E27FC236}">
              <a16:creationId xmlns:a16="http://schemas.microsoft.com/office/drawing/2014/main" xmlns="" id="{B732F69A-6A8A-4005-997D-3EE4BC0C65E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249" name="テキスト ボックス 248">
          <a:extLst>
            <a:ext uri="{FF2B5EF4-FFF2-40B4-BE49-F238E27FC236}">
              <a16:creationId xmlns:a16="http://schemas.microsoft.com/office/drawing/2014/main" xmlns="" id="{6ECC014C-173C-4289-8523-F6F870E41BAB}"/>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250" name="【庁舎】&#10;有形固定資産減価償却率グラフ枠">
          <a:extLst>
            <a:ext uri="{FF2B5EF4-FFF2-40B4-BE49-F238E27FC236}">
              <a16:creationId xmlns:a16="http://schemas.microsoft.com/office/drawing/2014/main" xmlns="" id="{FF9663D0-5CF1-4EEB-8920-F43EC8B509B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82550</xdr:rowOff>
    </xdr:from>
    <xdr:to>
      <xdr:col>85</xdr:col>
      <xdr:colOff>126364</xdr:colOff>
      <xdr:row>108</xdr:row>
      <xdr:rowOff>152400</xdr:rowOff>
    </xdr:to>
    <xdr:cxnSp macro="">
      <xdr:nvCxnSpPr>
        <xdr:cNvPr id="251" name="直線コネクタ 250">
          <a:extLst>
            <a:ext uri="{FF2B5EF4-FFF2-40B4-BE49-F238E27FC236}">
              <a16:creationId xmlns:a16="http://schemas.microsoft.com/office/drawing/2014/main" xmlns="" id="{2942813A-F335-4F25-84E1-81203BD1BF1C}"/>
            </a:ext>
          </a:extLst>
        </xdr:cNvPr>
        <xdr:cNvCxnSpPr/>
      </xdr:nvCxnSpPr>
      <xdr:spPr>
        <a:xfrm flipV="1">
          <a:off x="16318864" y="1739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340478" cy="259045"/>
    <xdr:sp macro="" textlink="">
      <xdr:nvSpPr>
        <xdr:cNvPr id="252" name="【庁舎】&#10;有形固定資産減価償却率最小値テキスト">
          <a:extLst>
            <a:ext uri="{FF2B5EF4-FFF2-40B4-BE49-F238E27FC236}">
              <a16:creationId xmlns:a16="http://schemas.microsoft.com/office/drawing/2014/main" xmlns="" id="{BAC74963-1135-4419-86B8-2C7010E6E99A}"/>
            </a:ext>
          </a:extLst>
        </xdr:cNvPr>
        <xdr:cNvSpPr txBox="1"/>
      </xdr:nvSpPr>
      <xdr:spPr>
        <a:xfrm>
          <a:off x="16357600" y="1867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253" name="直線コネクタ 252">
          <a:extLst>
            <a:ext uri="{FF2B5EF4-FFF2-40B4-BE49-F238E27FC236}">
              <a16:creationId xmlns:a16="http://schemas.microsoft.com/office/drawing/2014/main" xmlns="" id="{8CF62683-B1B2-4956-B589-5084D7944281}"/>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29227</xdr:rowOff>
    </xdr:from>
    <xdr:ext cx="469744" cy="259045"/>
    <xdr:sp macro="" textlink="">
      <xdr:nvSpPr>
        <xdr:cNvPr id="254" name="【庁舎】&#10;有形固定資産減価償却率最大値テキスト">
          <a:extLst>
            <a:ext uri="{FF2B5EF4-FFF2-40B4-BE49-F238E27FC236}">
              <a16:creationId xmlns:a16="http://schemas.microsoft.com/office/drawing/2014/main" xmlns="" id="{3A6F5E07-E217-42A0-A67E-A1AE4BF9D6F7}"/>
            </a:ext>
          </a:extLst>
        </xdr:cNvPr>
        <xdr:cNvSpPr txBox="1"/>
      </xdr:nvSpPr>
      <xdr:spPr>
        <a:xfrm>
          <a:off x="16357600"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82550</xdr:rowOff>
    </xdr:from>
    <xdr:to>
      <xdr:col>86</xdr:col>
      <xdr:colOff>25400</xdr:colOff>
      <xdr:row>101</xdr:row>
      <xdr:rowOff>82550</xdr:rowOff>
    </xdr:to>
    <xdr:cxnSp macro="">
      <xdr:nvCxnSpPr>
        <xdr:cNvPr id="255" name="直線コネクタ 254">
          <a:extLst>
            <a:ext uri="{FF2B5EF4-FFF2-40B4-BE49-F238E27FC236}">
              <a16:creationId xmlns:a16="http://schemas.microsoft.com/office/drawing/2014/main" xmlns="" id="{6EBBA93B-6CB6-4534-ACD6-5CC6DE3C760A}"/>
            </a:ext>
          </a:extLst>
        </xdr:cNvPr>
        <xdr:cNvCxnSpPr/>
      </xdr:nvCxnSpPr>
      <xdr:spPr>
        <a:xfrm>
          <a:off x="16230600" y="1739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11447</xdr:rowOff>
    </xdr:from>
    <xdr:ext cx="405111" cy="259045"/>
    <xdr:sp macro="" textlink="">
      <xdr:nvSpPr>
        <xdr:cNvPr id="256" name="【庁舎】&#10;有形固定資産減価償却率平均値テキスト">
          <a:extLst>
            <a:ext uri="{FF2B5EF4-FFF2-40B4-BE49-F238E27FC236}">
              <a16:creationId xmlns:a16="http://schemas.microsoft.com/office/drawing/2014/main" xmlns="" id="{545EBEDA-FA1D-47A9-A9B5-2CC713C02A4E}"/>
            </a:ext>
          </a:extLst>
        </xdr:cNvPr>
        <xdr:cNvSpPr txBox="1"/>
      </xdr:nvSpPr>
      <xdr:spPr>
        <a:xfrm>
          <a:off x="16357600" y="17842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33020</xdr:rowOff>
    </xdr:from>
    <xdr:to>
      <xdr:col>85</xdr:col>
      <xdr:colOff>177800</xdr:colOff>
      <xdr:row>104</xdr:row>
      <xdr:rowOff>134620</xdr:rowOff>
    </xdr:to>
    <xdr:sp macro="" textlink="">
      <xdr:nvSpPr>
        <xdr:cNvPr id="257" name="フローチャート: 判断 256">
          <a:extLst>
            <a:ext uri="{FF2B5EF4-FFF2-40B4-BE49-F238E27FC236}">
              <a16:creationId xmlns:a16="http://schemas.microsoft.com/office/drawing/2014/main" xmlns="" id="{A0F8D7B9-98FC-438A-84D8-9AA75A5168F5}"/>
            </a:ext>
          </a:extLst>
        </xdr:cNvPr>
        <xdr:cNvSpPr/>
      </xdr:nvSpPr>
      <xdr:spPr>
        <a:xfrm>
          <a:off x="16268700" y="178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11430</xdr:rowOff>
    </xdr:from>
    <xdr:to>
      <xdr:col>81</xdr:col>
      <xdr:colOff>101600</xdr:colOff>
      <xdr:row>104</xdr:row>
      <xdr:rowOff>113030</xdr:rowOff>
    </xdr:to>
    <xdr:sp macro="" textlink="">
      <xdr:nvSpPr>
        <xdr:cNvPr id="258" name="フローチャート: 判断 257">
          <a:extLst>
            <a:ext uri="{FF2B5EF4-FFF2-40B4-BE49-F238E27FC236}">
              <a16:creationId xmlns:a16="http://schemas.microsoft.com/office/drawing/2014/main" xmlns="" id="{0683350F-7D48-4A83-98D9-2DD687E050C4}"/>
            </a:ext>
          </a:extLst>
        </xdr:cNvPr>
        <xdr:cNvSpPr/>
      </xdr:nvSpPr>
      <xdr:spPr>
        <a:xfrm>
          <a:off x="15430500" y="1784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104157</xdr:rowOff>
    </xdr:from>
    <xdr:ext cx="405111" cy="259045"/>
    <xdr:sp macro="" textlink="">
      <xdr:nvSpPr>
        <xdr:cNvPr id="259" name="n_1aveValue【庁舎】&#10;有形固定資産減価償却率">
          <a:extLst>
            <a:ext uri="{FF2B5EF4-FFF2-40B4-BE49-F238E27FC236}">
              <a16:creationId xmlns:a16="http://schemas.microsoft.com/office/drawing/2014/main" xmlns="" id="{85CC8873-55BF-43E1-A04D-F451D203E74C}"/>
            </a:ext>
          </a:extLst>
        </xdr:cNvPr>
        <xdr:cNvSpPr txBox="1"/>
      </xdr:nvSpPr>
      <xdr:spPr>
        <a:xfrm>
          <a:off x="15266044" y="1793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6350</xdr:rowOff>
    </xdr:from>
    <xdr:to>
      <xdr:col>76</xdr:col>
      <xdr:colOff>165100</xdr:colOff>
      <xdr:row>104</xdr:row>
      <xdr:rowOff>107950</xdr:rowOff>
    </xdr:to>
    <xdr:sp macro="" textlink="">
      <xdr:nvSpPr>
        <xdr:cNvPr id="260" name="フローチャート: 判断 259">
          <a:extLst>
            <a:ext uri="{FF2B5EF4-FFF2-40B4-BE49-F238E27FC236}">
              <a16:creationId xmlns:a16="http://schemas.microsoft.com/office/drawing/2014/main" xmlns="" id="{CD8D7C9E-F0C9-4730-9B88-6D79FD59D6B6}"/>
            </a:ext>
          </a:extLst>
        </xdr:cNvPr>
        <xdr:cNvSpPr/>
      </xdr:nvSpPr>
      <xdr:spPr>
        <a:xfrm>
          <a:off x="14541500" y="1783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104</xdr:row>
      <xdr:rowOff>99077</xdr:rowOff>
    </xdr:from>
    <xdr:ext cx="405111" cy="259045"/>
    <xdr:sp macro="" textlink="">
      <xdr:nvSpPr>
        <xdr:cNvPr id="261" name="n_2aveValue【庁舎】&#10;有形固定資産減価償却率">
          <a:extLst>
            <a:ext uri="{FF2B5EF4-FFF2-40B4-BE49-F238E27FC236}">
              <a16:creationId xmlns:a16="http://schemas.microsoft.com/office/drawing/2014/main" xmlns="" id="{860D097F-793B-4139-9C4B-B9D964DECCC4}"/>
            </a:ext>
          </a:extLst>
        </xdr:cNvPr>
        <xdr:cNvSpPr txBox="1"/>
      </xdr:nvSpPr>
      <xdr:spPr>
        <a:xfrm>
          <a:off x="14389744" y="1792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38100</xdr:rowOff>
    </xdr:from>
    <xdr:to>
      <xdr:col>72</xdr:col>
      <xdr:colOff>38100</xdr:colOff>
      <xdr:row>104</xdr:row>
      <xdr:rowOff>139700</xdr:rowOff>
    </xdr:to>
    <xdr:sp macro="" textlink="">
      <xdr:nvSpPr>
        <xdr:cNvPr id="262" name="フローチャート: 判断 261">
          <a:extLst>
            <a:ext uri="{FF2B5EF4-FFF2-40B4-BE49-F238E27FC236}">
              <a16:creationId xmlns:a16="http://schemas.microsoft.com/office/drawing/2014/main" xmlns="" id="{78419ADE-AD8A-4E85-8E23-2BEA0B984F5B}"/>
            </a:ext>
          </a:extLst>
        </xdr:cNvPr>
        <xdr:cNvSpPr/>
      </xdr:nvSpPr>
      <xdr:spPr>
        <a:xfrm>
          <a:off x="13652500" y="1786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104</xdr:row>
      <xdr:rowOff>130827</xdr:rowOff>
    </xdr:from>
    <xdr:ext cx="405111" cy="259045"/>
    <xdr:sp macro="" textlink="">
      <xdr:nvSpPr>
        <xdr:cNvPr id="263" name="n_3aveValue【庁舎】&#10;有形固定資産減価償却率">
          <a:extLst>
            <a:ext uri="{FF2B5EF4-FFF2-40B4-BE49-F238E27FC236}">
              <a16:creationId xmlns:a16="http://schemas.microsoft.com/office/drawing/2014/main" xmlns="" id="{F99C6BD2-8EFD-4AEC-93F7-F14DD9271DB8}"/>
            </a:ext>
          </a:extLst>
        </xdr:cNvPr>
        <xdr:cNvSpPr txBox="1"/>
      </xdr:nvSpPr>
      <xdr:spPr>
        <a:xfrm>
          <a:off x="13500744" y="1796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264" name="テキスト ボックス 263">
          <a:extLst>
            <a:ext uri="{FF2B5EF4-FFF2-40B4-BE49-F238E27FC236}">
              <a16:creationId xmlns:a16="http://schemas.microsoft.com/office/drawing/2014/main" xmlns="" id="{EEAD5785-0513-466F-B102-ADD79F7D321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65" name="テキスト ボックス 264">
          <a:extLst>
            <a:ext uri="{FF2B5EF4-FFF2-40B4-BE49-F238E27FC236}">
              <a16:creationId xmlns:a16="http://schemas.microsoft.com/office/drawing/2014/main" xmlns="" id="{1D801B8A-C1D6-4626-9FFB-2608D3586E3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66" name="テキスト ボックス 265">
          <a:extLst>
            <a:ext uri="{FF2B5EF4-FFF2-40B4-BE49-F238E27FC236}">
              <a16:creationId xmlns:a16="http://schemas.microsoft.com/office/drawing/2014/main" xmlns="" id="{122F8AA1-ACF4-48EB-88FA-4BE1014926B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67" name="テキスト ボックス 266">
          <a:extLst>
            <a:ext uri="{FF2B5EF4-FFF2-40B4-BE49-F238E27FC236}">
              <a16:creationId xmlns:a16="http://schemas.microsoft.com/office/drawing/2014/main" xmlns="" id="{5277D334-08AE-40F0-8134-5FED8ADA619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68" name="テキスト ボックス 267">
          <a:extLst>
            <a:ext uri="{FF2B5EF4-FFF2-40B4-BE49-F238E27FC236}">
              <a16:creationId xmlns:a16="http://schemas.microsoft.com/office/drawing/2014/main" xmlns="" id="{19EFDC14-C0D8-410D-B963-D66E4C564ED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38100</xdr:rowOff>
    </xdr:from>
    <xdr:to>
      <xdr:col>85</xdr:col>
      <xdr:colOff>177800</xdr:colOff>
      <xdr:row>101</xdr:row>
      <xdr:rowOff>139700</xdr:rowOff>
    </xdr:to>
    <xdr:sp macro="" textlink="">
      <xdr:nvSpPr>
        <xdr:cNvPr id="269" name="楕円 268">
          <a:extLst>
            <a:ext uri="{FF2B5EF4-FFF2-40B4-BE49-F238E27FC236}">
              <a16:creationId xmlns:a16="http://schemas.microsoft.com/office/drawing/2014/main" xmlns="" id="{2EF135C8-BDDE-40D0-95A1-54EF24B79B2D}"/>
            </a:ext>
          </a:extLst>
        </xdr:cNvPr>
        <xdr:cNvSpPr/>
      </xdr:nvSpPr>
      <xdr:spPr>
        <a:xfrm>
          <a:off x="16268700" y="1735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156227</xdr:rowOff>
    </xdr:from>
    <xdr:ext cx="405111" cy="259045"/>
    <xdr:sp macro="" textlink="">
      <xdr:nvSpPr>
        <xdr:cNvPr id="270" name="【庁舎】&#10;有形固定資産減価償却率該当値テキスト">
          <a:extLst>
            <a:ext uri="{FF2B5EF4-FFF2-40B4-BE49-F238E27FC236}">
              <a16:creationId xmlns:a16="http://schemas.microsoft.com/office/drawing/2014/main" xmlns="" id="{E9F8C7D1-0DFC-4334-9F9E-ED03F4DD98EE}"/>
            </a:ext>
          </a:extLst>
        </xdr:cNvPr>
        <xdr:cNvSpPr txBox="1"/>
      </xdr:nvSpPr>
      <xdr:spPr>
        <a:xfrm>
          <a:off x="16357600" y="1730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40639</xdr:rowOff>
    </xdr:from>
    <xdr:to>
      <xdr:col>81</xdr:col>
      <xdr:colOff>101600</xdr:colOff>
      <xdr:row>101</xdr:row>
      <xdr:rowOff>142239</xdr:rowOff>
    </xdr:to>
    <xdr:sp macro="" textlink="">
      <xdr:nvSpPr>
        <xdr:cNvPr id="271" name="楕円 270">
          <a:extLst>
            <a:ext uri="{FF2B5EF4-FFF2-40B4-BE49-F238E27FC236}">
              <a16:creationId xmlns:a16="http://schemas.microsoft.com/office/drawing/2014/main" xmlns="" id="{3811DD2F-49CB-456F-B4A1-599CF0923232}"/>
            </a:ext>
          </a:extLst>
        </xdr:cNvPr>
        <xdr:cNvSpPr/>
      </xdr:nvSpPr>
      <xdr:spPr>
        <a:xfrm>
          <a:off x="15430500" y="1735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88900</xdr:rowOff>
    </xdr:from>
    <xdr:to>
      <xdr:col>85</xdr:col>
      <xdr:colOff>127000</xdr:colOff>
      <xdr:row>101</xdr:row>
      <xdr:rowOff>91439</xdr:rowOff>
    </xdr:to>
    <xdr:cxnSp macro="">
      <xdr:nvCxnSpPr>
        <xdr:cNvPr id="272" name="直線コネクタ 271">
          <a:extLst>
            <a:ext uri="{FF2B5EF4-FFF2-40B4-BE49-F238E27FC236}">
              <a16:creationId xmlns:a16="http://schemas.microsoft.com/office/drawing/2014/main" xmlns="" id="{D7D536F9-EAD3-4613-A640-BCCB312A17EE}"/>
            </a:ext>
          </a:extLst>
        </xdr:cNvPr>
        <xdr:cNvCxnSpPr/>
      </xdr:nvCxnSpPr>
      <xdr:spPr>
        <a:xfrm flipV="1">
          <a:off x="15481300" y="17405350"/>
          <a:ext cx="8382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41911</xdr:rowOff>
    </xdr:from>
    <xdr:to>
      <xdr:col>76</xdr:col>
      <xdr:colOff>165100</xdr:colOff>
      <xdr:row>101</xdr:row>
      <xdr:rowOff>143511</xdr:rowOff>
    </xdr:to>
    <xdr:sp macro="" textlink="">
      <xdr:nvSpPr>
        <xdr:cNvPr id="273" name="楕円 272">
          <a:extLst>
            <a:ext uri="{FF2B5EF4-FFF2-40B4-BE49-F238E27FC236}">
              <a16:creationId xmlns:a16="http://schemas.microsoft.com/office/drawing/2014/main" xmlns="" id="{0234D5CF-7C59-4394-A0F8-D0CBC7D95789}"/>
            </a:ext>
          </a:extLst>
        </xdr:cNvPr>
        <xdr:cNvSpPr/>
      </xdr:nvSpPr>
      <xdr:spPr>
        <a:xfrm>
          <a:off x="14541500" y="1735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91439</xdr:rowOff>
    </xdr:from>
    <xdr:to>
      <xdr:col>81</xdr:col>
      <xdr:colOff>50800</xdr:colOff>
      <xdr:row>101</xdr:row>
      <xdr:rowOff>92711</xdr:rowOff>
    </xdr:to>
    <xdr:cxnSp macro="">
      <xdr:nvCxnSpPr>
        <xdr:cNvPr id="274" name="直線コネクタ 273">
          <a:extLst>
            <a:ext uri="{FF2B5EF4-FFF2-40B4-BE49-F238E27FC236}">
              <a16:creationId xmlns:a16="http://schemas.microsoft.com/office/drawing/2014/main" xmlns="" id="{FBEFDEDA-D3E8-4C3E-A934-0BFA74F24BEF}"/>
            </a:ext>
          </a:extLst>
        </xdr:cNvPr>
        <xdr:cNvCxnSpPr/>
      </xdr:nvCxnSpPr>
      <xdr:spPr>
        <a:xfrm flipV="1">
          <a:off x="14592300" y="1740788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100330</xdr:rowOff>
    </xdr:from>
    <xdr:to>
      <xdr:col>72</xdr:col>
      <xdr:colOff>38100</xdr:colOff>
      <xdr:row>102</xdr:row>
      <xdr:rowOff>30480</xdr:rowOff>
    </xdr:to>
    <xdr:sp macro="" textlink="">
      <xdr:nvSpPr>
        <xdr:cNvPr id="275" name="楕円 274">
          <a:extLst>
            <a:ext uri="{FF2B5EF4-FFF2-40B4-BE49-F238E27FC236}">
              <a16:creationId xmlns:a16="http://schemas.microsoft.com/office/drawing/2014/main" xmlns="" id="{6A88FA64-1209-403B-B36A-C23B0D2AB472}"/>
            </a:ext>
          </a:extLst>
        </xdr:cNvPr>
        <xdr:cNvSpPr/>
      </xdr:nvSpPr>
      <xdr:spPr>
        <a:xfrm>
          <a:off x="13652500" y="1741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92711</xdr:rowOff>
    </xdr:from>
    <xdr:to>
      <xdr:col>76</xdr:col>
      <xdr:colOff>114300</xdr:colOff>
      <xdr:row>101</xdr:row>
      <xdr:rowOff>151130</xdr:rowOff>
    </xdr:to>
    <xdr:cxnSp macro="">
      <xdr:nvCxnSpPr>
        <xdr:cNvPr id="276" name="直線コネクタ 275">
          <a:extLst>
            <a:ext uri="{FF2B5EF4-FFF2-40B4-BE49-F238E27FC236}">
              <a16:creationId xmlns:a16="http://schemas.microsoft.com/office/drawing/2014/main" xmlns="" id="{290D2E14-6838-446C-9C04-2D81984671AE}"/>
            </a:ext>
          </a:extLst>
        </xdr:cNvPr>
        <xdr:cNvCxnSpPr/>
      </xdr:nvCxnSpPr>
      <xdr:spPr>
        <a:xfrm flipV="1">
          <a:off x="13703300" y="17409161"/>
          <a:ext cx="889000" cy="5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99</xdr:row>
      <xdr:rowOff>158766</xdr:rowOff>
    </xdr:from>
    <xdr:ext cx="405111" cy="259045"/>
    <xdr:sp macro="" textlink="">
      <xdr:nvSpPr>
        <xdr:cNvPr id="277" name="n_1mainValue【庁舎】&#10;有形固定資産減価償却率">
          <a:extLst>
            <a:ext uri="{FF2B5EF4-FFF2-40B4-BE49-F238E27FC236}">
              <a16:creationId xmlns:a16="http://schemas.microsoft.com/office/drawing/2014/main" xmlns="" id="{15BC8FE2-E54E-4EFC-B391-F63F4BD8F9D1}"/>
            </a:ext>
          </a:extLst>
        </xdr:cNvPr>
        <xdr:cNvSpPr txBox="1"/>
      </xdr:nvSpPr>
      <xdr:spPr>
        <a:xfrm>
          <a:off x="15266044" y="1713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160038</xdr:rowOff>
    </xdr:from>
    <xdr:ext cx="405111" cy="259045"/>
    <xdr:sp macro="" textlink="">
      <xdr:nvSpPr>
        <xdr:cNvPr id="278" name="n_2mainValue【庁舎】&#10;有形固定資産減価償却率">
          <a:extLst>
            <a:ext uri="{FF2B5EF4-FFF2-40B4-BE49-F238E27FC236}">
              <a16:creationId xmlns:a16="http://schemas.microsoft.com/office/drawing/2014/main" xmlns="" id="{89F033CC-CA9C-4F05-B394-B53F1812ED85}"/>
            </a:ext>
          </a:extLst>
        </xdr:cNvPr>
        <xdr:cNvSpPr txBox="1"/>
      </xdr:nvSpPr>
      <xdr:spPr>
        <a:xfrm>
          <a:off x="14389744" y="1713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47007</xdr:rowOff>
    </xdr:from>
    <xdr:ext cx="405111" cy="259045"/>
    <xdr:sp macro="" textlink="">
      <xdr:nvSpPr>
        <xdr:cNvPr id="279" name="n_3mainValue【庁舎】&#10;有形固定資産減価償却率">
          <a:extLst>
            <a:ext uri="{FF2B5EF4-FFF2-40B4-BE49-F238E27FC236}">
              <a16:creationId xmlns:a16="http://schemas.microsoft.com/office/drawing/2014/main" xmlns="" id="{098B30EA-1E15-4E9B-B97E-759C040625F9}"/>
            </a:ext>
          </a:extLst>
        </xdr:cNvPr>
        <xdr:cNvSpPr txBox="1"/>
      </xdr:nvSpPr>
      <xdr:spPr>
        <a:xfrm>
          <a:off x="13500744" y="1719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280" name="正方形/長方形 279">
          <a:extLst>
            <a:ext uri="{FF2B5EF4-FFF2-40B4-BE49-F238E27FC236}">
              <a16:creationId xmlns:a16="http://schemas.microsoft.com/office/drawing/2014/main" xmlns="" id="{B77DC5A7-C014-4B29-B518-F798A64E0D7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281" name="正方形/長方形 280">
          <a:extLst>
            <a:ext uri="{FF2B5EF4-FFF2-40B4-BE49-F238E27FC236}">
              <a16:creationId xmlns:a16="http://schemas.microsoft.com/office/drawing/2014/main" xmlns="" id="{659C6775-E394-421E-9CEA-892F53DEB79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282" name="正方形/長方形 281">
          <a:extLst>
            <a:ext uri="{FF2B5EF4-FFF2-40B4-BE49-F238E27FC236}">
              <a16:creationId xmlns:a16="http://schemas.microsoft.com/office/drawing/2014/main" xmlns="" id="{6397FE12-E9FE-477C-9855-06BFF8BE6EF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283" name="正方形/長方形 282">
          <a:extLst>
            <a:ext uri="{FF2B5EF4-FFF2-40B4-BE49-F238E27FC236}">
              <a16:creationId xmlns:a16="http://schemas.microsoft.com/office/drawing/2014/main" xmlns="" id="{FD4B7ED2-7A69-4C53-83E3-560EAEAC9A3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284" name="正方形/長方形 283">
          <a:extLst>
            <a:ext uri="{FF2B5EF4-FFF2-40B4-BE49-F238E27FC236}">
              <a16:creationId xmlns:a16="http://schemas.microsoft.com/office/drawing/2014/main" xmlns="" id="{D76F788E-7B77-434D-A53F-3BAAFA370FA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285" name="正方形/長方形 284">
          <a:extLst>
            <a:ext uri="{FF2B5EF4-FFF2-40B4-BE49-F238E27FC236}">
              <a16:creationId xmlns:a16="http://schemas.microsoft.com/office/drawing/2014/main" xmlns="" id="{D4D42ABA-6CDC-4270-9ECD-02FD699A3AC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286" name="正方形/長方形 285">
          <a:extLst>
            <a:ext uri="{FF2B5EF4-FFF2-40B4-BE49-F238E27FC236}">
              <a16:creationId xmlns:a16="http://schemas.microsoft.com/office/drawing/2014/main" xmlns="" id="{131B70F5-CF43-4143-A339-610A777E444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287" name="正方形/長方形 286">
          <a:extLst>
            <a:ext uri="{FF2B5EF4-FFF2-40B4-BE49-F238E27FC236}">
              <a16:creationId xmlns:a16="http://schemas.microsoft.com/office/drawing/2014/main" xmlns="" id="{6B0B77BD-8107-467F-BBE6-3E385558974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288" name="テキスト ボックス 287">
          <a:extLst>
            <a:ext uri="{FF2B5EF4-FFF2-40B4-BE49-F238E27FC236}">
              <a16:creationId xmlns:a16="http://schemas.microsoft.com/office/drawing/2014/main" xmlns="" id="{7701BFBF-EFE2-4D89-841C-D1930A34D4B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289" name="直線コネクタ 288">
          <a:extLst>
            <a:ext uri="{FF2B5EF4-FFF2-40B4-BE49-F238E27FC236}">
              <a16:creationId xmlns:a16="http://schemas.microsoft.com/office/drawing/2014/main" xmlns="" id="{E7A4198B-61BB-435C-82CE-966C3DBF575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290" name="直線コネクタ 289">
          <a:extLst>
            <a:ext uri="{FF2B5EF4-FFF2-40B4-BE49-F238E27FC236}">
              <a16:creationId xmlns:a16="http://schemas.microsoft.com/office/drawing/2014/main" xmlns="" id="{76487346-E897-46F7-B5EE-86C637E7A82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291" name="テキスト ボックス 290">
          <a:extLst>
            <a:ext uri="{FF2B5EF4-FFF2-40B4-BE49-F238E27FC236}">
              <a16:creationId xmlns:a16="http://schemas.microsoft.com/office/drawing/2014/main" xmlns="" id="{CB255DE1-8D74-481D-962F-1FF8C64A5DE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292" name="直線コネクタ 291">
          <a:extLst>
            <a:ext uri="{FF2B5EF4-FFF2-40B4-BE49-F238E27FC236}">
              <a16:creationId xmlns:a16="http://schemas.microsoft.com/office/drawing/2014/main" xmlns="" id="{6D9D750D-1063-4C48-BEF0-6B78FADEFD1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293" name="テキスト ボックス 292">
          <a:extLst>
            <a:ext uri="{FF2B5EF4-FFF2-40B4-BE49-F238E27FC236}">
              <a16:creationId xmlns:a16="http://schemas.microsoft.com/office/drawing/2014/main" xmlns="" id="{7B4C3F6E-7AD8-42C7-8497-8A7E1A6E627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294" name="直線コネクタ 293">
          <a:extLst>
            <a:ext uri="{FF2B5EF4-FFF2-40B4-BE49-F238E27FC236}">
              <a16:creationId xmlns:a16="http://schemas.microsoft.com/office/drawing/2014/main" xmlns="" id="{843EDB2D-FFD7-431D-9CBF-291CA171095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295" name="テキスト ボックス 294">
          <a:extLst>
            <a:ext uri="{FF2B5EF4-FFF2-40B4-BE49-F238E27FC236}">
              <a16:creationId xmlns:a16="http://schemas.microsoft.com/office/drawing/2014/main" xmlns="" id="{E4CED932-30E3-45BC-BF98-BF594731D72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296" name="直線コネクタ 295">
          <a:extLst>
            <a:ext uri="{FF2B5EF4-FFF2-40B4-BE49-F238E27FC236}">
              <a16:creationId xmlns:a16="http://schemas.microsoft.com/office/drawing/2014/main" xmlns="" id="{A5679617-E6AF-4E6D-A18F-5B86CA3E2D4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297" name="テキスト ボックス 296">
          <a:extLst>
            <a:ext uri="{FF2B5EF4-FFF2-40B4-BE49-F238E27FC236}">
              <a16:creationId xmlns:a16="http://schemas.microsoft.com/office/drawing/2014/main" xmlns="" id="{6B4D315E-C09B-4A00-A372-CE34E10C294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298" name="直線コネクタ 297">
          <a:extLst>
            <a:ext uri="{FF2B5EF4-FFF2-40B4-BE49-F238E27FC236}">
              <a16:creationId xmlns:a16="http://schemas.microsoft.com/office/drawing/2014/main" xmlns="" id="{A234A3DA-50C3-46AA-86A9-53C8606633E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299" name="テキスト ボックス 298">
          <a:extLst>
            <a:ext uri="{FF2B5EF4-FFF2-40B4-BE49-F238E27FC236}">
              <a16:creationId xmlns:a16="http://schemas.microsoft.com/office/drawing/2014/main" xmlns="" id="{DEDE0EDA-FB6A-4340-B839-FD73D8A4CBC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00" name="直線コネクタ 299">
          <a:extLst>
            <a:ext uri="{FF2B5EF4-FFF2-40B4-BE49-F238E27FC236}">
              <a16:creationId xmlns:a16="http://schemas.microsoft.com/office/drawing/2014/main" xmlns="" id="{3AD870CE-9036-4D05-A9C6-D57D40490DB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01" name="テキスト ボックス 300">
          <a:extLst>
            <a:ext uri="{FF2B5EF4-FFF2-40B4-BE49-F238E27FC236}">
              <a16:creationId xmlns:a16="http://schemas.microsoft.com/office/drawing/2014/main" xmlns="" id="{5A39A8FA-EAD5-49CB-BD3F-8AD5AEEE884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02" name="【庁舎】&#10;一人当たり面積グラフ枠">
          <a:extLst>
            <a:ext uri="{FF2B5EF4-FFF2-40B4-BE49-F238E27FC236}">
              <a16:creationId xmlns:a16="http://schemas.microsoft.com/office/drawing/2014/main" xmlns="" id="{662D8812-7B10-4827-A9CE-8EBCE575426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128778</xdr:rowOff>
    </xdr:from>
    <xdr:to>
      <xdr:col>116</xdr:col>
      <xdr:colOff>62864</xdr:colOff>
      <xdr:row>108</xdr:row>
      <xdr:rowOff>38100</xdr:rowOff>
    </xdr:to>
    <xdr:cxnSp macro="">
      <xdr:nvCxnSpPr>
        <xdr:cNvPr id="303" name="直線コネクタ 302">
          <a:extLst>
            <a:ext uri="{FF2B5EF4-FFF2-40B4-BE49-F238E27FC236}">
              <a16:creationId xmlns:a16="http://schemas.microsoft.com/office/drawing/2014/main" xmlns="" id="{3097147E-2508-4AEB-AE48-812F098779F2}"/>
            </a:ext>
          </a:extLst>
        </xdr:cNvPr>
        <xdr:cNvCxnSpPr/>
      </xdr:nvCxnSpPr>
      <xdr:spPr>
        <a:xfrm flipV="1">
          <a:off x="22160864" y="17102328"/>
          <a:ext cx="0" cy="1452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41927</xdr:rowOff>
    </xdr:from>
    <xdr:ext cx="469744" cy="259045"/>
    <xdr:sp macro="" textlink="">
      <xdr:nvSpPr>
        <xdr:cNvPr id="304" name="【庁舎】&#10;一人当たり面積最小値テキスト">
          <a:extLst>
            <a:ext uri="{FF2B5EF4-FFF2-40B4-BE49-F238E27FC236}">
              <a16:creationId xmlns:a16="http://schemas.microsoft.com/office/drawing/2014/main" xmlns="" id="{5E83D34C-61F7-4833-9E77-AA48984F4380}"/>
            </a:ext>
          </a:extLst>
        </xdr:cNvPr>
        <xdr:cNvSpPr txBox="1"/>
      </xdr:nvSpPr>
      <xdr:spPr>
        <a:xfrm>
          <a:off x="22199600"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38100</xdr:rowOff>
    </xdr:from>
    <xdr:to>
      <xdr:col>116</xdr:col>
      <xdr:colOff>152400</xdr:colOff>
      <xdr:row>108</xdr:row>
      <xdr:rowOff>38100</xdr:rowOff>
    </xdr:to>
    <xdr:cxnSp macro="">
      <xdr:nvCxnSpPr>
        <xdr:cNvPr id="305" name="直線コネクタ 304">
          <a:extLst>
            <a:ext uri="{FF2B5EF4-FFF2-40B4-BE49-F238E27FC236}">
              <a16:creationId xmlns:a16="http://schemas.microsoft.com/office/drawing/2014/main" xmlns="" id="{02A91596-B1C8-474D-9F4E-610EB200BF0E}"/>
            </a:ext>
          </a:extLst>
        </xdr:cNvPr>
        <xdr:cNvCxnSpPr/>
      </xdr:nvCxnSpPr>
      <xdr:spPr>
        <a:xfrm>
          <a:off x="22072600" y="185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75455</xdr:rowOff>
    </xdr:from>
    <xdr:ext cx="469744" cy="259045"/>
    <xdr:sp macro="" textlink="">
      <xdr:nvSpPr>
        <xdr:cNvPr id="306" name="【庁舎】&#10;一人当たり面積最大値テキスト">
          <a:extLst>
            <a:ext uri="{FF2B5EF4-FFF2-40B4-BE49-F238E27FC236}">
              <a16:creationId xmlns:a16="http://schemas.microsoft.com/office/drawing/2014/main" xmlns="" id="{F0D111A4-94B1-4757-81AB-FE8F4139711A}"/>
            </a:ext>
          </a:extLst>
        </xdr:cNvPr>
        <xdr:cNvSpPr txBox="1"/>
      </xdr:nvSpPr>
      <xdr:spPr>
        <a:xfrm>
          <a:off x="22199600" y="1687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128778</xdr:rowOff>
    </xdr:from>
    <xdr:to>
      <xdr:col>116</xdr:col>
      <xdr:colOff>152400</xdr:colOff>
      <xdr:row>99</xdr:row>
      <xdr:rowOff>128778</xdr:rowOff>
    </xdr:to>
    <xdr:cxnSp macro="">
      <xdr:nvCxnSpPr>
        <xdr:cNvPr id="307" name="直線コネクタ 306">
          <a:extLst>
            <a:ext uri="{FF2B5EF4-FFF2-40B4-BE49-F238E27FC236}">
              <a16:creationId xmlns:a16="http://schemas.microsoft.com/office/drawing/2014/main" xmlns="" id="{A437195A-C44B-4555-8224-4C39933DF0F6}"/>
            </a:ext>
          </a:extLst>
        </xdr:cNvPr>
        <xdr:cNvCxnSpPr/>
      </xdr:nvCxnSpPr>
      <xdr:spPr>
        <a:xfrm>
          <a:off x="22072600" y="1710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136669</xdr:rowOff>
    </xdr:from>
    <xdr:ext cx="469744" cy="259045"/>
    <xdr:sp macro="" textlink="">
      <xdr:nvSpPr>
        <xdr:cNvPr id="308" name="【庁舎】&#10;一人当たり面積平均値テキスト">
          <a:extLst>
            <a:ext uri="{FF2B5EF4-FFF2-40B4-BE49-F238E27FC236}">
              <a16:creationId xmlns:a16="http://schemas.microsoft.com/office/drawing/2014/main" xmlns="" id="{F32A5070-9798-46F3-9A05-1265ADA76D80}"/>
            </a:ext>
          </a:extLst>
        </xdr:cNvPr>
        <xdr:cNvSpPr txBox="1"/>
      </xdr:nvSpPr>
      <xdr:spPr>
        <a:xfrm>
          <a:off x="22199600" y="18138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113792</xdr:rowOff>
    </xdr:from>
    <xdr:to>
      <xdr:col>116</xdr:col>
      <xdr:colOff>114300</xdr:colOff>
      <xdr:row>107</xdr:row>
      <xdr:rowOff>43942</xdr:rowOff>
    </xdr:to>
    <xdr:sp macro="" textlink="">
      <xdr:nvSpPr>
        <xdr:cNvPr id="309" name="フローチャート: 判断 308">
          <a:extLst>
            <a:ext uri="{FF2B5EF4-FFF2-40B4-BE49-F238E27FC236}">
              <a16:creationId xmlns:a16="http://schemas.microsoft.com/office/drawing/2014/main" xmlns="" id="{9026F8D2-B491-46EC-B43E-8AFAA33EA5C9}"/>
            </a:ext>
          </a:extLst>
        </xdr:cNvPr>
        <xdr:cNvSpPr/>
      </xdr:nvSpPr>
      <xdr:spPr>
        <a:xfrm>
          <a:off x="22110700" y="18287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113030</xdr:rowOff>
    </xdr:from>
    <xdr:to>
      <xdr:col>112</xdr:col>
      <xdr:colOff>38100</xdr:colOff>
      <xdr:row>107</xdr:row>
      <xdr:rowOff>43180</xdr:rowOff>
    </xdr:to>
    <xdr:sp macro="" textlink="">
      <xdr:nvSpPr>
        <xdr:cNvPr id="310" name="フローチャート: 判断 309">
          <a:extLst>
            <a:ext uri="{FF2B5EF4-FFF2-40B4-BE49-F238E27FC236}">
              <a16:creationId xmlns:a16="http://schemas.microsoft.com/office/drawing/2014/main" xmlns="" id="{62FDACD1-535D-4DFC-89C9-0F846C9C08BA}"/>
            </a:ext>
          </a:extLst>
        </xdr:cNvPr>
        <xdr:cNvSpPr/>
      </xdr:nvSpPr>
      <xdr:spPr>
        <a:xfrm>
          <a:off x="21272500" y="1828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59707</xdr:rowOff>
    </xdr:from>
    <xdr:ext cx="469744" cy="259045"/>
    <xdr:sp macro="" textlink="">
      <xdr:nvSpPr>
        <xdr:cNvPr id="311" name="n_1aveValue【庁舎】&#10;一人当たり面積">
          <a:extLst>
            <a:ext uri="{FF2B5EF4-FFF2-40B4-BE49-F238E27FC236}">
              <a16:creationId xmlns:a16="http://schemas.microsoft.com/office/drawing/2014/main" xmlns="" id="{240A72A9-3E0B-456B-80FC-EBE10D4B533F}"/>
            </a:ext>
          </a:extLst>
        </xdr:cNvPr>
        <xdr:cNvSpPr txBox="1"/>
      </xdr:nvSpPr>
      <xdr:spPr>
        <a:xfrm>
          <a:off x="21075727" y="180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107314</xdr:rowOff>
    </xdr:from>
    <xdr:to>
      <xdr:col>107</xdr:col>
      <xdr:colOff>101600</xdr:colOff>
      <xdr:row>107</xdr:row>
      <xdr:rowOff>37464</xdr:rowOff>
    </xdr:to>
    <xdr:sp macro="" textlink="">
      <xdr:nvSpPr>
        <xdr:cNvPr id="312" name="フローチャート: 判断 311">
          <a:extLst>
            <a:ext uri="{FF2B5EF4-FFF2-40B4-BE49-F238E27FC236}">
              <a16:creationId xmlns:a16="http://schemas.microsoft.com/office/drawing/2014/main" xmlns="" id="{BE038D35-A980-439F-8822-5E9624DCBED7}"/>
            </a:ext>
          </a:extLst>
        </xdr:cNvPr>
        <xdr:cNvSpPr/>
      </xdr:nvSpPr>
      <xdr:spPr>
        <a:xfrm>
          <a:off x="20383500" y="1828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53991</xdr:rowOff>
    </xdr:from>
    <xdr:ext cx="469744" cy="259045"/>
    <xdr:sp macro="" textlink="">
      <xdr:nvSpPr>
        <xdr:cNvPr id="313" name="n_2aveValue【庁舎】&#10;一人当たり面積">
          <a:extLst>
            <a:ext uri="{FF2B5EF4-FFF2-40B4-BE49-F238E27FC236}">
              <a16:creationId xmlns:a16="http://schemas.microsoft.com/office/drawing/2014/main" xmlns="" id="{AF2FE17D-3EA5-4E80-9326-42B2A3A7A9A6}"/>
            </a:ext>
          </a:extLst>
        </xdr:cNvPr>
        <xdr:cNvSpPr txBox="1"/>
      </xdr:nvSpPr>
      <xdr:spPr>
        <a:xfrm>
          <a:off x="20199427" y="1805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130175</xdr:rowOff>
    </xdr:from>
    <xdr:to>
      <xdr:col>102</xdr:col>
      <xdr:colOff>165100</xdr:colOff>
      <xdr:row>107</xdr:row>
      <xdr:rowOff>60325</xdr:rowOff>
    </xdr:to>
    <xdr:sp macro="" textlink="">
      <xdr:nvSpPr>
        <xdr:cNvPr id="314" name="フローチャート: 判断 313">
          <a:extLst>
            <a:ext uri="{FF2B5EF4-FFF2-40B4-BE49-F238E27FC236}">
              <a16:creationId xmlns:a16="http://schemas.microsoft.com/office/drawing/2014/main" xmlns="" id="{74D51A37-F5DB-4F5D-9DD6-DF057B9FAE51}"/>
            </a:ext>
          </a:extLst>
        </xdr:cNvPr>
        <xdr:cNvSpPr/>
      </xdr:nvSpPr>
      <xdr:spPr>
        <a:xfrm>
          <a:off x="19494500" y="1830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107</xdr:row>
      <xdr:rowOff>51452</xdr:rowOff>
    </xdr:from>
    <xdr:ext cx="469744" cy="259045"/>
    <xdr:sp macro="" textlink="">
      <xdr:nvSpPr>
        <xdr:cNvPr id="315" name="n_3aveValue【庁舎】&#10;一人当たり面積">
          <a:extLst>
            <a:ext uri="{FF2B5EF4-FFF2-40B4-BE49-F238E27FC236}">
              <a16:creationId xmlns:a16="http://schemas.microsoft.com/office/drawing/2014/main" xmlns="" id="{81C65B02-B010-47E7-8E97-D191CA1AFFE6}"/>
            </a:ext>
          </a:extLst>
        </xdr:cNvPr>
        <xdr:cNvSpPr txBox="1"/>
      </xdr:nvSpPr>
      <xdr:spPr>
        <a:xfrm>
          <a:off x="19310427" y="1839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xmlns="" id="{214D6422-8257-4D3D-9595-1A991FD9109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xmlns="" id="{348066CB-B161-4C11-844F-545A081315A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xmlns="" id="{BC4CCE75-E7C8-4102-A8A3-82641CAA69A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xmlns="" id="{325B39F7-64F5-4C49-A184-19481B68E53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xmlns="" id="{A6E73E06-ECAB-4B42-BFA5-CF346D86F80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6350</xdr:rowOff>
    </xdr:from>
    <xdr:to>
      <xdr:col>116</xdr:col>
      <xdr:colOff>114300</xdr:colOff>
      <xdr:row>107</xdr:row>
      <xdr:rowOff>107950</xdr:rowOff>
    </xdr:to>
    <xdr:sp macro="" textlink="">
      <xdr:nvSpPr>
        <xdr:cNvPr id="321" name="楕円 320">
          <a:extLst>
            <a:ext uri="{FF2B5EF4-FFF2-40B4-BE49-F238E27FC236}">
              <a16:creationId xmlns:a16="http://schemas.microsoft.com/office/drawing/2014/main" xmlns="" id="{D478B44D-357C-46EB-9AF5-E7E430C9225B}"/>
            </a:ext>
          </a:extLst>
        </xdr:cNvPr>
        <xdr:cNvSpPr/>
      </xdr:nvSpPr>
      <xdr:spPr>
        <a:xfrm>
          <a:off x="221107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156227</xdr:rowOff>
    </xdr:from>
    <xdr:ext cx="469744" cy="259045"/>
    <xdr:sp macro="" textlink="">
      <xdr:nvSpPr>
        <xdr:cNvPr id="322" name="【庁舎】&#10;一人当たり面積該当値テキスト">
          <a:extLst>
            <a:ext uri="{FF2B5EF4-FFF2-40B4-BE49-F238E27FC236}">
              <a16:creationId xmlns:a16="http://schemas.microsoft.com/office/drawing/2014/main" xmlns="" id="{4F142C8C-68A1-4BAE-96C3-73B0DC3267F4}"/>
            </a:ext>
          </a:extLst>
        </xdr:cNvPr>
        <xdr:cNvSpPr txBox="1"/>
      </xdr:nvSpPr>
      <xdr:spPr>
        <a:xfrm>
          <a:off x="22199600"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13208</xdr:rowOff>
    </xdr:from>
    <xdr:to>
      <xdr:col>112</xdr:col>
      <xdr:colOff>38100</xdr:colOff>
      <xdr:row>107</xdr:row>
      <xdr:rowOff>114808</xdr:rowOff>
    </xdr:to>
    <xdr:sp macro="" textlink="">
      <xdr:nvSpPr>
        <xdr:cNvPr id="323" name="楕円 322">
          <a:extLst>
            <a:ext uri="{FF2B5EF4-FFF2-40B4-BE49-F238E27FC236}">
              <a16:creationId xmlns:a16="http://schemas.microsoft.com/office/drawing/2014/main" xmlns="" id="{8E5179C0-CF12-4DFD-B3BD-51097A8BD2AB}"/>
            </a:ext>
          </a:extLst>
        </xdr:cNvPr>
        <xdr:cNvSpPr/>
      </xdr:nvSpPr>
      <xdr:spPr>
        <a:xfrm>
          <a:off x="21272500" y="1835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57150</xdr:rowOff>
    </xdr:from>
    <xdr:to>
      <xdr:col>116</xdr:col>
      <xdr:colOff>63500</xdr:colOff>
      <xdr:row>107</xdr:row>
      <xdr:rowOff>64008</xdr:rowOff>
    </xdr:to>
    <xdr:cxnSp macro="">
      <xdr:nvCxnSpPr>
        <xdr:cNvPr id="324" name="直線コネクタ 323">
          <a:extLst>
            <a:ext uri="{FF2B5EF4-FFF2-40B4-BE49-F238E27FC236}">
              <a16:creationId xmlns:a16="http://schemas.microsoft.com/office/drawing/2014/main" xmlns="" id="{48BE8487-63FF-4416-B0C4-B790BED66CC9}"/>
            </a:ext>
          </a:extLst>
        </xdr:cNvPr>
        <xdr:cNvCxnSpPr/>
      </xdr:nvCxnSpPr>
      <xdr:spPr>
        <a:xfrm flipV="1">
          <a:off x="21323300" y="1840230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20065</xdr:rowOff>
    </xdr:from>
    <xdr:to>
      <xdr:col>107</xdr:col>
      <xdr:colOff>101600</xdr:colOff>
      <xdr:row>107</xdr:row>
      <xdr:rowOff>121665</xdr:rowOff>
    </xdr:to>
    <xdr:sp macro="" textlink="">
      <xdr:nvSpPr>
        <xdr:cNvPr id="325" name="楕円 324">
          <a:extLst>
            <a:ext uri="{FF2B5EF4-FFF2-40B4-BE49-F238E27FC236}">
              <a16:creationId xmlns:a16="http://schemas.microsoft.com/office/drawing/2014/main" xmlns="" id="{A745C82B-5E9C-4B69-B4B1-5CB049DD30AD}"/>
            </a:ext>
          </a:extLst>
        </xdr:cNvPr>
        <xdr:cNvSpPr/>
      </xdr:nvSpPr>
      <xdr:spPr>
        <a:xfrm>
          <a:off x="20383500" y="183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64008</xdr:rowOff>
    </xdr:from>
    <xdr:to>
      <xdr:col>111</xdr:col>
      <xdr:colOff>177800</xdr:colOff>
      <xdr:row>107</xdr:row>
      <xdr:rowOff>70865</xdr:rowOff>
    </xdr:to>
    <xdr:cxnSp macro="">
      <xdr:nvCxnSpPr>
        <xdr:cNvPr id="326" name="直線コネクタ 325">
          <a:extLst>
            <a:ext uri="{FF2B5EF4-FFF2-40B4-BE49-F238E27FC236}">
              <a16:creationId xmlns:a16="http://schemas.microsoft.com/office/drawing/2014/main" xmlns="" id="{B507A9D5-9CBB-4AFC-BA1C-4B3AE4298414}"/>
            </a:ext>
          </a:extLst>
        </xdr:cNvPr>
        <xdr:cNvCxnSpPr/>
      </xdr:nvCxnSpPr>
      <xdr:spPr>
        <a:xfrm flipV="1">
          <a:off x="20434300" y="18409158"/>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123317</xdr:rowOff>
    </xdr:from>
    <xdr:to>
      <xdr:col>102</xdr:col>
      <xdr:colOff>165100</xdr:colOff>
      <xdr:row>107</xdr:row>
      <xdr:rowOff>53467</xdr:rowOff>
    </xdr:to>
    <xdr:sp macro="" textlink="">
      <xdr:nvSpPr>
        <xdr:cNvPr id="327" name="楕円 326">
          <a:extLst>
            <a:ext uri="{FF2B5EF4-FFF2-40B4-BE49-F238E27FC236}">
              <a16:creationId xmlns:a16="http://schemas.microsoft.com/office/drawing/2014/main" xmlns="" id="{ECDA9006-EA51-4864-8670-131FED014688}"/>
            </a:ext>
          </a:extLst>
        </xdr:cNvPr>
        <xdr:cNvSpPr/>
      </xdr:nvSpPr>
      <xdr:spPr>
        <a:xfrm>
          <a:off x="19494500" y="1829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2667</xdr:rowOff>
    </xdr:from>
    <xdr:to>
      <xdr:col>107</xdr:col>
      <xdr:colOff>50800</xdr:colOff>
      <xdr:row>107</xdr:row>
      <xdr:rowOff>70865</xdr:rowOff>
    </xdr:to>
    <xdr:cxnSp macro="">
      <xdr:nvCxnSpPr>
        <xdr:cNvPr id="328" name="直線コネクタ 327">
          <a:extLst>
            <a:ext uri="{FF2B5EF4-FFF2-40B4-BE49-F238E27FC236}">
              <a16:creationId xmlns:a16="http://schemas.microsoft.com/office/drawing/2014/main" xmlns="" id="{4D863F19-D8E6-49A3-9F40-5B476A89CD0B}"/>
            </a:ext>
          </a:extLst>
        </xdr:cNvPr>
        <xdr:cNvCxnSpPr/>
      </xdr:nvCxnSpPr>
      <xdr:spPr>
        <a:xfrm>
          <a:off x="19545300" y="18347817"/>
          <a:ext cx="889000" cy="6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105935</xdr:rowOff>
    </xdr:from>
    <xdr:ext cx="469744" cy="259045"/>
    <xdr:sp macro="" textlink="">
      <xdr:nvSpPr>
        <xdr:cNvPr id="329" name="n_1mainValue【庁舎】&#10;一人当たり面積">
          <a:extLst>
            <a:ext uri="{FF2B5EF4-FFF2-40B4-BE49-F238E27FC236}">
              <a16:creationId xmlns:a16="http://schemas.microsoft.com/office/drawing/2014/main" xmlns="" id="{BE02131F-EE31-4E23-AFC2-0EBAEDE8F290}"/>
            </a:ext>
          </a:extLst>
        </xdr:cNvPr>
        <xdr:cNvSpPr txBox="1"/>
      </xdr:nvSpPr>
      <xdr:spPr>
        <a:xfrm>
          <a:off x="210757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112792</xdr:rowOff>
    </xdr:from>
    <xdr:ext cx="469744" cy="259045"/>
    <xdr:sp macro="" textlink="">
      <xdr:nvSpPr>
        <xdr:cNvPr id="330" name="n_2mainValue【庁舎】&#10;一人当たり面積">
          <a:extLst>
            <a:ext uri="{FF2B5EF4-FFF2-40B4-BE49-F238E27FC236}">
              <a16:creationId xmlns:a16="http://schemas.microsoft.com/office/drawing/2014/main" xmlns="" id="{1022E216-BE2D-4040-8304-8826A5A1A0D7}"/>
            </a:ext>
          </a:extLst>
        </xdr:cNvPr>
        <xdr:cNvSpPr txBox="1"/>
      </xdr:nvSpPr>
      <xdr:spPr>
        <a:xfrm>
          <a:off x="20199427" y="184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69994</xdr:rowOff>
    </xdr:from>
    <xdr:ext cx="469744" cy="259045"/>
    <xdr:sp macro="" textlink="">
      <xdr:nvSpPr>
        <xdr:cNvPr id="331" name="n_3mainValue【庁舎】&#10;一人当たり面積">
          <a:extLst>
            <a:ext uri="{FF2B5EF4-FFF2-40B4-BE49-F238E27FC236}">
              <a16:creationId xmlns:a16="http://schemas.microsoft.com/office/drawing/2014/main" xmlns="" id="{3F060599-6B29-4E68-A19E-64F52AA7F123}"/>
            </a:ext>
          </a:extLst>
        </xdr:cNvPr>
        <xdr:cNvSpPr txBox="1"/>
      </xdr:nvSpPr>
      <xdr:spPr>
        <a:xfrm>
          <a:off x="19310427" y="1807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32" name="正方形/長方形 331">
          <a:extLst>
            <a:ext uri="{FF2B5EF4-FFF2-40B4-BE49-F238E27FC236}">
              <a16:creationId xmlns:a16="http://schemas.microsoft.com/office/drawing/2014/main" xmlns="" id="{FAC69FC5-BBBA-4AC2-A8A8-F935B64C244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33" name="正方形/長方形 332">
          <a:extLst>
            <a:ext uri="{FF2B5EF4-FFF2-40B4-BE49-F238E27FC236}">
              <a16:creationId xmlns:a16="http://schemas.microsoft.com/office/drawing/2014/main" xmlns="" id="{918294A6-66A3-4673-828E-49703B98CBF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34" name="テキスト ボックス 333">
          <a:extLst>
            <a:ext uri="{FF2B5EF4-FFF2-40B4-BE49-F238E27FC236}">
              <a16:creationId xmlns:a16="http://schemas.microsoft.com/office/drawing/2014/main" xmlns="" id="{7E01C528-741F-4B7C-B8DF-4B610AB742D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消防施設の有形固定資産減価償却率は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％となっており、老朽化が激しい。庁舎も</a:t>
          </a:r>
          <a:r>
            <a:rPr kumimoji="1" lang="en-US" altLang="ja-JP" sz="1300">
              <a:latin typeface="ＭＳ Ｐゴシック" panose="020B0600070205080204" pitchFamily="50" charset="-128"/>
              <a:ea typeface="ＭＳ Ｐゴシック" panose="020B0600070205080204" pitchFamily="50" charset="-128"/>
            </a:rPr>
            <a:t>99.5</a:t>
          </a:r>
          <a:r>
            <a:rPr kumimoji="1" lang="ja-JP" altLang="en-US" sz="1300">
              <a:latin typeface="ＭＳ Ｐゴシック" panose="020B0600070205080204" pitchFamily="50" charset="-128"/>
              <a:ea typeface="ＭＳ Ｐゴシック" panose="020B0600070205080204" pitchFamily="50" charset="-128"/>
            </a:rPr>
            <a:t>％と老朽化が進んでいることから、今後これらの施設のあり方について検討していく。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644" t="s">
        <v>80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645" t="s">
        <v>82</v>
      </c>
      <c r="C3" s="646"/>
      <c r="D3" s="646"/>
      <c r="E3" s="647"/>
      <c r="F3" s="647"/>
      <c r="G3" s="647"/>
      <c r="H3" s="647"/>
      <c r="I3" s="647"/>
      <c r="J3" s="647"/>
      <c r="K3" s="647"/>
      <c r="L3" s="647" t="s">
        <v>83</v>
      </c>
      <c r="M3" s="647"/>
      <c r="N3" s="647"/>
      <c r="O3" s="647"/>
      <c r="P3" s="647"/>
      <c r="Q3" s="647"/>
      <c r="R3" s="650"/>
      <c r="S3" s="650"/>
      <c r="T3" s="650"/>
      <c r="U3" s="650"/>
      <c r="V3" s="651"/>
      <c r="W3" s="544" t="s">
        <v>84</v>
      </c>
      <c r="X3" s="545"/>
      <c r="Y3" s="545"/>
      <c r="Z3" s="545"/>
      <c r="AA3" s="545"/>
      <c r="AB3" s="646"/>
      <c r="AC3" s="650" t="s">
        <v>85</v>
      </c>
      <c r="AD3" s="545"/>
      <c r="AE3" s="545"/>
      <c r="AF3" s="545"/>
      <c r="AG3" s="545"/>
      <c r="AH3" s="545"/>
      <c r="AI3" s="545"/>
      <c r="AJ3" s="545"/>
      <c r="AK3" s="545"/>
      <c r="AL3" s="612"/>
      <c r="AM3" s="544" t="s">
        <v>86</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87</v>
      </c>
      <c r="BO3" s="545"/>
      <c r="BP3" s="545"/>
      <c r="BQ3" s="545"/>
      <c r="BR3" s="545"/>
      <c r="BS3" s="545"/>
      <c r="BT3" s="545"/>
      <c r="BU3" s="612"/>
      <c r="BV3" s="544" t="s">
        <v>88</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89</v>
      </c>
      <c r="CU3" s="545"/>
      <c r="CV3" s="545"/>
      <c r="CW3" s="545"/>
      <c r="CX3" s="545"/>
      <c r="CY3" s="545"/>
      <c r="CZ3" s="545"/>
      <c r="DA3" s="612"/>
      <c r="DB3" s="544" t="s">
        <v>90</v>
      </c>
      <c r="DC3" s="545"/>
      <c r="DD3" s="545"/>
      <c r="DE3" s="545"/>
      <c r="DF3" s="545"/>
      <c r="DG3" s="545"/>
      <c r="DH3" s="545"/>
      <c r="DI3" s="612"/>
      <c r="DJ3" s="185"/>
      <c r="DK3" s="185"/>
      <c r="DL3" s="185"/>
      <c r="DM3" s="185"/>
      <c r="DN3" s="185"/>
      <c r="DO3" s="185"/>
    </row>
    <row r="4" spans="1:119" ht="18.75" customHeight="1">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91</v>
      </c>
      <c r="AZ4" s="458"/>
      <c r="BA4" s="458"/>
      <c r="BB4" s="458"/>
      <c r="BC4" s="458"/>
      <c r="BD4" s="458"/>
      <c r="BE4" s="458"/>
      <c r="BF4" s="458"/>
      <c r="BG4" s="458"/>
      <c r="BH4" s="458"/>
      <c r="BI4" s="458"/>
      <c r="BJ4" s="458"/>
      <c r="BK4" s="458"/>
      <c r="BL4" s="458"/>
      <c r="BM4" s="459"/>
      <c r="BN4" s="460">
        <v>3942549</v>
      </c>
      <c r="BO4" s="461"/>
      <c r="BP4" s="461"/>
      <c r="BQ4" s="461"/>
      <c r="BR4" s="461"/>
      <c r="BS4" s="461"/>
      <c r="BT4" s="461"/>
      <c r="BU4" s="462"/>
      <c r="BV4" s="460">
        <v>4698375</v>
      </c>
      <c r="BW4" s="461"/>
      <c r="BX4" s="461"/>
      <c r="BY4" s="461"/>
      <c r="BZ4" s="461"/>
      <c r="CA4" s="461"/>
      <c r="CB4" s="461"/>
      <c r="CC4" s="462"/>
      <c r="CD4" s="638" t="s">
        <v>92</v>
      </c>
      <c r="CE4" s="639"/>
      <c r="CF4" s="639"/>
      <c r="CG4" s="639"/>
      <c r="CH4" s="639"/>
      <c r="CI4" s="639"/>
      <c r="CJ4" s="639"/>
      <c r="CK4" s="639"/>
      <c r="CL4" s="639"/>
      <c r="CM4" s="639"/>
      <c r="CN4" s="639"/>
      <c r="CO4" s="639"/>
      <c r="CP4" s="639"/>
      <c r="CQ4" s="639"/>
      <c r="CR4" s="639"/>
      <c r="CS4" s="640"/>
      <c r="CT4" s="641">
        <v>3.2</v>
      </c>
      <c r="CU4" s="642"/>
      <c r="CV4" s="642"/>
      <c r="CW4" s="642"/>
      <c r="CX4" s="642"/>
      <c r="CY4" s="642"/>
      <c r="CZ4" s="642"/>
      <c r="DA4" s="643"/>
      <c r="DB4" s="641">
        <v>4.9000000000000004</v>
      </c>
      <c r="DC4" s="642"/>
      <c r="DD4" s="642"/>
      <c r="DE4" s="642"/>
      <c r="DF4" s="642"/>
      <c r="DG4" s="642"/>
      <c r="DH4" s="642"/>
      <c r="DI4" s="643"/>
      <c r="DJ4" s="185"/>
      <c r="DK4" s="185"/>
      <c r="DL4" s="185"/>
      <c r="DM4" s="185"/>
      <c r="DN4" s="185"/>
      <c r="DO4" s="185"/>
    </row>
    <row r="5" spans="1:119" ht="18.75" customHeight="1">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93</v>
      </c>
      <c r="AN5" s="439"/>
      <c r="AO5" s="439"/>
      <c r="AP5" s="439"/>
      <c r="AQ5" s="439"/>
      <c r="AR5" s="439"/>
      <c r="AS5" s="439"/>
      <c r="AT5" s="440"/>
      <c r="AU5" s="522" t="s">
        <v>94</v>
      </c>
      <c r="AV5" s="523"/>
      <c r="AW5" s="523"/>
      <c r="AX5" s="523"/>
      <c r="AY5" s="445" t="s">
        <v>95</v>
      </c>
      <c r="AZ5" s="446"/>
      <c r="BA5" s="446"/>
      <c r="BB5" s="446"/>
      <c r="BC5" s="446"/>
      <c r="BD5" s="446"/>
      <c r="BE5" s="446"/>
      <c r="BF5" s="446"/>
      <c r="BG5" s="446"/>
      <c r="BH5" s="446"/>
      <c r="BI5" s="446"/>
      <c r="BJ5" s="446"/>
      <c r="BK5" s="446"/>
      <c r="BL5" s="446"/>
      <c r="BM5" s="447"/>
      <c r="BN5" s="465">
        <v>3802244</v>
      </c>
      <c r="BO5" s="466"/>
      <c r="BP5" s="466"/>
      <c r="BQ5" s="466"/>
      <c r="BR5" s="466"/>
      <c r="BS5" s="466"/>
      <c r="BT5" s="466"/>
      <c r="BU5" s="467"/>
      <c r="BV5" s="465">
        <v>4571451</v>
      </c>
      <c r="BW5" s="466"/>
      <c r="BX5" s="466"/>
      <c r="BY5" s="466"/>
      <c r="BZ5" s="466"/>
      <c r="CA5" s="466"/>
      <c r="CB5" s="466"/>
      <c r="CC5" s="467"/>
      <c r="CD5" s="474" t="s">
        <v>96</v>
      </c>
      <c r="CE5" s="475"/>
      <c r="CF5" s="475"/>
      <c r="CG5" s="475"/>
      <c r="CH5" s="475"/>
      <c r="CI5" s="475"/>
      <c r="CJ5" s="475"/>
      <c r="CK5" s="475"/>
      <c r="CL5" s="475"/>
      <c r="CM5" s="475"/>
      <c r="CN5" s="475"/>
      <c r="CO5" s="475"/>
      <c r="CP5" s="475"/>
      <c r="CQ5" s="475"/>
      <c r="CR5" s="475"/>
      <c r="CS5" s="476"/>
      <c r="CT5" s="435">
        <v>86.2</v>
      </c>
      <c r="CU5" s="436"/>
      <c r="CV5" s="436"/>
      <c r="CW5" s="436"/>
      <c r="CX5" s="436"/>
      <c r="CY5" s="436"/>
      <c r="CZ5" s="436"/>
      <c r="DA5" s="437"/>
      <c r="DB5" s="435">
        <v>89.1</v>
      </c>
      <c r="DC5" s="436"/>
      <c r="DD5" s="436"/>
      <c r="DE5" s="436"/>
      <c r="DF5" s="436"/>
      <c r="DG5" s="436"/>
      <c r="DH5" s="436"/>
      <c r="DI5" s="437"/>
      <c r="DJ5" s="185"/>
      <c r="DK5" s="185"/>
      <c r="DL5" s="185"/>
      <c r="DM5" s="185"/>
      <c r="DN5" s="185"/>
      <c r="DO5" s="185"/>
    </row>
    <row r="6" spans="1:119" ht="18.75" customHeight="1">
      <c r="A6" s="186"/>
      <c r="B6" s="618" t="s">
        <v>97</v>
      </c>
      <c r="C6" s="479"/>
      <c r="D6" s="479"/>
      <c r="E6" s="619"/>
      <c r="F6" s="619"/>
      <c r="G6" s="619"/>
      <c r="H6" s="619"/>
      <c r="I6" s="619"/>
      <c r="J6" s="619"/>
      <c r="K6" s="619"/>
      <c r="L6" s="619" t="s">
        <v>98</v>
      </c>
      <c r="M6" s="619"/>
      <c r="N6" s="619"/>
      <c r="O6" s="619"/>
      <c r="P6" s="619"/>
      <c r="Q6" s="619"/>
      <c r="R6" s="503"/>
      <c r="S6" s="503"/>
      <c r="T6" s="503"/>
      <c r="U6" s="503"/>
      <c r="V6" s="625"/>
      <c r="W6" s="556" t="s">
        <v>99</v>
      </c>
      <c r="X6" s="478"/>
      <c r="Y6" s="478"/>
      <c r="Z6" s="478"/>
      <c r="AA6" s="478"/>
      <c r="AB6" s="479"/>
      <c r="AC6" s="630" t="s">
        <v>100</v>
      </c>
      <c r="AD6" s="631"/>
      <c r="AE6" s="631"/>
      <c r="AF6" s="631"/>
      <c r="AG6" s="631"/>
      <c r="AH6" s="631"/>
      <c r="AI6" s="631"/>
      <c r="AJ6" s="631"/>
      <c r="AK6" s="631"/>
      <c r="AL6" s="632"/>
      <c r="AM6" s="534" t="s">
        <v>101</v>
      </c>
      <c r="AN6" s="439"/>
      <c r="AO6" s="439"/>
      <c r="AP6" s="439"/>
      <c r="AQ6" s="439"/>
      <c r="AR6" s="439"/>
      <c r="AS6" s="439"/>
      <c r="AT6" s="440"/>
      <c r="AU6" s="522" t="s">
        <v>94</v>
      </c>
      <c r="AV6" s="523"/>
      <c r="AW6" s="523"/>
      <c r="AX6" s="523"/>
      <c r="AY6" s="445" t="s">
        <v>102</v>
      </c>
      <c r="AZ6" s="446"/>
      <c r="BA6" s="446"/>
      <c r="BB6" s="446"/>
      <c r="BC6" s="446"/>
      <c r="BD6" s="446"/>
      <c r="BE6" s="446"/>
      <c r="BF6" s="446"/>
      <c r="BG6" s="446"/>
      <c r="BH6" s="446"/>
      <c r="BI6" s="446"/>
      <c r="BJ6" s="446"/>
      <c r="BK6" s="446"/>
      <c r="BL6" s="446"/>
      <c r="BM6" s="447"/>
      <c r="BN6" s="465">
        <v>140305</v>
      </c>
      <c r="BO6" s="466"/>
      <c r="BP6" s="466"/>
      <c r="BQ6" s="466"/>
      <c r="BR6" s="466"/>
      <c r="BS6" s="466"/>
      <c r="BT6" s="466"/>
      <c r="BU6" s="467"/>
      <c r="BV6" s="465">
        <v>126924</v>
      </c>
      <c r="BW6" s="466"/>
      <c r="BX6" s="466"/>
      <c r="BY6" s="466"/>
      <c r="BZ6" s="466"/>
      <c r="CA6" s="466"/>
      <c r="CB6" s="466"/>
      <c r="CC6" s="467"/>
      <c r="CD6" s="474" t="s">
        <v>103</v>
      </c>
      <c r="CE6" s="475"/>
      <c r="CF6" s="475"/>
      <c r="CG6" s="475"/>
      <c r="CH6" s="475"/>
      <c r="CI6" s="475"/>
      <c r="CJ6" s="475"/>
      <c r="CK6" s="475"/>
      <c r="CL6" s="475"/>
      <c r="CM6" s="475"/>
      <c r="CN6" s="475"/>
      <c r="CO6" s="475"/>
      <c r="CP6" s="475"/>
      <c r="CQ6" s="475"/>
      <c r="CR6" s="475"/>
      <c r="CS6" s="476"/>
      <c r="CT6" s="615">
        <v>89.5</v>
      </c>
      <c r="CU6" s="616"/>
      <c r="CV6" s="616"/>
      <c r="CW6" s="616"/>
      <c r="CX6" s="616"/>
      <c r="CY6" s="616"/>
      <c r="CZ6" s="616"/>
      <c r="DA6" s="617"/>
      <c r="DB6" s="615">
        <v>92.6</v>
      </c>
      <c r="DC6" s="616"/>
      <c r="DD6" s="616"/>
      <c r="DE6" s="616"/>
      <c r="DF6" s="616"/>
      <c r="DG6" s="616"/>
      <c r="DH6" s="616"/>
      <c r="DI6" s="617"/>
      <c r="DJ6" s="185"/>
      <c r="DK6" s="185"/>
      <c r="DL6" s="185"/>
      <c r="DM6" s="185"/>
      <c r="DN6" s="185"/>
      <c r="DO6" s="185"/>
    </row>
    <row r="7" spans="1:119" ht="18.75" customHeight="1">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104</v>
      </c>
      <c r="AN7" s="439"/>
      <c r="AO7" s="439"/>
      <c r="AP7" s="439"/>
      <c r="AQ7" s="439"/>
      <c r="AR7" s="439"/>
      <c r="AS7" s="439"/>
      <c r="AT7" s="440"/>
      <c r="AU7" s="522" t="s">
        <v>105</v>
      </c>
      <c r="AV7" s="523"/>
      <c r="AW7" s="523"/>
      <c r="AX7" s="523"/>
      <c r="AY7" s="445" t="s">
        <v>106</v>
      </c>
      <c r="AZ7" s="446"/>
      <c r="BA7" s="446"/>
      <c r="BB7" s="446"/>
      <c r="BC7" s="446"/>
      <c r="BD7" s="446"/>
      <c r="BE7" s="446"/>
      <c r="BF7" s="446"/>
      <c r="BG7" s="446"/>
      <c r="BH7" s="446"/>
      <c r="BI7" s="446"/>
      <c r="BJ7" s="446"/>
      <c r="BK7" s="446"/>
      <c r="BL7" s="446"/>
      <c r="BM7" s="447"/>
      <c r="BN7" s="465">
        <v>70930</v>
      </c>
      <c r="BO7" s="466"/>
      <c r="BP7" s="466"/>
      <c r="BQ7" s="466"/>
      <c r="BR7" s="466"/>
      <c r="BS7" s="466"/>
      <c r="BT7" s="466"/>
      <c r="BU7" s="467"/>
      <c r="BV7" s="465">
        <v>18345</v>
      </c>
      <c r="BW7" s="466"/>
      <c r="BX7" s="466"/>
      <c r="BY7" s="466"/>
      <c r="BZ7" s="466"/>
      <c r="CA7" s="466"/>
      <c r="CB7" s="466"/>
      <c r="CC7" s="467"/>
      <c r="CD7" s="474" t="s">
        <v>107</v>
      </c>
      <c r="CE7" s="475"/>
      <c r="CF7" s="475"/>
      <c r="CG7" s="475"/>
      <c r="CH7" s="475"/>
      <c r="CI7" s="475"/>
      <c r="CJ7" s="475"/>
      <c r="CK7" s="475"/>
      <c r="CL7" s="475"/>
      <c r="CM7" s="475"/>
      <c r="CN7" s="475"/>
      <c r="CO7" s="475"/>
      <c r="CP7" s="475"/>
      <c r="CQ7" s="475"/>
      <c r="CR7" s="475"/>
      <c r="CS7" s="476"/>
      <c r="CT7" s="465">
        <v>2163888</v>
      </c>
      <c r="CU7" s="466"/>
      <c r="CV7" s="466"/>
      <c r="CW7" s="466"/>
      <c r="CX7" s="466"/>
      <c r="CY7" s="466"/>
      <c r="CZ7" s="466"/>
      <c r="DA7" s="467"/>
      <c r="DB7" s="465">
        <v>2197456</v>
      </c>
      <c r="DC7" s="466"/>
      <c r="DD7" s="466"/>
      <c r="DE7" s="466"/>
      <c r="DF7" s="466"/>
      <c r="DG7" s="466"/>
      <c r="DH7" s="466"/>
      <c r="DI7" s="467"/>
      <c r="DJ7" s="185"/>
      <c r="DK7" s="185"/>
      <c r="DL7" s="185"/>
      <c r="DM7" s="185"/>
      <c r="DN7" s="185"/>
      <c r="DO7" s="185"/>
    </row>
    <row r="8" spans="1:119" ht="18.75" customHeight="1" thickBot="1">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108</v>
      </c>
      <c r="AN8" s="439"/>
      <c r="AO8" s="439"/>
      <c r="AP8" s="439"/>
      <c r="AQ8" s="439"/>
      <c r="AR8" s="439"/>
      <c r="AS8" s="439"/>
      <c r="AT8" s="440"/>
      <c r="AU8" s="522" t="s">
        <v>109</v>
      </c>
      <c r="AV8" s="523"/>
      <c r="AW8" s="523"/>
      <c r="AX8" s="523"/>
      <c r="AY8" s="445" t="s">
        <v>110</v>
      </c>
      <c r="AZ8" s="446"/>
      <c r="BA8" s="446"/>
      <c r="BB8" s="446"/>
      <c r="BC8" s="446"/>
      <c r="BD8" s="446"/>
      <c r="BE8" s="446"/>
      <c r="BF8" s="446"/>
      <c r="BG8" s="446"/>
      <c r="BH8" s="446"/>
      <c r="BI8" s="446"/>
      <c r="BJ8" s="446"/>
      <c r="BK8" s="446"/>
      <c r="BL8" s="446"/>
      <c r="BM8" s="447"/>
      <c r="BN8" s="465">
        <v>69375</v>
      </c>
      <c r="BO8" s="466"/>
      <c r="BP8" s="466"/>
      <c r="BQ8" s="466"/>
      <c r="BR8" s="466"/>
      <c r="BS8" s="466"/>
      <c r="BT8" s="466"/>
      <c r="BU8" s="467"/>
      <c r="BV8" s="465">
        <v>108579</v>
      </c>
      <c r="BW8" s="466"/>
      <c r="BX8" s="466"/>
      <c r="BY8" s="466"/>
      <c r="BZ8" s="466"/>
      <c r="CA8" s="466"/>
      <c r="CB8" s="466"/>
      <c r="CC8" s="467"/>
      <c r="CD8" s="474" t="s">
        <v>111</v>
      </c>
      <c r="CE8" s="475"/>
      <c r="CF8" s="475"/>
      <c r="CG8" s="475"/>
      <c r="CH8" s="475"/>
      <c r="CI8" s="475"/>
      <c r="CJ8" s="475"/>
      <c r="CK8" s="475"/>
      <c r="CL8" s="475"/>
      <c r="CM8" s="475"/>
      <c r="CN8" s="475"/>
      <c r="CO8" s="475"/>
      <c r="CP8" s="475"/>
      <c r="CQ8" s="475"/>
      <c r="CR8" s="475"/>
      <c r="CS8" s="476"/>
      <c r="CT8" s="578">
        <v>0.16</v>
      </c>
      <c r="CU8" s="579"/>
      <c r="CV8" s="579"/>
      <c r="CW8" s="579"/>
      <c r="CX8" s="579"/>
      <c r="CY8" s="579"/>
      <c r="CZ8" s="579"/>
      <c r="DA8" s="580"/>
      <c r="DB8" s="578">
        <v>0.16</v>
      </c>
      <c r="DC8" s="579"/>
      <c r="DD8" s="579"/>
      <c r="DE8" s="579"/>
      <c r="DF8" s="579"/>
      <c r="DG8" s="579"/>
      <c r="DH8" s="579"/>
      <c r="DI8" s="580"/>
      <c r="DJ8" s="185"/>
      <c r="DK8" s="185"/>
      <c r="DL8" s="185"/>
      <c r="DM8" s="185"/>
      <c r="DN8" s="185"/>
      <c r="DO8" s="185"/>
    </row>
    <row r="9" spans="1:119" ht="18.75" customHeight="1" thickBot="1">
      <c r="A9" s="186"/>
      <c r="B9" s="604" t="s">
        <v>112</v>
      </c>
      <c r="C9" s="605"/>
      <c r="D9" s="605"/>
      <c r="E9" s="605"/>
      <c r="F9" s="605"/>
      <c r="G9" s="605"/>
      <c r="H9" s="605"/>
      <c r="I9" s="605"/>
      <c r="J9" s="605"/>
      <c r="K9" s="528"/>
      <c r="L9" s="606" t="s">
        <v>113</v>
      </c>
      <c r="M9" s="607"/>
      <c r="N9" s="607"/>
      <c r="O9" s="607"/>
      <c r="P9" s="607"/>
      <c r="Q9" s="608"/>
      <c r="R9" s="609">
        <v>3412</v>
      </c>
      <c r="S9" s="610"/>
      <c r="T9" s="610"/>
      <c r="U9" s="610"/>
      <c r="V9" s="611"/>
      <c r="W9" s="544" t="s">
        <v>114</v>
      </c>
      <c r="X9" s="545"/>
      <c r="Y9" s="545"/>
      <c r="Z9" s="545"/>
      <c r="AA9" s="545"/>
      <c r="AB9" s="545"/>
      <c r="AC9" s="545"/>
      <c r="AD9" s="545"/>
      <c r="AE9" s="545"/>
      <c r="AF9" s="545"/>
      <c r="AG9" s="545"/>
      <c r="AH9" s="545"/>
      <c r="AI9" s="545"/>
      <c r="AJ9" s="545"/>
      <c r="AK9" s="545"/>
      <c r="AL9" s="612"/>
      <c r="AM9" s="534" t="s">
        <v>115</v>
      </c>
      <c r="AN9" s="439"/>
      <c r="AO9" s="439"/>
      <c r="AP9" s="439"/>
      <c r="AQ9" s="439"/>
      <c r="AR9" s="439"/>
      <c r="AS9" s="439"/>
      <c r="AT9" s="440"/>
      <c r="AU9" s="522" t="s">
        <v>94</v>
      </c>
      <c r="AV9" s="523"/>
      <c r="AW9" s="523"/>
      <c r="AX9" s="523"/>
      <c r="AY9" s="445" t="s">
        <v>116</v>
      </c>
      <c r="AZ9" s="446"/>
      <c r="BA9" s="446"/>
      <c r="BB9" s="446"/>
      <c r="BC9" s="446"/>
      <c r="BD9" s="446"/>
      <c r="BE9" s="446"/>
      <c r="BF9" s="446"/>
      <c r="BG9" s="446"/>
      <c r="BH9" s="446"/>
      <c r="BI9" s="446"/>
      <c r="BJ9" s="446"/>
      <c r="BK9" s="446"/>
      <c r="BL9" s="446"/>
      <c r="BM9" s="447"/>
      <c r="BN9" s="465">
        <v>-39204</v>
      </c>
      <c r="BO9" s="466"/>
      <c r="BP9" s="466"/>
      <c r="BQ9" s="466"/>
      <c r="BR9" s="466"/>
      <c r="BS9" s="466"/>
      <c r="BT9" s="466"/>
      <c r="BU9" s="467"/>
      <c r="BV9" s="465">
        <v>47077</v>
      </c>
      <c r="BW9" s="466"/>
      <c r="BX9" s="466"/>
      <c r="BY9" s="466"/>
      <c r="BZ9" s="466"/>
      <c r="CA9" s="466"/>
      <c r="CB9" s="466"/>
      <c r="CC9" s="467"/>
      <c r="CD9" s="474" t="s">
        <v>117</v>
      </c>
      <c r="CE9" s="475"/>
      <c r="CF9" s="475"/>
      <c r="CG9" s="475"/>
      <c r="CH9" s="475"/>
      <c r="CI9" s="475"/>
      <c r="CJ9" s="475"/>
      <c r="CK9" s="475"/>
      <c r="CL9" s="475"/>
      <c r="CM9" s="475"/>
      <c r="CN9" s="475"/>
      <c r="CO9" s="475"/>
      <c r="CP9" s="475"/>
      <c r="CQ9" s="475"/>
      <c r="CR9" s="475"/>
      <c r="CS9" s="476"/>
      <c r="CT9" s="435">
        <v>15.3</v>
      </c>
      <c r="CU9" s="436"/>
      <c r="CV9" s="436"/>
      <c r="CW9" s="436"/>
      <c r="CX9" s="436"/>
      <c r="CY9" s="436"/>
      <c r="CZ9" s="436"/>
      <c r="DA9" s="437"/>
      <c r="DB9" s="435">
        <v>18.3</v>
      </c>
      <c r="DC9" s="436"/>
      <c r="DD9" s="436"/>
      <c r="DE9" s="436"/>
      <c r="DF9" s="436"/>
      <c r="DG9" s="436"/>
      <c r="DH9" s="436"/>
      <c r="DI9" s="437"/>
      <c r="DJ9" s="185"/>
      <c r="DK9" s="185"/>
      <c r="DL9" s="185"/>
      <c r="DM9" s="185"/>
      <c r="DN9" s="185"/>
      <c r="DO9" s="185"/>
    </row>
    <row r="10" spans="1:119" ht="18.75" customHeight="1" thickBot="1">
      <c r="A10" s="186"/>
      <c r="B10" s="604"/>
      <c r="C10" s="605"/>
      <c r="D10" s="605"/>
      <c r="E10" s="605"/>
      <c r="F10" s="605"/>
      <c r="G10" s="605"/>
      <c r="H10" s="605"/>
      <c r="I10" s="605"/>
      <c r="J10" s="605"/>
      <c r="K10" s="528"/>
      <c r="L10" s="438" t="s">
        <v>118</v>
      </c>
      <c r="M10" s="439"/>
      <c r="N10" s="439"/>
      <c r="O10" s="439"/>
      <c r="P10" s="439"/>
      <c r="Q10" s="440"/>
      <c r="R10" s="441">
        <v>3762</v>
      </c>
      <c r="S10" s="442"/>
      <c r="T10" s="442"/>
      <c r="U10" s="442"/>
      <c r="V10" s="444"/>
      <c r="W10" s="613"/>
      <c r="X10" s="427"/>
      <c r="Y10" s="427"/>
      <c r="Z10" s="427"/>
      <c r="AA10" s="427"/>
      <c r="AB10" s="427"/>
      <c r="AC10" s="427"/>
      <c r="AD10" s="427"/>
      <c r="AE10" s="427"/>
      <c r="AF10" s="427"/>
      <c r="AG10" s="427"/>
      <c r="AH10" s="427"/>
      <c r="AI10" s="427"/>
      <c r="AJ10" s="427"/>
      <c r="AK10" s="427"/>
      <c r="AL10" s="614"/>
      <c r="AM10" s="534" t="s">
        <v>119</v>
      </c>
      <c r="AN10" s="439"/>
      <c r="AO10" s="439"/>
      <c r="AP10" s="439"/>
      <c r="AQ10" s="439"/>
      <c r="AR10" s="439"/>
      <c r="AS10" s="439"/>
      <c r="AT10" s="440"/>
      <c r="AU10" s="522" t="s">
        <v>120</v>
      </c>
      <c r="AV10" s="523"/>
      <c r="AW10" s="523"/>
      <c r="AX10" s="523"/>
      <c r="AY10" s="445" t="s">
        <v>121</v>
      </c>
      <c r="AZ10" s="446"/>
      <c r="BA10" s="446"/>
      <c r="BB10" s="446"/>
      <c r="BC10" s="446"/>
      <c r="BD10" s="446"/>
      <c r="BE10" s="446"/>
      <c r="BF10" s="446"/>
      <c r="BG10" s="446"/>
      <c r="BH10" s="446"/>
      <c r="BI10" s="446"/>
      <c r="BJ10" s="446"/>
      <c r="BK10" s="446"/>
      <c r="BL10" s="446"/>
      <c r="BM10" s="447"/>
      <c r="BN10" s="465">
        <v>63</v>
      </c>
      <c r="BO10" s="466"/>
      <c r="BP10" s="466"/>
      <c r="BQ10" s="466"/>
      <c r="BR10" s="466"/>
      <c r="BS10" s="466"/>
      <c r="BT10" s="466"/>
      <c r="BU10" s="467"/>
      <c r="BV10" s="465">
        <v>351</v>
      </c>
      <c r="BW10" s="466"/>
      <c r="BX10" s="466"/>
      <c r="BY10" s="466"/>
      <c r="BZ10" s="466"/>
      <c r="CA10" s="466"/>
      <c r="CB10" s="466"/>
      <c r="CC10" s="467"/>
      <c r="CD10" s="190" t="s">
        <v>122</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604"/>
      <c r="C11" s="605"/>
      <c r="D11" s="605"/>
      <c r="E11" s="605"/>
      <c r="F11" s="605"/>
      <c r="G11" s="605"/>
      <c r="H11" s="605"/>
      <c r="I11" s="605"/>
      <c r="J11" s="605"/>
      <c r="K11" s="528"/>
      <c r="L11" s="511" t="s">
        <v>123</v>
      </c>
      <c r="M11" s="512"/>
      <c r="N11" s="512"/>
      <c r="O11" s="512"/>
      <c r="P11" s="512"/>
      <c r="Q11" s="513"/>
      <c r="R11" s="601" t="s">
        <v>124</v>
      </c>
      <c r="S11" s="602"/>
      <c r="T11" s="602"/>
      <c r="U11" s="602"/>
      <c r="V11" s="603"/>
      <c r="W11" s="613"/>
      <c r="X11" s="427"/>
      <c r="Y11" s="427"/>
      <c r="Z11" s="427"/>
      <c r="AA11" s="427"/>
      <c r="AB11" s="427"/>
      <c r="AC11" s="427"/>
      <c r="AD11" s="427"/>
      <c r="AE11" s="427"/>
      <c r="AF11" s="427"/>
      <c r="AG11" s="427"/>
      <c r="AH11" s="427"/>
      <c r="AI11" s="427"/>
      <c r="AJ11" s="427"/>
      <c r="AK11" s="427"/>
      <c r="AL11" s="614"/>
      <c r="AM11" s="534" t="s">
        <v>125</v>
      </c>
      <c r="AN11" s="439"/>
      <c r="AO11" s="439"/>
      <c r="AP11" s="439"/>
      <c r="AQ11" s="439"/>
      <c r="AR11" s="439"/>
      <c r="AS11" s="439"/>
      <c r="AT11" s="440"/>
      <c r="AU11" s="522" t="s">
        <v>126</v>
      </c>
      <c r="AV11" s="523"/>
      <c r="AW11" s="523"/>
      <c r="AX11" s="523"/>
      <c r="AY11" s="445" t="s">
        <v>127</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129226</v>
      </c>
      <c r="BW11" s="466"/>
      <c r="BX11" s="466"/>
      <c r="BY11" s="466"/>
      <c r="BZ11" s="466"/>
      <c r="CA11" s="466"/>
      <c r="CB11" s="466"/>
      <c r="CC11" s="467"/>
      <c r="CD11" s="474" t="s">
        <v>128</v>
      </c>
      <c r="CE11" s="475"/>
      <c r="CF11" s="475"/>
      <c r="CG11" s="475"/>
      <c r="CH11" s="475"/>
      <c r="CI11" s="475"/>
      <c r="CJ11" s="475"/>
      <c r="CK11" s="475"/>
      <c r="CL11" s="475"/>
      <c r="CM11" s="475"/>
      <c r="CN11" s="475"/>
      <c r="CO11" s="475"/>
      <c r="CP11" s="475"/>
      <c r="CQ11" s="475"/>
      <c r="CR11" s="475"/>
      <c r="CS11" s="476"/>
      <c r="CT11" s="578" t="s">
        <v>129</v>
      </c>
      <c r="CU11" s="579"/>
      <c r="CV11" s="579"/>
      <c r="CW11" s="579"/>
      <c r="CX11" s="579"/>
      <c r="CY11" s="579"/>
      <c r="CZ11" s="579"/>
      <c r="DA11" s="580"/>
      <c r="DB11" s="578" t="s">
        <v>129</v>
      </c>
      <c r="DC11" s="579"/>
      <c r="DD11" s="579"/>
      <c r="DE11" s="579"/>
      <c r="DF11" s="579"/>
      <c r="DG11" s="579"/>
      <c r="DH11" s="579"/>
      <c r="DI11" s="580"/>
      <c r="DJ11" s="185"/>
      <c r="DK11" s="185"/>
      <c r="DL11" s="185"/>
      <c r="DM11" s="185"/>
      <c r="DN11" s="185"/>
      <c r="DO11" s="185"/>
    </row>
    <row r="12" spans="1:119" ht="18.75" customHeight="1">
      <c r="A12" s="186"/>
      <c r="B12" s="581" t="s">
        <v>130</v>
      </c>
      <c r="C12" s="582"/>
      <c r="D12" s="582"/>
      <c r="E12" s="582"/>
      <c r="F12" s="582"/>
      <c r="G12" s="582"/>
      <c r="H12" s="582"/>
      <c r="I12" s="582"/>
      <c r="J12" s="582"/>
      <c r="K12" s="583"/>
      <c r="L12" s="590" t="s">
        <v>131</v>
      </c>
      <c r="M12" s="591"/>
      <c r="N12" s="591"/>
      <c r="O12" s="591"/>
      <c r="P12" s="591"/>
      <c r="Q12" s="592"/>
      <c r="R12" s="593">
        <v>3262</v>
      </c>
      <c r="S12" s="594"/>
      <c r="T12" s="594"/>
      <c r="U12" s="594"/>
      <c r="V12" s="595"/>
      <c r="W12" s="596" t="s">
        <v>1</v>
      </c>
      <c r="X12" s="523"/>
      <c r="Y12" s="523"/>
      <c r="Z12" s="523"/>
      <c r="AA12" s="523"/>
      <c r="AB12" s="597"/>
      <c r="AC12" s="522" t="s">
        <v>132</v>
      </c>
      <c r="AD12" s="523"/>
      <c r="AE12" s="523"/>
      <c r="AF12" s="523"/>
      <c r="AG12" s="597"/>
      <c r="AH12" s="522" t="s">
        <v>133</v>
      </c>
      <c r="AI12" s="523"/>
      <c r="AJ12" s="523"/>
      <c r="AK12" s="523"/>
      <c r="AL12" s="598"/>
      <c r="AM12" s="534" t="s">
        <v>134</v>
      </c>
      <c r="AN12" s="439"/>
      <c r="AO12" s="439"/>
      <c r="AP12" s="439"/>
      <c r="AQ12" s="439"/>
      <c r="AR12" s="439"/>
      <c r="AS12" s="439"/>
      <c r="AT12" s="440"/>
      <c r="AU12" s="522" t="s">
        <v>94</v>
      </c>
      <c r="AV12" s="523"/>
      <c r="AW12" s="523"/>
      <c r="AX12" s="523"/>
      <c r="AY12" s="445" t="s">
        <v>135</v>
      </c>
      <c r="AZ12" s="446"/>
      <c r="BA12" s="446"/>
      <c r="BB12" s="446"/>
      <c r="BC12" s="446"/>
      <c r="BD12" s="446"/>
      <c r="BE12" s="446"/>
      <c r="BF12" s="446"/>
      <c r="BG12" s="446"/>
      <c r="BH12" s="446"/>
      <c r="BI12" s="446"/>
      <c r="BJ12" s="446"/>
      <c r="BK12" s="446"/>
      <c r="BL12" s="446"/>
      <c r="BM12" s="447"/>
      <c r="BN12" s="465">
        <v>0</v>
      </c>
      <c r="BO12" s="466"/>
      <c r="BP12" s="466"/>
      <c r="BQ12" s="466"/>
      <c r="BR12" s="466"/>
      <c r="BS12" s="466"/>
      <c r="BT12" s="466"/>
      <c r="BU12" s="467"/>
      <c r="BV12" s="465">
        <v>100000</v>
      </c>
      <c r="BW12" s="466"/>
      <c r="BX12" s="466"/>
      <c r="BY12" s="466"/>
      <c r="BZ12" s="466"/>
      <c r="CA12" s="466"/>
      <c r="CB12" s="466"/>
      <c r="CC12" s="467"/>
      <c r="CD12" s="474" t="s">
        <v>136</v>
      </c>
      <c r="CE12" s="475"/>
      <c r="CF12" s="475"/>
      <c r="CG12" s="475"/>
      <c r="CH12" s="475"/>
      <c r="CI12" s="475"/>
      <c r="CJ12" s="475"/>
      <c r="CK12" s="475"/>
      <c r="CL12" s="475"/>
      <c r="CM12" s="475"/>
      <c r="CN12" s="475"/>
      <c r="CO12" s="475"/>
      <c r="CP12" s="475"/>
      <c r="CQ12" s="475"/>
      <c r="CR12" s="475"/>
      <c r="CS12" s="476"/>
      <c r="CT12" s="578" t="s">
        <v>129</v>
      </c>
      <c r="CU12" s="579"/>
      <c r="CV12" s="579"/>
      <c r="CW12" s="579"/>
      <c r="CX12" s="579"/>
      <c r="CY12" s="579"/>
      <c r="CZ12" s="579"/>
      <c r="DA12" s="580"/>
      <c r="DB12" s="578" t="s">
        <v>129</v>
      </c>
      <c r="DC12" s="579"/>
      <c r="DD12" s="579"/>
      <c r="DE12" s="579"/>
      <c r="DF12" s="579"/>
      <c r="DG12" s="579"/>
      <c r="DH12" s="579"/>
      <c r="DI12" s="580"/>
      <c r="DJ12" s="185"/>
      <c r="DK12" s="185"/>
      <c r="DL12" s="185"/>
      <c r="DM12" s="185"/>
      <c r="DN12" s="185"/>
      <c r="DO12" s="185"/>
    </row>
    <row r="13" spans="1:119" ht="18.75" customHeight="1">
      <c r="A13" s="186"/>
      <c r="B13" s="584"/>
      <c r="C13" s="585"/>
      <c r="D13" s="585"/>
      <c r="E13" s="585"/>
      <c r="F13" s="585"/>
      <c r="G13" s="585"/>
      <c r="H13" s="585"/>
      <c r="I13" s="585"/>
      <c r="J13" s="585"/>
      <c r="K13" s="586"/>
      <c r="L13" s="196"/>
      <c r="M13" s="565" t="s">
        <v>137</v>
      </c>
      <c r="N13" s="566"/>
      <c r="O13" s="566"/>
      <c r="P13" s="566"/>
      <c r="Q13" s="567"/>
      <c r="R13" s="568">
        <v>3245</v>
      </c>
      <c r="S13" s="569"/>
      <c r="T13" s="569"/>
      <c r="U13" s="569"/>
      <c r="V13" s="570"/>
      <c r="W13" s="556" t="s">
        <v>138</v>
      </c>
      <c r="X13" s="478"/>
      <c r="Y13" s="478"/>
      <c r="Z13" s="478"/>
      <c r="AA13" s="478"/>
      <c r="AB13" s="479"/>
      <c r="AC13" s="441">
        <v>403</v>
      </c>
      <c r="AD13" s="442"/>
      <c r="AE13" s="442"/>
      <c r="AF13" s="442"/>
      <c r="AG13" s="443"/>
      <c r="AH13" s="441">
        <v>391</v>
      </c>
      <c r="AI13" s="442"/>
      <c r="AJ13" s="442"/>
      <c r="AK13" s="442"/>
      <c r="AL13" s="444"/>
      <c r="AM13" s="534" t="s">
        <v>139</v>
      </c>
      <c r="AN13" s="439"/>
      <c r="AO13" s="439"/>
      <c r="AP13" s="439"/>
      <c r="AQ13" s="439"/>
      <c r="AR13" s="439"/>
      <c r="AS13" s="439"/>
      <c r="AT13" s="440"/>
      <c r="AU13" s="522" t="s">
        <v>120</v>
      </c>
      <c r="AV13" s="523"/>
      <c r="AW13" s="523"/>
      <c r="AX13" s="523"/>
      <c r="AY13" s="445" t="s">
        <v>140</v>
      </c>
      <c r="AZ13" s="446"/>
      <c r="BA13" s="446"/>
      <c r="BB13" s="446"/>
      <c r="BC13" s="446"/>
      <c r="BD13" s="446"/>
      <c r="BE13" s="446"/>
      <c r="BF13" s="446"/>
      <c r="BG13" s="446"/>
      <c r="BH13" s="446"/>
      <c r="BI13" s="446"/>
      <c r="BJ13" s="446"/>
      <c r="BK13" s="446"/>
      <c r="BL13" s="446"/>
      <c r="BM13" s="447"/>
      <c r="BN13" s="465">
        <v>-39141</v>
      </c>
      <c r="BO13" s="466"/>
      <c r="BP13" s="466"/>
      <c r="BQ13" s="466"/>
      <c r="BR13" s="466"/>
      <c r="BS13" s="466"/>
      <c r="BT13" s="466"/>
      <c r="BU13" s="467"/>
      <c r="BV13" s="465">
        <v>76654</v>
      </c>
      <c r="BW13" s="466"/>
      <c r="BX13" s="466"/>
      <c r="BY13" s="466"/>
      <c r="BZ13" s="466"/>
      <c r="CA13" s="466"/>
      <c r="CB13" s="466"/>
      <c r="CC13" s="467"/>
      <c r="CD13" s="474" t="s">
        <v>141</v>
      </c>
      <c r="CE13" s="475"/>
      <c r="CF13" s="475"/>
      <c r="CG13" s="475"/>
      <c r="CH13" s="475"/>
      <c r="CI13" s="475"/>
      <c r="CJ13" s="475"/>
      <c r="CK13" s="475"/>
      <c r="CL13" s="475"/>
      <c r="CM13" s="475"/>
      <c r="CN13" s="475"/>
      <c r="CO13" s="475"/>
      <c r="CP13" s="475"/>
      <c r="CQ13" s="475"/>
      <c r="CR13" s="475"/>
      <c r="CS13" s="476"/>
      <c r="CT13" s="435">
        <v>8.1</v>
      </c>
      <c r="CU13" s="436"/>
      <c r="CV13" s="436"/>
      <c r="CW13" s="436"/>
      <c r="CX13" s="436"/>
      <c r="CY13" s="436"/>
      <c r="CZ13" s="436"/>
      <c r="DA13" s="437"/>
      <c r="DB13" s="435">
        <v>8.1999999999999993</v>
      </c>
      <c r="DC13" s="436"/>
      <c r="DD13" s="436"/>
      <c r="DE13" s="436"/>
      <c r="DF13" s="436"/>
      <c r="DG13" s="436"/>
      <c r="DH13" s="436"/>
      <c r="DI13" s="437"/>
      <c r="DJ13" s="185"/>
      <c r="DK13" s="185"/>
      <c r="DL13" s="185"/>
      <c r="DM13" s="185"/>
      <c r="DN13" s="185"/>
      <c r="DO13" s="185"/>
    </row>
    <row r="14" spans="1:119" ht="18.75" customHeight="1" thickBot="1">
      <c r="A14" s="186"/>
      <c r="B14" s="584"/>
      <c r="C14" s="585"/>
      <c r="D14" s="585"/>
      <c r="E14" s="585"/>
      <c r="F14" s="585"/>
      <c r="G14" s="585"/>
      <c r="H14" s="585"/>
      <c r="I14" s="585"/>
      <c r="J14" s="585"/>
      <c r="K14" s="586"/>
      <c r="L14" s="558" t="s">
        <v>142</v>
      </c>
      <c r="M14" s="599"/>
      <c r="N14" s="599"/>
      <c r="O14" s="599"/>
      <c r="P14" s="599"/>
      <c r="Q14" s="600"/>
      <c r="R14" s="568">
        <v>3346</v>
      </c>
      <c r="S14" s="569"/>
      <c r="T14" s="569"/>
      <c r="U14" s="569"/>
      <c r="V14" s="570"/>
      <c r="W14" s="571"/>
      <c r="X14" s="481"/>
      <c r="Y14" s="481"/>
      <c r="Z14" s="481"/>
      <c r="AA14" s="481"/>
      <c r="AB14" s="482"/>
      <c r="AC14" s="561">
        <v>21.6</v>
      </c>
      <c r="AD14" s="562"/>
      <c r="AE14" s="562"/>
      <c r="AF14" s="562"/>
      <c r="AG14" s="563"/>
      <c r="AH14" s="561">
        <v>21.2</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143</v>
      </c>
      <c r="CE14" s="472"/>
      <c r="CF14" s="472"/>
      <c r="CG14" s="472"/>
      <c r="CH14" s="472"/>
      <c r="CI14" s="472"/>
      <c r="CJ14" s="472"/>
      <c r="CK14" s="472"/>
      <c r="CL14" s="472"/>
      <c r="CM14" s="472"/>
      <c r="CN14" s="472"/>
      <c r="CO14" s="472"/>
      <c r="CP14" s="472"/>
      <c r="CQ14" s="472"/>
      <c r="CR14" s="472"/>
      <c r="CS14" s="473"/>
      <c r="CT14" s="572" t="s">
        <v>129</v>
      </c>
      <c r="CU14" s="573"/>
      <c r="CV14" s="573"/>
      <c r="CW14" s="573"/>
      <c r="CX14" s="573"/>
      <c r="CY14" s="573"/>
      <c r="CZ14" s="573"/>
      <c r="DA14" s="574"/>
      <c r="DB14" s="572" t="s">
        <v>129</v>
      </c>
      <c r="DC14" s="573"/>
      <c r="DD14" s="573"/>
      <c r="DE14" s="573"/>
      <c r="DF14" s="573"/>
      <c r="DG14" s="573"/>
      <c r="DH14" s="573"/>
      <c r="DI14" s="574"/>
      <c r="DJ14" s="185"/>
      <c r="DK14" s="185"/>
      <c r="DL14" s="185"/>
      <c r="DM14" s="185"/>
      <c r="DN14" s="185"/>
      <c r="DO14" s="185"/>
    </row>
    <row r="15" spans="1:119" ht="18.75" customHeight="1">
      <c r="A15" s="186"/>
      <c r="B15" s="584"/>
      <c r="C15" s="585"/>
      <c r="D15" s="585"/>
      <c r="E15" s="585"/>
      <c r="F15" s="585"/>
      <c r="G15" s="585"/>
      <c r="H15" s="585"/>
      <c r="I15" s="585"/>
      <c r="J15" s="585"/>
      <c r="K15" s="586"/>
      <c r="L15" s="196"/>
      <c r="M15" s="565" t="s">
        <v>144</v>
      </c>
      <c r="N15" s="566"/>
      <c r="O15" s="566"/>
      <c r="P15" s="566"/>
      <c r="Q15" s="567"/>
      <c r="R15" s="568">
        <v>3329</v>
      </c>
      <c r="S15" s="569"/>
      <c r="T15" s="569"/>
      <c r="U15" s="569"/>
      <c r="V15" s="570"/>
      <c r="W15" s="556" t="s">
        <v>145</v>
      </c>
      <c r="X15" s="478"/>
      <c r="Y15" s="478"/>
      <c r="Z15" s="478"/>
      <c r="AA15" s="478"/>
      <c r="AB15" s="479"/>
      <c r="AC15" s="441">
        <v>538</v>
      </c>
      <c r="AD15" s="442"/>
      <c r="AE15" s="442"/>
      <c r="AF15" s="442"/>
      <c r="AG15" s="443"/>
      <c r="AH15" s="441">
        <v>573</v>
      </c>
      <c r="AI15" s="442"/>
      <c r="AJ15" s="442"/>
      <c r="AK15" s="442"/>
      <c r="AL15" s="444"/>
      <c r="AM15" s="534"/>
      <c r="AN15" s="439"/>
      <c r="AO15" s="439"/>
      <c r="AP15" s="439"/>
      <c r="AQ15" s="439"/>
      <c r="AR15" s="439"/>
      <c r="AS15" s="439"/>
      <c r="AT15" s="440"/>
      <c r="AU15" s="522"/>
      <c r="AV15" s="523"/>
      <c r="AW15" s="523"/>
      <c r="AX15" s="523"/>
      <c r="AY15" s="457" t="s">
        <v>146</v>
      </c>
      <c r="AZ15" s="458"/>
      <c r="BA15" s="458"/>
      <c r="BB15" s="458"/>
      <c r="BC15" s="458"/>
      <c r="BD15" s="458"/>
      <c r="BE15" s="458"/>
      <c r="BF15" s="458"/>
      <c r="BG15" s="458"/>
      <c r="BH15" s="458"/>
      <c r="BI15" s="458"/>
      <c r="BJ15" s="458"/>
      <c r="BK15" s="458"/>
      <c r="BL15" s="458"/>
      <c r="BM15" s="459"/>
      <c r="BN15" s="460">
        <v>333102</v>
      </c>
      <c r="BO15" s="461"/>
      <c r="BP15" s="461"/>
      <c r="BQ15" s="461"/>
      <c r="BR15" s="461"/>
      <c r="BS15" s="461"/>
      <c r="BT15" s="461"/>
      <c r="BU15" s="462"/>
      <c r="BV15" s="460">
        <v>324921</v>
      </c>
      <c r="BW15" s="461"/>
      <c r="BX15" s="461"/>
      <c r="BY15" s="461"/>
      <c r="BZ15" s="461"/>
      <c r="CA15" s="461"/>
      <c r="CB15" s="461"/>
      <c r="CC15" s="462"/>
      <c r="CD15" s="575" t="s">
        <v>147</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84"/>
      <c r="C16" s="585"/>
      <c r="D16" s="585"/>
      <c r="E16" s="585"/>
      <c r="F16" s="585"/>
      <c r="G16" s="585"/>
      <c r="H16" s="585"/>
      <c r="I16" s="585"/>
      <c r="J16" s="585"/>
      <c r="K16" s="586"/>
      <c r="L16" s="558" t="s">
        <v>148</v>
      </c>
      <c r="M16" s="559"/>
      <c r="N16" s="559"/>
      <c r="O16" s="559"/>
      <c r="P16" s="559"/>
      <c r="Q16" s="560"/>
      <c r="R16" s="553" t="s">
        <v>149</v>
      </c>
      <c r="S16" s="554"/>
      <c r="T16" s="554"/>
      <c r="U16" s="554"/>
      <c r="V16" s="555"/>
      <c r="W16" s="571"/>
      <c r="X16" s="481"/>
      <c r="Y16" s="481"/>
      <c r="Z16" s="481"/>
      <c r="AA16" s="481"/>
      <c r="AB16" s="482"/>
      <c r="AC16" s="561">
        <v>28.9</v>
      </c>
      <c r="AD16" s="562"/>
      <c r="AE16" s="562"/>
      <c r="AF16" s="562"/>
      <c r="AG16" s="563"/>
      <c r="AH16" s="561">
        <v>31.1</v>
      </c>
      <c r="AI16" s="562"/>
      <c r="AJ16" s="562"/>
      <c r="AK16" s="562"/>
      <c r="AL16" s="564"/>
      <c r="AM16" s="534"/>
      <c r="AN16" s="439"/>
      <c r="AO16" s="439"/>
      <c r="AP16" s="439"/>
      <c r="AQ16" s="439"/>
      <c r="AR16" s="439"/>
      <c r="AS16" s="439"/>
      <c r="AT16" s="440"/>
      <c r="AU16" s="522"/>
      <c r="AV16" s="523"/>
      <c r="AW16" s="523"/>
      <c r="AX16" s="523"/>
      <c r="AY16" s="445" t="s">
        <v>150</v>
      </c>
      <c r="AZ16" s="446"/>
      <c r="BA16" s="446"/>
      <c r="BB16" s="446"/>
      <c r="BC16" s="446"/>
      <c r="BD16" s="446"/>
      <c r="BE16" s="446"/>
      <c r="BF16" s="446"/>
      <c r="BG16" s="446"/>
      <c r="BH16" s="446"/>
      <c r="BI16" s="446"/>
      <c r="BJ16" s="446"/>
      <c r="BK16" s="446"/>
      <c r="BL16" s="446"/>
      <c r="BM16" s="447"/>
      <c r="BN16" s="465">
        <v>2001421</v>
      </c>
      <c r="BO16" s="466"/>
      <c r="BP16" s="466"/>
      <c r="BQ16" s="466"/>
      <c r="BR16" s="466"/>
      <c r="BS16" s="466"/>
      <c r="BT16" s="466"/>
      <c r="BU16" s="467"/>
      <c r="BV16" s="465">
        <v>2034537</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c r="A17" s="186"/>
      <c r="B17" s="587"/>
      <c r="C17" s="588"/>
      <c r="D17" s="588"/>
      <c r="E17" s="588"/>
      <c r="F17" s="588"/>
      <c r="G17" s="588"/>
      <c r="H17" s="588"/>
      <c r="I17" s="588"/>
      <c r="J17" s="588"/>
      <c r="K17" s="589"/>
      <c r="L17" s="201"/>
      <c r="M17" s="550" t="s">
        <v>151</v>
      </c>
      <c r="N17" s="551"/>
      <c r="O17" s="551"/>
      <c r="P17" s="551"/>
      <c r="Q17" s="552"/>
      <c r="R17" s="553" t="s">
        <v>152</v>
      </c>
      <c r="S17" s="554"/>
      <c r="T17" s="554"/>
      <c r="U17" s="554"/>
      <c r="V17" s="555"/>
      <c r="W17" s="556" t="s">
        <v>153</v>
      </c>
      <c r="X17" s="478"/>
      <c r="Y17" s="478"/>
      <c r="Z17" s="478"/>
      <c r="AA17" s="478"/>
      <c r="AB17" s="479"/>
      <c r="AC17" s="441">
        <v>921</v>
      </c>
      <c r="AD17" s="442"/>
      <c r="AE17" s="442"/>
      <c r="AF17" s="442"/>
      <c r="AG17" s="443"/>
      <c r="AH17" s="441">
        <v>878</v>
      </c>
      <c r="AI17" s="442"/>
      <c r="AJ17" s="442"/>
      <c r="AK17" s="442"/>
      <c r="AL17" s="444"/>
      <c r="AM17" s="534"/>
      <c r="AN17" s="439"/>
      <c r="AO17" s="439"/>
      <c r="AP17" s="439"/>
      <c r="AQ17" s="439"/>
      <c r="AR17" s="439"/>
      <c r="AS17" s="439"/>
      <c r="AT17" s="440"/>
      <c r="AU17" s="522"/>
      <c r="AV17" s="523"/>
      <c r="AW17" s="523"/>
      <c r="AX17" s="523"/>
      <c r="AY17" s="445" t="s">
        <v>154</v>
      </c>
      <c r="AZ17" s="446"/>
      <c r="BA17" s="446"/>
      <c r="BB17" s="446"/>
      <c r="BC17" s="446"/>
      <c r="BD17" s="446"/>
      <c r="BE17" s="446"/>
      <c r="BF17" s="446"/>
      <c r="BG17" s="446"/>
      <c r="BH17" s="446"/>
      <c r="BI17" s="446"/>
      <c r="BJ17" s="446"/>
      <c r="BK17" s="446"/>
      <c r="BL17" s="446"/>
      <c r="BM17" s="447"/>
      <c r="BN17" s="465">
        <v>415436</v>
      </c>
      <c r="BO17" s="466"/>
      <c r="BP17" s="466"/>
      <c r="BQ17" s="466"/>
      <c r="BR17" s="466"/>
      <c r="BS17" s="466"/>
      <c r="BT17" s="466"/>
      <c r="BU17" s="467"/>
      <c r="BV17" s="465">
        <v>405341</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c r="A18" s="186"/>
      <c r="B18" s="527" t="s">
        <v>155</v>
      </c>
      <c r="C18" s="528"/>
      <c r="D18" s="528"/>
      <c r="E18" s="529"/>
      <c r="F18" s="529"/>
      <c r="G18" s="529"/>
      <c r="H18" s="529"/>
      <c r="I18" s="529"/>
      <c r="J18" s="529"/>
      <c r="K18" s="529"/>
      <c r="L18" s="530">
        <v>211.63</v>
      </c>
      <c r="M18" s="530"/>
      <c r="N18" s="530"/>
      <c r="O18" s="530"/>
      <c r="P18" s="530"/>
      <c r="Q18" s="530"/>
      <c r="R18" s="531"/>
      <c r="S18" s="531"/>
      <c r="T18" s="531"/>
      <c r="U18" s="531"/>
      <c r="V18" s="532"/>
      <c r="W18" s="546"/>
      <c r="X18" s="547"/>
      <c r="Y18" s="547"/>
      <c r="Z18" s="547"/>
      <c r="AA18" s="547"/>
      <c r="AB18" s="557"/>
      <c r="AC18" s="429">
        <v>49.5</v>
      </c>
      <c r="AD18" s="430"/>
      <c r="AE18" s="430"/>
      <c r="AF18" s="430"/>
      <c r="AG18" s="533"/>
      <c r="AH18" s="429">
        <v>47.7</v>
      </c>
      <c r="AI18" s="430"/>
      <c r="AJ18" s="430"/>
      <c r="AK18" s="430"/>
      <c r="AL18" s="431"/>
      <c r="AM18" s="534"/>
      <c r="AN18" s="439"/>
      <c r="AO18" s="439"/>
      <c r="AP18" s="439"/>
      <c r="AQ18" s="439"/>
      <c r="AR18" s="439"/>
      <c r="AS18" s="439"/>
      <c r="AT18" s="440"/>
      <c r="AU18" s="522"/>
      <c r="AV18" s="523"/>
      <c r="AW18" s="523"/>
      <c r="AX18" s="523"/>
      <c r="AY18" s="445" t="s">
        <v>156</v>
      </c>
      <c r="AZ18" s="446"/>
      <c r="BA18" s="446"/>
      <c r="BB18" s="446"/>
      <c r="BC18" s="446"/>
      <c r="BD18" s="446"/>
      <c r="BE18" s="446"/>
      <c r="BF18" s="446"/>
      <c r="BG18" s="446"/>
      <c r="BH18" s="446"/>
      <c r="BI18" s="446"/>
      <c r="BJ18" s="446"/>
      <c r="BK18" s="446"/>
      <c r="BL18" s="446"/>
      <c r="BM18" s="447"/>
      <c r="BN18" s="465">
        <v>1875314</v>
      </c>
      <c r="BO18" s="466"/>
      <c r="BP18" s="466"/>
      <c r="BQ18" s="466"/>
      <c r="BR18" s="466"/>
      <c r="BS18" s="466"/>
      <c r="BT18" s="466"/>
      <c r="BU18" s="467"/>
      <c r="BV18" s="465">
        <v>1974090</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c r="A19" s="186"/>
      <c r="B19" s="527" t="s">
        <v>157</v>
      </c>
      <c r="C19" s="528"/>
      <c r="D19" s="528"/>
      <c r="E19" s="529"/>
      <c r="F19" s="529"/>
      <c r="G19" s="529"/>
      <c r="H19" s="529"/>
      <c r="I19" s="529"/>
      <c r="J19" s="529"/>
      <c r="K19" s="529"/>
      <c r="L19" s="535">
        <v>16</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158</v>
      </c>
      <c r="AZ19" s="446"/>
      <c r="BA19" s="446"/>
      <c r="BB19" s="446"/>
      <c r="BC19" s="446"/>
      <c r="BD19" s="446"/>
      <c r="BE19" s="446"/>
      <c r="BF19" s="446"/>
      <c r="BG19" s="446"/>
      <c r="BH19" s="446"/>
      <c r="BI19" s="446"/>
      <c r="BJ19" s="446"/>
      <c r="BK19" s="446"/>
      <c r="BL19" s="446"/>
      <c r="BM19" s="447"/>
      <c r="BN19" s="465">
        <v>2726558</v>
      </c>
      <c r="BO19" s="466"/>
      <c r="BP19" s="466"/>
      <c r="BQ19" s="466"/>
      <c r="BR19" s="466"/>
      <c r="BS19" s="466"/>
      <c r="BT19" s="466"/>
      <c r="BU19" s="467"/>
      <c r="BV19" s="465">
        <v>3010739</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c r="A20" s="186"/>
      <c r="B20" s="527" t="s">
        <v>159</v>
      </c>
      <c r="C20" s="528"/>
      <c r="D20" s="528"/>
      <c r="E20" s="529"/>
      <c r="F20" s="529"/>
      <c r="G20" s="529"/>
      <c r="H20" s="529"/>
      <c r="I20" s="529"/>
      <c r="J20" s="529"/>
      <c r="K20" s="529"/>
      <c r="L20" s="535">
        <v>1016</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c r="A21" s="186"/>
      <c r="B21" s="524" t="s">
        <v>160</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c r="A22" s="186"/>
      <c r="B22" s="494" t="s">
        <v>161</v>
      </c>
      <c r="C22" s="495"/>
      <c r="D22" s="496"/>
      <c r="E22" s="503" t="s">
        <v>1</v>
      </c>
      <c r="F22" s="478"/>
      <c r="G22" s="478"/>
      <c r="H22" s="478"/>
      <c r="I22" s="478"/>
      <c r="J22" s="478"/>
      <c r="K22" s="479"/>
      <c r="L22" s="503" t="s">
        <v>162</v>
      </c>
      <c r="M22" s="478"/>
      <c r="N22" s="478"/>
      <c r="O22" s="478"/>
      <c r="P22" s="479"/>
      <c r="Q22" s="488" t="s">
        <v>163</v>
      </c>
      <c r="R22" s="489"/>
      <c r="S22" s="489"/>
      <c r="T22" s="489"/>
      <c r="U22" s="489"/>
      <c r="V22" s="504"/>
      <c r="W22" s="506" t="s">
        <v>164</v>
      </c>
      <c r="X22" s="495"/>
      <c r="Y22" s="496"/>
      <c r="Z22" s="503" t="s">
        <v>1</v>
      </c>
      <c r="AA22" s="478"/>
      <c r="AB22" s="478"/>
      <c r="AC22" s="478"/>
      <c r="AD22" s="478"/>
      <c r="AE22" s="478"/>
      <c r="AF22" s="478"/>
      <c r="AG22" s="479"/>
      <c r="AH22" s="477" t="s">
        <v>165</v>
      </c>
      <c r="AI22" s="478"/>
      <c r="AJ22" s="478"/>
      <c r="AK22" s="478"/>
      <c r="AL22" s="479"/>
      <c r="AM22" s="477" t="s">
        <v>166</v>
      </c>
      <c r="AN22" s="483"/>
      <c r="AO22" s="483"/>
      <c r="AP22" s="483"/>
      <c r="AQ22" s="483"/>
      <c r="AR22" s="484"/>
      <c r="AS22" s="488" t="s">
        <v>163</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167</v>
      </c>
      <c r="AZ23" s="458"/>
      <c r="BA23" s="458"/>
      <c r="BB23" s="458"/>
      <c r="BC23" s="458"/>
      <c r="BD23" s="458"/>
      <c r="BE23" s="458"/>
      <c r="BF23" s="458"/>
      <c r="BG23" s="458"/>
      <c r="BH23" s="458"/>
      <c r="BI23" s="458"/>
      <c r="BJ23" s="458"/>
      <c r="BK23" s="458"/>
      <c r="BL23" s="458"/>
      <c r="BM23" s="459"/>
      <c r="BN23" s="465">
        <v>4519201</v>
      </c>
      <c r="BO23" s="466"/>
      <c r="BP23" s="466"/>
      <c r="BQ23" s="466"/>
      <c r="BR23" s="466"/>
      <c r="BS23" s="466"/>
      <c r="BT23" s="466"/>
      <c r="BU23" s="467"/>
      <c r="BV23" s="465">
        <v>4468721</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c r="A24" s="186"/>
      <c r="B24" s="497"/>
      <c r="C24" s="498"/>
      <c r="D24" s="499"/>
      <c r="E24" s="438" t="s">
        <v>168</v>
      </c>
      <c r="F24" s="439"/>
      <c r="G24" s="439"/>
      <c r="H24" s="439"/>
      <c r="I24" s="439"/>
      <c r="J24" s="439"/>
      <c r="K24" s="440"/>
      <c r="L24" s="441">
        <v>1</v>
      </c>
      <c r="M24" s="442"/>
      <c r="N24" s="442"/>
      <c r="O24" s="442"/>
      <c r="P24" s="443"/>
      <c r="Q24" s="441">
        <v>8200</v>
      </c>
      <c r="R24" s="442"/>
      <c r="S24" s="442"/>
      <c r="T24" s="442"/>
      <c r="U24" s="442"/>
      <c r="V24" s="443"/>
      <c r="W24" s="507"/>
      <c r="X24" s="498"/>
      <c r="Y24" s="499"/>
      <c r="Z24" s="438" t="s">
        <v>169</v>
      </c>
      <c r="AA24" s="439"/>
      <c r="AB24" s="439"/>
      <c r="AC24" s="439"/>
      <c r="AD24" s="439"/>
      <c r="AE24" s="439"/>
      <c r="AF24" s="439"/>
      <c r="AG24" s="440"/>
      <c r="AH24" s="441">
        <v>80</v>
      </c>
      <c r="AI24" s="442"/>
      <c r="AJ24" s="442"/>
      <c r="AK24" s="442"/>
      <c r="AL24" s="443"/>
      <c r="AM24" s="441">
        <v>247440</v>
      </c>
      <c r="AN24" s="442"/>
      <c r="AO24" s="442"/>
      <c r="AP24" s="442"/>
      <c r="AQ24" s="442"/>
      <c r="AR24" s="443"/>
      <c r="AS24" s="441">
        <v>3093</v>
      </c>
      <c r="AT24" s="442"/>
      <c r="AU24" s="442"/>
      <c r="AV24" s="442"/>
      <c r="AW24" s="442"/>
      <c r="AX24" s="444"/>
      <c r="AY24" s="432" t="s">
        <v>170</v>
      </c>
      <c r="AZ24" s="433"/>
      <c r="BA24" s="433"/>
      <c r="BB24" s="433"/>
      <c r="BC24" s="433"/>
      <c r="BD24" s="433"/>
      <c r="BE24" s="433"/>
      <c r="BF24" s="433"/>
      <c r="BG24" s="433"/>
      <c r="BH24" s="433"/>
      <c r="BI24" s="433"/>
      <c r="BJ24" s="433"/>
      <c r="BK24" s="433"/>
      <c r="BL24" s="433"/>
      <c r="BM24" s="434"/>
      <c r="BN24" s="465">
        <v>4481046</v>
      </c>
      <c r="BO24" s="466"/>
      <c r="BP24" s="466"/>
      <c r="BQ24" s="466"/>
      <c r="BR24" s="466"/>
      <c r="BS24" s="466"/>
      <c r="BT24" s="466"/>
      <c r="BU24" s="467"/>
      <c r="BV24" s="465">
        <v>4424885</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c r="A25" s="186"/>
      <c r="B25" s="497"/>
      <c r="C25" s="498"/>
      <c r="D25" s="499"/>
      <c r="E25" s="438" t="s">
        <v>171</v>
      </c>
      <c r="F25" s="439"/>
      <c r="G25" s="439"/>
      <c r="H25" s="439"/>
      <c r="I25" s="439"/>
      <c r="J25" s="439"/>
      <c r="K25" s="440"/>
      <c r="L25" s="441">
        <v>1</v>
      </c>
      <c r="M25" s="442"/>
      <c r="N25" s="442"/>
      <c r="O25" s="442"/>
      <c r="P25" s="443"/>
      <c r="Q25" s="441">
        <v>6200</v>
      </c>
      <c r="R25" s="442"/>
      <c r="S25" s="442"/>
      <c r="T25" s="442"/>
      <c r="U25" s="442"/>
      <c r="V25" s="443"/>
      <c r="W25" s="507"/>
      <c r="X25" s="498"/>
      <c r="Y25" s="499"/>
      <c r="Z25" s="438" t="s">
        <v>172</v>
      </c>
      <c r="AA25" s="439"/>
      <c r="AB25" s="439"/>
      <c r="AC25" s="439"/>
      <c r="AD25" s="439"/>
      <c r="AE25" s="439"/>
      <c r="AF25" s="439"/>
      <c r="AG25" s="440"/>
      <c r="AH25" s="441" t="s">
        <v>129</v>
      </c>
      <c r="AI25" s="442"/>
      <c r="AJ25" s="442"/>
      <c r="AK25" s="442"/>
      <c r="AL25" s="443"/>
      <c r="AM25" s="441" t="s">
        <v>129</v>
      </c>
      <c r="AN25" s="442"/>
      <c r="AO25" s="442"/>
      <c r="AP25" s="442"/>
      <c r="AQ25" s="442"/>
      <c r="AR25" s="443"/>
      <c r="AS25" s="441" t="s">
        <v>173</v>
      </c>
      <c r="AT25" s="442"/>
      <c r="AU25" s="442"/>
      <c r="AV25" s="442"/>
      <c r="AW25" s="442"/>
      <c r="AX25" s="444"/>
      <c r="AY25" s="457" t="s">
        <v>174</v>
      </c>
      <c r="AZ25" s="458"/>
      <c r="BA25" s="458"/>
      <c r="BB25" s="458"/>
      <c r="BC25" s="458"/>
      <c r="BD25" s="458"/>
      <c r="BE25" s="458"/>
      <c r="BF25" s="458"/>
      <c r="BG25" s="458"/>
      <c r="BH25" s="458"/>
      <c r="BI25" s="458"/>
      <c r="BJ25" s="458"/>
      <c r="BK25" s="458"/>
      <c r="BL25" s="458"/>
      <c r="BM25" s="459"/>
      <c r="BN25" s="460">
        <v>126334</v>
      </c>
      <c r="BO25" s="461"/>
      <c r="BP25" s="461"/>
      <c r="BQ25" s="461"/>
      <c r="BR25" s="461"/>
      <c r="BS25" s="461"/>
      <c r="BT25" s="461"/>
      <c r="BU25" s="462"/>
      <c r="BV25" s="460">
        <v>231084</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c r="A26" s="186"/>
      <c r="B26" s="497"/>
      <c r="C26" s="498"/>
      <c r="D26" s="499"/>
      <c r="E26" s="438" t="s">
        <v>175</v>
      </c>
      <c r="F26" s="439"/>
      <c r="G26" s="439"/>
      <c r="H26" s="439"/>
      <c r="I26" s="439"/>
      <c r="J26" s="439"/>
      <c r="K26" s="440"/>
      <c r="L26" s="441">
        <v>1</v>
      </c>
      <c r="M26" s="442"/>
      <c r="N26" s="442"/>
      <c r="O26" s="442"/>
      <c r="P26" s="443"/>
      <c r="Q26" s="441">
        <v>5750</v>
      </c>
      <c r="R26" s="442"/>
      <c r="S26" s="442"/>
      <c r="T26" s="442"/>
      <c r="U26" s="442"/>
      <c r="V26" s="443"/>
      <c r="W26" s="507"/>
      <c r="X26" s="498"/>
      <c r="Y26" s="499"/>
      <c r="Z26" s="438" t="s">
        <v>176</v>
      </c>
      <c r="AA26" s="520"/>
      <c r="AB26" s="520"/>
      <c r="AC26" s="520"/>
      <c r="AD26" s="520"/>
      <c r="AE26" s="520"/>
      <c r="AF26" s="520"/>
      <c r="AG26" s="521"/>
      <c r="AH26" s="441">
        <v>12</v>
      </c>
      <c r="AI26" s="442"/>
      <c r="AJ26" s="442"/>
      <c r="AK26" s="442"/>
      <c r="AL26" s="443"/>
      <c r="AM26" s="441">
        <v>33084</v>
      </c>
      <c r="AN26" s="442"/>
      <c r="AO26" s="442"/>
      <c r="AP26" s="442"/>
      <c r="AQ26" s="442"/>
      <c r="AR26" s="443"/>
      <c r="AS26" s="441">
        <v>2757</v>
      </c>
      <c r="AT26" s="442"/>
      <c r="AU26" s="442"/>
      <c r="AV26" s="442"/>
      <c r="AW26" s="442"/>
      <c r="AX26" s="444"/>
      <c r="AY26" s="474" t="s">
        <v>177</v>
      </c>
      <c r="AZ26" s="475"/>
      <c r="BA26" s="475"/>
      <c r="BB26" s="475"/>
      <c r="BC26" s="475"/>
      <c r="BD26" s="475"/>
      <c r="BE26" s="475"/>
      <c r="BF26" s="475"/>
      <c r="BG26" s="475"/>
      <c r="BH26" s="475"/>
      <c r="BI26" s="475"/>
      <c r="BJ26" s="475"/>
      <c r="BK26" s="475"/>
      <c r="BL26" s="475"/>
      <c r="BM26" s="476"/>
      <c r="BN26" s="465" t="s">
        <v>129</v>
      </c>
      <c r="BO26" s="466"/>
      <c r="BP26" s="466"/>
      <c r="BQ26" s="466"/>
      <c r="BR26" s="466"/>
      <c r="BS26" s="466"/>
      <c r="BT26" s="466"/>
      <c r="BU26" s="467"/>
      <c r="BV26" s="465" t="s">
        <v>173</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c r="A27" s="186"/>
      <c r="B27" s="497"/>
      <c r="C27" s="498"/>
      <c r="D27" s="499"/>
      <c r="E27" s="438" t="s">
        <v>178</v>
      </c>
      <c r="F27" s="439"/>
      <c r="G27" s="439"/>
      <c r="H27" s="439"/>
      <c r="I27" s="439"/>
      <c r="J27" s="439"/>
      <c r="K27" s="440"/>
      <c r="L27" s="441">
        <v>1</v>
      </c>
      <c r="M27" s="442"/>
      <c r="N27" s="442"/>
      <c r="O27" s="442"/>
      <c r="P27" s="443"/>
      <c r="Q27" s="441">
        <v>3100</v>
      </c>
      <c r="R27" s="442"/>
      <c r="S27" s="442"/>
      <c r="T27" s="442"/>
      <c r="U27" s="442"/>
      <c r="V27" s="443"/>
      <c r="W27" s="507"/>
      <c r="X27" s="498"/>
      <c r="Y27" s="499"/>
      <c r="Z27" s="438" t="s">
        <v>179</v>
      </c>
      <c r="AA27" s="439"/>
      <c r="AB27" s="439"/>
      <c r="AC27" s="439"/>
      <c r="AD27" s="439"/>
      <c r="AE27" s="439"/>
      <c r="AF27" s="439"/>
      <c r="AG27" s="440"/>
      <c r="AH27" s="441">
        <v>1</v>
      </c>
      <c r="AI27" s="442"/>
      <c r="AJ27" s="442"/>
      <c r="AK27" s="442"/>
      <c r="AL27" s="443"/>
      <c r="AM27" s="441" t="s">
        <v>180</v>
      </c>
      <c r="AN27" s="442"/>
      <c r="AO27" s="442"/>
      <c r="AP27" s="442"/>
      <c r="AQ27" s="442"/>
      <c r="AR27" s="443"/>
      <c r="AS27" s="441" t="s">
        <v>180</v>
      </c>
      <c r="AT27" s="442"/>
      <c r="AU27" s="442"/>
      <c r="AV27" s="442"/>
      <c r="AW27" s="442"/>
      <c r="AX27" s="444"/>
      <c r="AY27" s="471" t="s">
        <v>181</v>
      </c>
      <c r="AZ27" s="472"/>
      <c r="BA27" s="472"/>
      <c r="BB27" s="472"/>
      <c r="BC27" s="472"/>
      <c r="BD27" s="472"/>
      <c r="BE27" s="472"/>
      <c r="BF27" s="472"/>
      <c r="BG27" s="472"/>
      <c r="BH27" s="472"/>
      <c r="BI27" s="472"/>
      <c r="BJ27" s="472"/>
      <c r="BK27" s="472"/>
      <c r="BL27" s="472"/>
      <c r="BM27" s="473"/>
      <c r="BN27" s="468">
        <v>68604</v>
      </c>
      <c r="BO27" s="469"/>
      <c r="BP27" s="469"/>
      <c r="BQ27" s="469"/>
      <c r="BR27" s="469"/>
      <c r="BS27" s="469"/>
      <c r="BT27" s="469"/>
      <c r="BU27" s="470"/>
      <c r="BV27" s="468">
        <v>68601</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c r="A28" s="186"/>
      <c r="B28" s="497"/>
      <c r="C28" s="498"/>
      <c r="D28" s="499"/>
      <c r="E28" s="438" t="s">
        <v>182</v>
      </c>
      <c r="F28" s="439"/>
      <c r="G28" s="439"/>
      <c r="H28" s="439"/>
      <c r="I28" s="439"/>
      <c r="J28" s="439"/>
      <c r="K28" s="440"/>
      <c r="L28" s="441">
        <v>1</v>
      </c>
      <c r="M28" s="442"/>
      <c r="N28" s="442"/>
      <c r="O28" s="442"/>
      <c r="P28" s="443"/>
      <c r="Q28" s="441">
        <v>2500</v>
      </c>
      <c r="R28" s="442"/>
      <c r="S28" s="442"/>
      <c r="T28" s="442"/>
      <c r="U28" s="442"/>
      <c r="V28" s="443"/>
      <c r="W28" s="507"/>
      <c r="X28" s="498"/>
      <c r="Y28" s="499"/>
      <c r="Z28" s="438" t="s">
        <v>183</v>
      </c>
      <c r="AA28" s="439"/>
      <c r="AB28" s="439"/>
      <c r="AC28" s="439"/>
      <c r="AD28" s="439"/>
      <c r="AE28" s="439"/>
      <c r="AF28" s="439"/>
      <c r="AG28" s="440"/>
      <c r="AH28" s="441" t="s">
        <v>173</v>
      </c>
      <c r="AI28" s="442"/>
      <c r="AJ28" s="442"/>
      <c r="AK28" s="442"/>
      <c r="AL28" s="443"/>
      <c r="AM28" s="441" t="s">
        <v>173</v>
      </c>
      <c r="AN28" s="442"/>
      <c r="AO28" s="442"/>
      <c r="AP28" s="442"/>
      <c r="AQ28" s="442"/>
      <c r="AR28" s="443"/>
      <c r="AS28" s="441" t="s">
        <v>129</v>
      </c>
      <c r="AT28" s="442"/>
      <c r="AU28" s="442"/>
      <c r="AV28" s="442"/>
      <c r="AW28" s="442"/>
      <c r="AX28" s="444"/>
      <c r="AY28" s="448" t="s">
        <v>184</v>
      </c>
      <c r="AZ28" s="449"/>
      <c r="BA28" s="449"/>
      <c r="BB28" s="450"/>
      <c r="BC28" s="457" t="s">
        <v>48</v>
      </c>
      <c r="BD28" s="458"/>
      <c r="BE28" s="458"/>
      <c r="BF28" s="458"/>
      <c r="BG28" s="458"/>
      <c r="BH28" s="458"/>
      <c r="BI28" s="458"/>
      <c r="BJ28" s="458"/>
      <c r="BK28" s="458"/>
      <c r="BL28" s="458"/>
      <c r="BM28" s="459"/>
      <c r="BN28" s="460">
        <v>787531</v>
      </c>
      <c r="BO28" s="461"/>
      <c r="BP28" s="461"/>
      <c r="BQ28" s="461"/>
      <c r="BR28" s="461"/>
      <c r="BS28" s="461"/>
      <c r="BT28" s="461"/>
      <c r="BU28" s="462"/>
      <c r="BV28" s="460">
        <v>787468</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c r="A29" s="186"/>
      <c r="B29" s="497"/>
      <c r="C29" s="498"/>
      <c r="D29" s="499"/>
      <c r="E29" s="438" t="s">
        <v>185</v>
      </c>
      <c r="F29" s="439"/>
      <c r="G29" s="439"/>
      <c r="H29" s="439"/>
      <c r="I29" s="439"/>
      <c r="J29" s="439"/>
      <c r="K29" s="440"/>
      <c r="L29" s="441">
        <v>8</v>
      </c>
      <c r="M29" s="442"/>
      <c r="N29" s="442"/>
      <c r="O29" s="442"/>
      <c r="P29" s="443"/>
      <c r="Q29" s="441">
        <v>2300</v>
      </c>
      <c r="R29" s="442"/>
      <c r="S29" s="442"/>
      <c r="T29" s="442"/>
      <c r="U29" s="442"/>
      <c r="V29" s="443"/>
      <c r="W29" s="508"/>
      <c r="X29" s="509"/>
      <c r="Y29" s="510"/>
      <c r="Z29" s="438" t="s">
        <v>186</v>
      </c>
      <c r="AA29" s="439"/>
      <c r="AB29" s="439"/>
      <c r="AC29" s="439"/>
      <c r="AD29" s="439"/>
      <c r="AE29" s="439"/>
      <c r="AF29" s="439"/>
      <c r="AG29" s="440"/>
      <c r="AH29" s="441">
        <v>81</v>
      </c>
      <c r="AI29" s="442"/>
      <c r="AJ29" s="442"/>
      <c r="AK29" s="442"/>
      <c r="AL29" s="443"/>
      <c r="AM29" s="441">
        <v>251313</v>
      </c>
      <c r="AN29" s="442"/>
      <c r="AO29" s="442"/>
      <c r="AP29" s="442"/>
      <c r="AQ29" s="442"/>
      <c r="AR29" s="443"/>
      <c r="AS29" s="441">
        <v>3103</v>
      </c>
      <c r="AT29" s="442"/>
      <c r="AU29" s="442"/>
      <c r="AV29" s="442"/>
      <c r="AW29" s="442"/>
      <c r="AX29" s="444"/>
      <c r="AY29" s="451"/>
      <c r="AZ29" s="452"/>
      <c r="BA29" s="452"/>
      <c r="BB29" s="453"/>
      <c r="BC29" s="445" t="s">
        <v>187</v>
      </c>
      <c r="BD29" s="446"/>
      <c r="BE29" s="446"/>
      <c r="BF29" s="446"/>
      <c r="BG29" s="446"/>
      <c r="BH29" s="446"/>
      <c r="BI29" s="446"/>
      <c r="BJ29" s="446"/>
      <c r="BK29" s="446"/>
      <c r="BL29" s="446"/>
      <c r="BM29" s="447"/>
      <c r="BN29" s="465">
        <v>320284</v>
      </c>
      <c r="BO29" s="466"/>
      <c r="BP29" s="466"/>
      <c r="BQ29" s="466"/>
      <c r="BR29" s="466"/>
      <c r="BS29" s="466"/>
      <c r="BT29" s="466"/>
      <c r="BU29" s="467"/>
      <c r="BV29" s="465">
        <v>269762</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188</v>
      </c>
      <c r="X30" s="518"/>
      <c r="Y30" s="518"/>
      <c r="Z30" s="518"/>
      <c r="AA30" s="518"/>
      <c r="AB30" s="518"/>
      <c r="AC30" s="518"/>
      <c r="AD30" s="518"/>
      <c r="AE30" s="518"/>
      <c r="AF30" s="518"/>
      <c r="AG30" s="519"/>
      <c r="AH30" s="429">
        <v>98.7</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50</v>
      </c>
      <c r="BD30" s="433"/>
      <c r="BE30" s="433"/>
      <c r="BF30" s="433"/>
      <c r="BG30" s="433"/>
      <c r="BH30" s="433"/>
      <c r="BI30" s="433"/>
      <c r="BJ30" s="433"/>
      <c r="BK30" s="433"/>
      <c r="BL30" s="433"/>
      <c r="BM30" s="434"/>
      <c r="BN30" s="468">
        <v>1972524</v>
      </c>
      <c r="BO30" s="469"/>
      <c r="BP30" s="469"/>
      <c r="BQ30" s="469"/>
      <c r="BR30" s="469"/>
      <c r="BS30" s="469"/>
      <c r="BT30" s="469"/>
      <c r="BU30" s="470"/>
      <c r="BV30" s="468">
        <v>2095098</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189</v>
      </c>
      <c r="D32" s="213"/>
      <c r="E32" s="213"/>
      <c r="F32" s="210"/>
      <c r="G32" s="210"/>
      <c r="H32" s="210"/>
      <c r="I32" s="210"/>
      <c r="J32" s="210"/>
      <c r="K32" s="210"/>
      <c r="L32" s="210"/>
      <c r="M32" s="210"/>
      <c r="N32" s="210"/>
      <c r="O32" s="210"/>
      <c r="P32" s="210"/>
      <c r="Q32" s="210"/>
      <c r="R32" s="210"/>
      <c r="S32" s="210"/>
      <c r="T32" s="210"/>
      <c r="U32" s="210" t="s">
        <v>190</v>
      </c>
      <c r="V32" s="210"/>
      <c r="W32" s="210"/>
      <c r="X32" s="210"/>
      <c r="Y32" s="210"/>
      <c r="Z32" s="210"/>
      <c r="AA32" s="210"/>
      <c r="AB32" s="210"/>
      <c r="AC32" s="210"/>
      <c r="AD32" s="210"/>
      <c r="AE32" s="210"/>
      <c r="AF32" s="210"/>
      <c r="AG32" s="210"/>
      <c r="AH32" s="210"/>
      <c r="AI32" s="210"/>
      <c r="AJ32" s="210"/>
      <c r="AK32" s="210"/>
      <c r="AL32" s="210"/>
      <c r="AM32" s="214" t="s">
        <v>191</v>
      </c>
      <c r="AN32" s="210"/>
      <c r="AO32" s="210"/>
      <c r="AP32" s="210"/>
      <c r="AQ32" s="210"/>
      <c r="AR32" s="210"/>
      <c r="AS32" s="214"/>
      <c r="AT32" s="214"/>
      <c r="AU32" s="214"/>
      <c r="AV32" s="214"/>
      <c r="AW32" s="214"/>
      <c r="AX32" s="214"/>
      <c r="AY32" s="214"/>
      <c r="AZ32" s="214"/>
      <c r="BA32" s="214"/>
      <c r="BB32" s="210"/>
      <c r="BC32" s="214"/>
      <c r="BD32" s="210"/>
      <c r="BE32" s="214" t="s">
        <v>192</v>
      </c>
      <c r="BF32" s="210"/>
      <c r="BG32" s="210"/>
      <c r="BH32" s="210"/>
      <c r="BI32" s="210"/>
      <c r="BJ32" s="214"/>
      <c r="BK32" s="214"/>
      <c r="BL32" s="214"/>
      <c r="BM32" s="214"/>
      <c r="BN32" s="214"/>
      <c r="BO32" s="214"/>
      <c r="BP32" s="214"/>
      <c r="BQ32" s="214"/>
      <c r="BR32" s="210"/>
      <c r="BS32" s="210"/>
      <c r="BT32" s="210"/>
      <c r="BU32" s="210"/>
      <c r="BV32" s="210"/>
      <c r="BW32" s="210" t="s">
        <v>193</v>
      </c>
      <c r="BX32" s="210"/>
      <c r="BY32" s="210"/>
      <c r="BZ32" s="210"/>
      <c r="CA32" s="210"/>
      <c r="CB32" s="214"/>
      <c r="CC32" s="214"/>
      <c r="CD32" s="214"/>
      <c r="CE32" s="214"/>
      <c r="CF32" s="214"/>
      <c r="CG32" s="214"/>
      <c r="CH32" s="214"/>
      <c r="CI32" s="214"/>
      <c r="CJ32" s="214"/>
      <c r="CK32" s="214"/>
      <c r="CL32" s="214"/>
      <c r="CM32" s="214"/>
      <c r="CN32" s="214"/>
      <c r="CO32" s="214" t="s">
        <v>194</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28" t="s">
        <v>195</v>
      </c>
      <c r="D33" s="428"/>
      <c r="E33" s="427" t="s">
        <v>196</v>
      </c>
      <c r="F33" s="427"/>
      <c r="G33" s="427"/>
      <c r="H33" s="427"/>
      <c r="I33" s="427"/>
      <c r="J33" s="427"/>
      <c r="K33" s="427"/>
      <c r="L33" s="427"/>
      <c r="M33" s="427"/>
      <c r="N33" s="427"/>
      <c r="O33" s="427"/>
      <c r="P33" s="427"/>
      <c r="Q33" s="427"/>
      <c r="R33" s="427"/>
      <c r="S33" s="427"/>
      <c r="T33" s="215"/>
      <c r="U33" s="428" t="s">
        <v>195</v>
      </c>
      <c r="V33" s="428"/>
      <c r="W33" s="427" t="s">
        <v>197</v>
      </c>
      <c r="X33" s="427"/>
      <c r="Y33" s="427"/>
      <c r="Z33" s="427"/>
      <c r="AA33" s="427"/>
      <c r="AB33" s="427"/>
      <c r="AC33" s="427"/>
      <c r="AD33" s="427"/>
      <c r="AE33" s="427"/>
      <c r="AF33" s="427"/>
      <c r="AG33" s="427"/>
      <c r="AH33" s="427"/>
      <c r="AI33" s="427"/>
      <c r="AJ33" s="427"/>
      <c r="AK33" s="427"/>
      <c r="AL33" s="215"/>
      <c r="AM33" s="428" t="s">
        <v>195</v>
      </c>
      <c r="AN33" s="428"/>
      <c r="AO33" s="427" t="s">
        <v>196</v>
      </c>
      <c r="AP33" s="427"/>
      <c r="AQ33" s="427"/>
      <c r="AR33" s="427"/>
      <c r="AS33" s="427"/>
      <c r="AT33" s="427"/>
      <c r="AU33" s="427"/>
      <c r="AV33" s="427"/>
      <c r="AW33" s="427"/>
      <c r="AX33" s="427"/>
      <c r="AY33" s="427"/>
      <c r="AZ33" s="427"/>
      <c r="BA33" s="427"/>
      <c r="BB33" s="427"/>
      <c r="BC33" s="427"/>
      <c r="BD33" s="216"/>
      <c r="BE33" s="427" t="s">
        <v>198</v>
      </c>
      <c r="BF33" s="427"/>
      <c r="BG33" s="427" t="s">
        <v>199</v>
      </c>
      <c r="BH33" s="427"/>
      <c r="BI33" s="427"/>
      <c r="BJ33" s="427"/>
      <c r="BK33" s="427"/>
      <c r="BL33" s="427"/>
      <c r="BM33" s="427"/>
      <c r="BN33" s="427"/>
      <c r="BO33" s="427"/>
      <c r="BP33" s="427"/>
      <c r="BQ33" s="427"/>
      <c r="BR33" s="427"/>
      <c r="BS33" s="427"/>
      <c r="BT33" s="427"/>
      <c r="BU33" s="427"/>
      <c r="BV33" s="216"/>
      <c r="BW33" s="428" t="s">
        <v>198</v>
      </c>
      <c r="BX33" s="428"/>
      <c r="BY33" s="427" t="s">
        <v>200</v>
      </c>
      <c r="BZ33" s="427"/>
      <c r="CA33" s="427"/>
      <c r="CB33" s="427"/>
      <c r="CC33" s="427"/>
      <c r="CD33" s="427"/>
      <c r="CE33" s="427"/>
      <c r="CF33" s="427"/>
      <c r="CG33" s="427"/>
      <c r="CH33" s="427"/>
      <c r="CI33" s="427"/>
      <c r="CJ33" s="427"/>
      <c r="CK33" s="427"/>
      <c r="CL33" s="427"/>
      <c r="CM33" s="427"/>
      <c r="CN33" s="215"/>
      <c r="CO33" s="428" t="s">
        <v>195</v>
      </c>
      <c r="CP33" s="428"/>
      <c r="CQ33" s="427" t="s">
        <v>201</v>
      </c>
      <c r="CR33" s="427"/>
      <c r="CS33" s="427"/>
      <c r="CT33" s="427"/>
      <c r="CU33" s="427"/>
      <c r="CV33" s="427"/>
      <c r="CW33" s="427"/>
      <c r="CX33" s="427"/>
      <c r="CY33" s="427"/>
      <c r="CZ33" s="427"/>
      <c r="DA33" s="427"/>
      <c r="DB33" s="427"/>
      <c r="DC33" s="427"/>
      <c r="DD33" s="427"/>
      <c r="DE33" s="427"/>
      <c r="DF33" s="215"/>
      <c r="DG33" s="426" t="s">
        <v>202</v>
      </c>
      <c r="DH33" s="426"/>
      <c r="DI33" s="217"/>
      <c r="DJ33" s="185"/>
      <c r="DK33" s="185"/>
      <c r="DL33" s="185"/>
      <c r="DM33" s="185"/>
      <c r="DN33" s="185"/>
      <c r="DO33" s="185"/>
    </row>
    <row r="34" spans="1:119" ht="32.25" customHeight="1">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3</v>
      </c>
      <c r="V34" s="424"/>
      <c r="W34" s="423" t="str">
        <f>IF('各会計、関係団体の財政状況及び健全化判断比率'!B28="","",'各会計、関係団体の財政状況及び健全化判断比率'!B28)</f>
        <v>国民健康保険特別会計</v>
      </c>
      <c r="X34" s="423"/>
      <c r="Y34" s="423"/>
      <c r="Z34" s="423"/>
      <c r="AA34" s="423"/>
      <c r="AB34" s="423"/>
      <c r="AC34" s="423"/>
      <c r="AD34" s="423"/>
      <c r="AE34" s="423"/>
      <c r="AF34" s="423"/>
      <c r="AG34" s="423"/>
      <c r="AH34" s="423"/>
      <c r="AI34" s="423"/>
      <c r="AJ34" s="423"/>
      <c r="AK34" s="423"/>
      <c r="AL34" s="213"/>
      <c r="AM34" s="424" t="str">
        <f>IF(AO34="","",MAX(C34:D43,U34:V43)+1)</f>
        <v/>
      </c>
      <c r="AN34" s="424"/>
      <c r="AO34" s="423"/>
      <c r="AP34" s="423"/>
      <c r="AQ34" s="423"/>
      <c r="AR34" s="423"/>
      <c r="AS34" s="423"/>
      <c r="AT34" s="423"/>
      <c r="AU34" s="423"/>
      <c r="AV34" s="423"/>
      <c r="AW34" s="423"/>
      <c r="AX34" s="423"/>
      <c r="AY34" s="423"/>
      <c r="AZ34" s="423"/>
      <c r="BA34" s="423"/>
      <c r="BB34" s="423"/>
      <c r="BC34" s="423"/>
      <c r="BD34" s="213"/>
      <c r="BE34" s="424">
        <f>IF(BG34="","",MAX(C34:D43,U34:V43,AM34:AN43)+1)</f>
        <v>6</v>
      </c>
      <c r="BF34" s="424"/>
      <c r="BG34" s="423" t="str">
        <f>IF('各会計、関係団体の財政状況及び健全化判断比率'!B31="","",'各会計、関係団体の財政状況及び健全化判断比率'!B31)</f>
        <v>簡易水道事業特別会計</v>
      </c>
      <c r="BH34" s="423"/>
      <c r="BI34" s="423"/>
      <c r="BJ34" s="423"/>
      <c r="BK34" s="423"/>
      <c r="BL34" s="423"/>
      <c r="BM34" s="423"/>
      <c r="BN34" s="423"/>
      <c r="BO34" s="423"/>
      <c r="BP34" s="423"/>
      <c r="BQ34" s="423"/>
      <c r="BR34" s="423"/>
      <c r="BS34" s="423"/>
      <c r="BT34" s="423"/>
      <c r="BU34" s="423"/>
      <c r="BV34" s="213"/>
      <c r="BW34" s="424">
        <f>IF(BY34="","",MAX(C34:D43,U34:V43,AM34:AN43,BE34:BF43)+1)</f>
        <v>10</v>
      </c>
      <c r="BX34" s="424"/>
      <c r="BY34" s="423" t="str">
        <f>IF('各会計、関係団体の財政状況及び健全化判断比率'!B68="","",'各会計、関係団体の財政状況及び健全化判断比率'!B68)</f>
        <v>山形県消防補償等組合</v>
      </c>
      <c r="BZ34" s="423"/>
      <c r="CA34" s="423"/>
      <c r="CB34" s="423"/>
      <c r="CC34" s="423"/>
      <c r="CD34" s="423"/>
      <c r="CE34" s="423"/>
      <c r="CF34" s="423"/>
      <c r="CG34" s="423"/>
      <c r="CH34" s="423"/>
      <c r="CI34" s="423"/>
      <c r="CJ34" s="423"/>
      <c r="CK34" s="423"/>
      <c r="CL34" s="423"/>
      <c r="CM34" s="423"/>
      <c r="CN34" s="213"/>
      <c r="CO34" s="424">
        <f>IF(CQ34="","",MAX(C34:D43,U34:V43,AM34:AN43,BE34:BF43,BW34:BX43)+1)</f>
        <v>17</v>
      </c>
      <c r="CP34" s="424"/>
      <c r="CQ34" s="423" t="str">
        <f>IF('各会計、関係団体の財政状況及び健全化判断比率'!BS7="","",'各会計、関係団体の財政状況及び健全化判断比率'!BS7)</f>
        <v>肘折温泉郷振興</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c r="A35" s="186"/>
      <c r="B35" s="212"/>
      <c r="C35" s="424">
        <f>IF(E35="","",C34+1)</f>
        <v>2</v>
      </c>
      <c r="D35" s="424"/>
      <c r="E35" s="423" t="str">
        <f>IF('各会計、関係団体の財政状況及び健全化判断比率'!B8="","",'各会計、関係団体の財政状況及び健全化判断比率'!B8)</f>
        <v>へき地診療所特別会計</v>
      </c>
      <c r="F35" s="423"/>
      <c r="G35" s="423"/>
      <c r="H35" s="423"/>
      <c r="I35" s="423"/>
      <c r="J35" s="423"/>
      <c r="K35" s="423"/>
      <c r="L35" s="423"/>
      <c r="M35" s="423"/>
      <c r="N35" s="423"/>
      <c r="O35" s="423"/>
      <c r="P35" s="423"/>
      <c r="Q35" s="423"/>
      <c r="R35" s="423"/>
      <c r="S35" s="423"/>
      <c r="T35" s="213"/>
      <c r="U35" s="424">
        <f>IF(W35="","",U34+1)</f>
        <v>4</v>
      </c>
      <c r="V35" s="424"/>
      <c r="W35" s="423" t="str">
        <f>IF('各会計、関係団体の財政状況及び健全化判断比率'!B29="","",'各会計、関係団体の財政状況及び健全化判断比率'!B29)</f>
        <v>介護保険特別会計</v>
      </c>
      <c r="X35" s="423"/>
      <c r="Y35" s="423"/>
      <c r="Z35" s="423"/>
      <c r="AA35" s="423"/>
      <c r="AB35" s="423"/>
      <c r="AC35" s="423"/>
      <c r="AD35" s="423"/>
      <c r="AE35" s="423"/>
      <c r="AF35" s="423"/>
      <c r="AG35" s="423"/>
      <c r="AH35" s="423"/>
      <c r="AI35" s="423"/>
      <c r="AJ35" s="423"/>
      <c r="AK35" s="423"/>
      <c r="AL35" s="213"/>
      <c r="AM35" s="424" t="str">
        <f t="shared" ref="AM35:AM43" si="0">IF(AO35="","",AM34+1)</f>
        <v/>
      </c>
      <c r="AN35" s="424"/>
      <c r="AO35" s="423"/>
      <c r="AP35" s="423"/>
      <c r="AQ35" s="423"/>
      <c r="AR35" s="423"/>
      <c r="AS35" s="423"/>
      <c r="AT35" s="423"/>
      <c r="AU35" s="423"/>
      <c r="AV35" s="423"/>
      <c r="AW35" s="423"/>
      <c r="AX35" s="423"/>
      <c r="AY35" s="423"/>
      <c r="AZ35" s="423"/>
      <c r="BA35" s="423"/>
      <c r="BB35" s="423"/>
      <c r="BC35" s="423"/>
      <c r="BD35" s="213"/>
      <c r="BE35" s="424">
        <f t="shared" ref="BE35:BE43" si="1">IF(BG35="","",BE34+1)</f>
        <v>7</v>
      </c>
      <c r="BF35" s="424"/>
      <c r="BG35" s="423" t="str">
        <f>IF('各会計、関係団体の財政状況及び健全化判断比率'!B32="","",'各会計、関係団体の財政状況及び健全化判断比率'!B32)</f>
        <v>特定環境保全公共下水道事業特別会計</v>
      </c>
      <c r="BH35" s="423"/>
      <c r="BI35" s="423"/>
      <c r="BJ35" s="423"/>
      <c r="BK35" s="423"/>
      <c r="BL35" s="423"/>
      <c r="BM35" s="423"/>
      <c r="BN35" s="423"/>
      <c r="BO35" s="423"/>
      <c r="BP35" s="423"/>
      <c r="BQ35" s="423"/>
      <c r="BR35" s="423"/>
      <c r="BS35" s="423"/>
      <c r="BT35" s="423"/>
      <c r="BU35" s="423"/>
      <c r="BV35" s="213"/>
      <c r="BW35" s="424">
        <f t="shared" ref="BW35:BW43" si="2">IF(BY35="","",BW34+1)</f>
        <v>11</v>
      </c>
      <c r="BX35" s="424"/>
      <c r="BY35" s="423" t="str">
        <f>IF('各会計、関係団体の財政状況及び健全化判断比率'!B69="","",'各会計、関係団体の財政状況及び健全化判断比率'!B69)</f>
        <v>山形県自治会館管理組合</v>
      </c>
      <c r="BZ35" s="423"/>
      <c r="CA35" s="423"/>
      <c r="CB35" s="423"/>
      <c r="CC35" s="423"/>
      <c r="CD35" s="423"/>
      <c r="CE35" s="423"/>
      <c r="CF35" s="423"/>
      <c r="CG35" s="423"/>
      <c r="CH35" s="423"/>
      <c r="CI35" s="423"/>
      <c r="CJ35" s="423"/>
      <c r="CK35" s="423"/>
      <c r="CL35" s="423"/>
      <c r="CM35" s="423"/>
      <c r="CN35" s="213"/>
      <c r="CO35" s="424">
        <f t="shared" ref="CO35:CO43" si="3">IF(CQ35="","",CO34+1)</f>
        <v>18</v>
      </c>
      <c r="CP35" s="424"/>
      <c r="CQ35" s="423" t="str">
        <f>IF('各会計、関係団体の財政状況及び健全化判断比率'!BS8="","",'各会計、関係団体の財政状況及び健全化判断比率'!BS8)</f>
        <v>おおくら升玉水力発電</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5</v>
      </c>
      <c r="V36" s="424"/>
      <c r="W36" s="423" t="str">
        <f>IF('各会計、関係団体の財政状況及び健全化判断比率'!B30="","",'各会計、関係団体の財政状況及び健全化判断比率'!B30)</f>
        <v>後期高齢者医療特別会計</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f t="shared" si="1"/>
        <v>8</v>
      </c>
      <c r="BF36" s="424"/>
      <c r="BG36" s="423" t="str">
        <f>IF('各会計、関係団体の財政状況及び健全化判断比率'!B33="","",'各会計、関係団体の財政状況及び健全化判断比率'!B33)</f>
        <v>浄化槽整備事業特別会計</v>
      </c>
      <c r="BH36" s="423"/>
      <c r="BI36" s="423"/>
      <c r="BJ36" s="423"/>
      <c r="BK36" s="423"/>
      <c r="BL36" s="423"/>
      <c r="BM36" s="423"/>
      <c r="BN36" s="423"/>
      <c r="BO36" s="423"/>
      <c r="BP36" s="423"/>
      <c r="BQ36" s="423"/>
      <c r="BR36" s="423"/>
      <c r="BS36" s="423"/>
      <c r="BT36" s="423"/>
      <c r="BU36" s="423"/>
      <c r="BV36" s="213"/>
      <c r="BW36" s="424">
        <f t="shared" si="2"/>
        <v>12</v>
      </c>
      <c r="BX36" s="424"/>
      <c r="BY36" s="423" t="str">
        <f>IF('各会計、関係団体の財政状況及び健全化判断比率'!B70="","",'各会計、関係団体の財政状況及び健全化判断比率'!B70)</f>
        <v>山形県市町村職員退職手当組合</v>
      </c>
      <c r="BZ36" s="423"/>
      <c r="CA36" s="423"/>
      <c r="CB36" s="423"/>
      <c r="CC36" s="423"/>
      <c r="CD36" s="423"/>
      <c r="CE36" s="423"/>
      <c r="CF36" s="423"/>
      <c r="CG36" s="423"/>
      <c r="CH36" s="423"/>
      <c r="CI36" s="423"/>
      <c r="CJ36" s="423"/>
      <c r="CK36" s="423"/>
      <c r="CL36" s="423"/>
      <c r="CM36" s="423"/>
      <c r="CN36" s="213"/>
      <c r="CO36" s="424" t="str">
        <f t="shared" si="3"/>
        <v/>
      </c>
      <c r="CP36" s="424"/>
      <c r="CQ36" s="423" t="str">
        <f>IF('各会計、関係団体の財政状況及び健全化判断比率'!BS9="","",'各会計、関係団体の財政状況及び健全化判断比率'!BS9)</f>
        <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t="str">
        <f t="shared" si="4"/>
        <v/>
      </c>
      <c r="V37" s="424"/>
      <c r="W37" s="423"/>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f t="shared" si="1"/>
        <v>9</v>
      </c>
      <c r="BF37" s="424"/>
      <c r="BG37" s="423" t="str">
        <f>IF('各会計、関係団体の財政状況及び健全化判断比率'!B34="","",'各会計、関係団体の財政状況及び健全化判断比率'!B34)</f>
        <v>団地造成事業特別会計</v>
      </c>
      <c r="BH37" s="423"/>
      <c r="BI37" s="423"/>
      <c r="BJ37" s="423"/>
      <c r="BK37" s="423"/>
      <c r="BL37" s="423"/>
      <c r="BM37" s="423"/>
      <c r="BN37" s="423"/>
      <c r="BO37" s="423"/>
      <c r="BP37" s="423"/>
      <c r="BQ37" s="423"/>
      <c r="BR37" s="423"/>
      <c r="BS37" s="423"/>
      <c r="BT37" s="423"/>
      <c r="BU37" s="423"/>
      <c r="BV37" s="213"/>
      <c r="BW37" s="424">
        <f t="shared" si="2"/>
        <v>13</v>
      </c>
      <c r="BX37" s="424"/>
      <c r="BY37" s="423" t="str">
        <f>IF('各会計、関係団体の財政状況及び健全化判断比率'!B71="","",'各会計、関係団体の財政状況及び健全化判断比率'!B71)</f>
        <v>山形県市町村交通災害共済組合</v>
      </c>
      <c r="BZ37" s="423"/>
      <c r="CA37" s="423"/>
      <c r="CB37" s="423"/>
      <c r="CC37" s="423"/>
      <c r="CD37" s="423"/>
      <c r="CE37" s="423"/>
      <c r="CF37" s="423"/>
      <c r="CG37" s="423"/>
      <c r="CH37" s="423"/>
      <c r="CI37" s="423"/>
      <c r="CJ37" s="423"/>
      <c r="CK37" s="423"/>
      <c r="CL37" s="423"/>
      <c r="CM37" s="423"/>
      <c r="CN37" s="213"/>
      <c r="CO37" s="424" t="str">
        <f t="shared" si="3"/>
        <v/>
      </c>
      <c r="CP37" s="424"/>
      <c r="CQ37" s="423" t="str">
        <f>IF('各会計、関係団体の財政状況及び健全化判断比率'!BS10="","",'各会計、関係団体の財政状況及び健全化判断比率'!BS10)</f>
        <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f t="shared" si="2"/>
        <v>14</v>
      </c>
      <c r="BX38" s="424"/>
      <c r="BY38" s="423" t="str">
        <f>IF('各会計、関係団体の財政状況及び健全化判断比率'!B72="","",'各会計、関係団体の財政状況及び健全化判断比率'!B72)</f>
        <v>最上広域市町村圏事務組合</v>
      </c>
      <c r="BZ38" s="423"/>
      <c r="CA38" s="423"/>
      <c r="CB38" s="423"/>
      <c r="CC38" s="423"/>
      <c r="CD38" s="423"/>
      <c r="CE38" s="423"/>
      <c r="CF38" s="423"/>
      <c r="CG38" s="423"/>
      <c r="CH38" s="423"/>
      <c r="CI38" s="423"/>
      <c r="CJ38" s="423"/>
      <c r="CK38" s="423"/>
      <c r="CL38" s="423"/>
      <c r="CM38" s="423"/>
      <c r="CN38" s="213"/>
      <c r="CO38" s="424" t="str">
        <f t="shared" si="3"/>
        <v/>
      </c>
      <c r="CP38" s="424"/>
      <c r="CQ38" s="423" t="str">
        <f>IF('各会計、関係団体の財政状況及び健全化判断比率'!BS11="","",'各会計、関係団体の財政状況及び健全化判断比率'!BS11)</f>
        <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15</v>
      </c>
      <c r="BX39" s="424"/>
      <c r="BY39" s="423" t="str">
        <f>IF('各会計、関係団体の財政状況及び健全化判断比率'!B73="","",'各会計、関係団体の財政状況及び健全化判断比率'!B73)</f>
        <v>山形県後期高齢者医療広域連合（普通会計分）</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f t="shared" si="2"/>
        <v>16</v>
      </c>
      <c r="BX40" s="424"/>
      <c r="BY40" s="423" t="str">
        <f>IF('各会計、関係団体の財政状況及び健全化判断比率'!B74="","",'各会計、関係団体の財政状況及び健全化判断比率'!B74)</f>
        <v>山形県後期高齢者医療広域連合（事業会計分）</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t="str">
        <f t="shared" si="2"/>
        <v/>
      </c>
      <c r="BX41" s="424"/>
      <c r="BY41" s="423" t="str">
        <f>IF('各会計、関係団体の財政状況及び健全化判断比率'!B75="","",'各会計、関係団体の財政状況及び健全化判断比率'!B75)</f>
        <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t="str">
        <f t="shared" si="2"/>
        <v/>
      </c>
      <c r="BX42" s="424"/>
      <c r="BY42" s="423" t="str">
        <f>IF('各会計、関係団体の財政状況及び健全化判断比率'!B76="","",'各会計、関係団体の財政状況及び健全化判断比率'!B76)</f>
        <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203</v>
      </c>
      <c r="C46" s="185"/>
      <c r="D46" s="185"/>
      <c r="E46" s="185" t="s">
        <v>204</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205</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206</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207</v>
      </c>
    </row>
    <row r="50" spans="5:5">
      <c r="E50" s="187" t="s">
        <v>208</v>
      </c>
    </row>
    <row r="51" spans="5:5">
      <c r="E51" s="187" t="s">
        <v>209</v>
      </c>
    </row>
    <row r="52" spans="5:5">
      <c r="E52" s="187" t="s">
        <v>210</v>
      </c>
    </row>
    <row r="53" spans="5:5"/>
    <row r="54" spans="5:5"/>
    <row r="55" spans="5:5"/>
    <row r="56" spans="5:5"/>
    <row r="57" spans="5:5" hidden="1"/>
    <row r="58" spans="5:5" hidden="1"/>
    <row r="59" spans="5:5" hidden="1"/>
  </sheetData>
  <sheetProtection algorithmName="SHA-512" hashValue="wdvJhuVOfW8wZmNosUUb/jMGeKiWCIE37pFMISOEqD+K8xrtXsKYUs9eA+yZPFyKO9rOFBinGzlSIGOkZKVn0A==" saltValue="kLUlBq8K2HLH/8NxdYo07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211</v>
      </c>
      <c r="DI1" s="794"/>
      <c r="DJ1" s="794"/>
      <c r="DK1" s="794"/>
      <c r="DL1" s="794"/>
      <c r="DM1" s="794"/>
      <c r="DN1" s="795"/>
      <c r="DO1" s="225"/>
      <c r="DP1" s="793" t="s">
        <v>212</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c r="B2" s="226" t="s">
        <v>213</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735" t="s">
        <v>214</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215</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216</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c r="B4" s="735" t="s">
        <v>1</v>
      </c>
      <c r="C4" s="736"/>
      <c r="D4" s="736"/>
      <c r="E4" s="736"/>
      <c r="F4" s="736"/>
      <c r="G4" s="736"/>
      <c r="H4" s="736"/>
      <c r="I4" s="736"/>
      <c r="J4" s="736"/>
      <c r="K4" s="736"/>
      <c r="L4" s="736"/>
      <c r="M4" s="736"/>
      <c r="N4" s="736"/>
      <c r="O4" s="736"/>
      <c r="P4" s="736"/>
      <c r="Q4" s="737"/>
      <c r="R4" s="735" t="s">
        <v>217</v>
      </c>
      <c r="S4" s="736"/>
      <c r="T4" s="736"/>
      <c r="U4" s="736"/>
      <c r="V4" s="736"/>
      <c r="W4" s="736"/>
      <c r="X4" s="736"/>
      <c r="Y4" s="737"/>
      <c r="Z4" s="735" t="s">
        <v>218</v>
      </c>
      <c r="AA4" s="736"/>
      <c r="AB4" s="736"/>
      <c r="AC4" s="737"/>
      <c r="AD4" s="735" t="s">
        <v>219</v>
      </c>
      <c r="AE4" s="736"/>
      <c r="AF4" s="736"/>
      <c r="AG4" s="736"/>
      <c r="AH4" s="736"/>
      <c r="AI4" s="736"/>
      <c r="AJ4" s="736"/>
      <c r="AK4" s="737"/>
      <c r="AL4" s="735" t="s">
        <v>218</v>
      </c>
      <c r="AM4" s="736"/>
      <c r="AN4" s="736"/>
      <c r="AO4" s="737"/>
      <c r="AP4" s="796" t="s">
        <v>220</v>
      </c>
      <c r="AQ4" s="796"/>
      <c r="AR4" s="796"/>
      <c r="AS4" s="796"/>
      <c r="AT4" s="796"/>
      <c r="AU4" s="796"/>
      <c r="AV4" s="796"/>
      <c r="AW4" s="796"/>
      <c r="AX4" s="796"/>
      <c r="AY4" s="796"/>
      <c r="AZ4" s="796"/>
      <c r="BA4" s="796"/>
      <c r="BB4" s="796"/>
      <c r="BC4" s="796"/>
      <c r="BD4" s="796"/>
      <c r="BE4" s="796"/>
      <c r="BF4" s="796"/>
      <c r="BG4" s="796" t="s">
        <v>221</v>
      </c>
      <c r="BH4" s="796"/>
      <c r="BI4" s="796"/>
      <c r="BJ4" s="796"/>
      <c r="BK4" s="796"/>
      <c r="BL4" s="796"/>
      <c r="BM4" s="796"/>
      <c r="BN4" s="796"/>
      <c r="BO4" s="796" t="s">
        <v>218</v>
      </c>
      <c r="BP4" s="796"/>
      <c r="BQ4" s="796"/>
      <c r="BR4" s="796"/>
      <c r="BS4" s="796" t="s">
        <v>222</v>
      </c>
      <c r="BT4" s="796"/>
      <c r="BU4" s="796"/>
      <c r="BV4" s="796"/>
      <c r="BW4" s="796"/>
      <c r="BX4" s="796"/>
      <c r="BY4" s="796"/>
      <c r="BZ4" s="796"/>
      <c r="CA4" s="796"/>
      <c r="CB4" s="796"/>
      <c r="CD4" s="778" t="s">
        <v>223</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c r="B5" s="760" t="s">
        <v>224</v>
      </c>
      <c r="C5" s="761"/>
      <c r="D5" s="761"/>
      <c r="E5" s="761"/>
      <c r="F5" s="761"/>
      <c r="G5" s="761"/>
      <c r="H5" s="761"/>
      <c r="I5" s="761"/>
      <c r="J5" s="761"/>
      <c r="K5" s="761"/>
      <c r="L5" s="761"/>
      <c r="M5" s="761"/>
      <c r="N5" s="761"/>
      <c r="O5" s="761"/>
      <c r="P5" s="761"/>
      <c r="Q5" s="762"/>
      <c r="R5" s="726">
        <v>318832</v>
      </c>
      <c r="S5" s="727"/>
      <c r="T5" s="727"/>
      <c r="U5" s="727"/>
      <c r="V5" s="727"/>
      <c r="W5" s="727"/>
      <c r="X5" s="727"/>
      <c r="Y5" s="773"/>
      <c r="Z5" s="791">
        <v>8.1</v>
      </c>
      <c r="AA5" s="791"/>
      <c r="AB5" s="791"/>
      <c r="AC5" s="791"/>
      <c r="AD5" s="792">
        <v>318832</v>
      </c>
      <c r="AE5" s="792"/>
      <c r="AF5" s="792"/>
      <c r="AG5" s="792"/>
      <c r="AH5" s="792"/>
      <c r="AI5" s="792"/>
      <c r="AJ5" s="792"/>
      <c r="AK5" s="792"/>
      <c r="AL5" s="774">
        <v>15.2</v>
      </c>
      <c r="AM5" s="743"/>
      <c r="AN5" s="743"/>
      <c r="AO5" s="775"/>
      <c r="AP5" s="760" t="s">
        <v>225</v>
      </c>
      <c r="AQ5" s="761"/>
      <c r="AR5" s="761"/>
      <c r="AS5" s="761"/>
      <c r="AT5" s="761"/>
      <c r="AU5" s="761"/>
      <c r="AV5" s="761"/>
      <c r="AW5" s="761"/>
      <c r="AX5" s="761"/>
      <c r="AY5" s="761"/>
      <c r="AZ5" s="761"/>
      <c r="BA5" s="761"/>
      <c r="BB5" s="761"/>
      <c r="BC5" s="761"/>
      <c r="BD5" s="761"/>
      <c r="BE5" s="761"/>
      <c r="BF5" s="762"/>
      <c r="BG5" s="661">
        <v>309791</v>
      </c>
      <c r="BH5" s="664"/>
      <c r="BI5" s="664"/>
      <c r="BJ5" s="664"/>
      <c r="BK5" s="664"/>
      <c r="BL5" s="664"/>
      <c r="BM5" s="664"/>
      <c r="BN5" s="665"/>
      <c r="BO5" s="723">
        <v>97.2</v>
      </c>
      <c r="BP5" s="723"/>
      <c r="BQ5" s="723"/>
      <c r="BR5" s="723"/>
      <c r="BS5" s="724" t="s">
        <v>129</v>
      </c>
      <c r="BT5" s="724"/>
      <c r="BU5" s="724"/>
      <c r="BV5" s="724"/>
      <c r="BW5" s="724"/>
      <c r="BX5" s="724"/>
      <c r="BY5" s="724"/>
      <c r="BZ5" s="724"/>
      <c r="CA5" s="724"/>
      <c r="CB5" s="765"/>
      <c r="CD5" s="778" t="s">
        <v>220</v>
      </c>
      <c r="CE5" s="779"/>
      <c r="CF5" s="779"/>
      <c r="CG5" s="779"/>
      <c r="CH5" s="779"/>
      <c r="CI5" s="779"/>
      <c r="CJ5" s="779"/>
      <c r="CK5" s="779"/>
      <c r="CL5" s="779"/>
      <c r="CM5" s="779"/>
      <c r="CN5" s="779"/>
      <c r="CO5" s="779"/>
      <c r="CP5" s="779"/>
      <c r="CQ5" s="780"/>
      <c r="CR5" s="778" t="s">
        <v>226</v>
      </c>
      <c r="CS5" s="779"/>
      <c r="CT5" s="779"/>
      <c r="CU5" s="779"/>
      <c r="CV5" s="779"/>
      <c r="CW5" s="779"/>
      <c r="CX5" s="779"/>
      <c r="CY5" s="780"/>
      <c r="CZ5" s="778" t="s">
        <v>218</v>
      </c>
      <c r="DA5" s="779"/>
      <c r="DB5" s="779"/>
      <c r="DC5" s="780"/>
      <c r="DD5" s="778" t="s">
        <v>227</v>
      </c>
      <c r="DE5" s="779"/>
      <c r="DF5" s="779"/>
      <c r="DG5" s="779"/>
      <c r="DH5" s="779"/>
      <c r="DI5" s="779"/>
      <c r="DJ5" s="779"/>
      <c r="DK5" s="779"/>
      <c r="DL5" s="779"/>
      <c r="DM5" s="779"/>
      <c r="DN5" s="779"/>
      <c r="DO5" s="779"/>
      <c r="DP5" s="780"/>
      <c r="DQ5" s="778" t="s">
        <v>228</v>
      </c>
      <c r="DR5" s="779"/>
      <c r="DS5" s="779"/>
      <c r="DT5" s="779"/>
      <c r="DU5" s="779"/>
      <c r="DV5" s="779"/>
      <c r="DW5" s="779"/>
      <c r="DX5" s="779"/>
      <c r="DY5" s="779"/>
      <c r="DZ5" s="779"/>
      <c r="EA5" s="779"/>
      <c r="EB5" s="779"/>
      <c r="EC5" s="780"/>
    </row>
    <row r="6" spans="2:143" ht="11.25" customHeight="1">
      <c r="B6" s="658" t="s">
        <v>229</v>
      </c>
      <c r="C6" s="659"/>
      <c r="D6" s="659"/>
      <c r="E6" s="659"/>
      <c r="F6" s="659"/>
      <c r="G6" s="659"/>
      <c r="H6" s="659"/>
      <c r="I6" s="659"/>
      <c r="J6" s="659"/>
      <c r="K6" s="659"/>
      <c r="L6" s="659"/>
      <c r="M6" s="659"/>
      <c r="N6" s="659"/>
      <c r="O6" s="659"/>
      <c r="P6" s="659"/>
      <c r="Q6" s="660"/>
      <c r="R6" s="661">
        <v>34742</v>
      </c>
      <c r="S6" s="664"/>
      <c r="T6" s="664"/>
      <c r="U6" s="664"/>
      <c r="V6" s="664"/>
      <c r="W6" s="664"/>
      <c r="X6" s="664"/>
      <c r="Y6" s="665"/>
      <c r="Z6" s="723">
        <v>0.9</v>
      </c>
      <c r="AA6" s="723"/>
      <c r="AB6" s="723"/>
      <c r="AC6" s="723"/>
      <c r="AD6" s="724">
        <v>34742</v>
      </c>
      <c r="AE6" s="724"/>
      <c r="AF6" s="724"/>
      <c r="AG6" s="724"/>
      <c r="AH6" s="724"/>
      <c r="AI6" s="724"/>
      <c r="AJ6" s="724"/>
      <c r="AK6" s="724"/>
      <c r="AL6" s="666">
        <v>1.7</v>
      </c>
      <c r="AM6" s="667"/>
      <c r="AN6" s="667"/>
      <c r="AO6" s="725"/>
      <c r="AP6" s="658" t="s">
        <v>230</v>
      </c>
      <c r="AQ6" s="659"/>
      <c r="AR6" s="659"/>
      <c r="AS6" s="659"/>
      <c r="AT6" s="659"/>
      <c r="AU6" s="659"/>
      <c r="AV6" s="659"/>
      <c r="AW6" s="659"/>
      <c r="AX6" s="659"/>
      <c r="AY6" s="659"/>
      <c r="AZ6" s="659"/>
      <c r="BA6" s="659"/>
      <c r="BB6" s="659"/>
      <c r="BC6" s="659"/>
      <c r="BD6" s="659"/>
      <c r="BE6" s="659"/>
      <c r="BF6" s="660"/>
      <c r="BG6" s="661">
        <v>309791</v>
      </c>
      <c r="BH6" s="664"/>
      <c r="BI6" s="664"/>
      <c r="BJ6" s="664"/>
      <c r="BK6" s="664"/>
      <c r="BL6" s="664"/>
      <c r="BM6" s="664"/>
      <c r="BN6" s="665"/>
      <c r="BO6" s="723">
        <v>97.2</v>
      </c>
      <c r="BP6" s="723"/>
      <c r="BQ6" s="723"/>
      <c r="BR6" s="723"/>
      <c r="BS6" s="724" t="s">
        <v>231</v>
      </c>
      <c r="BT6" s="724"/>
      <c r="BU6" s="724"/>
      <c r="BV6" s="724"/>
      <c r="BW6" s="724"/>
      <c r="BX6" s="724"/>
      <c r="BY6" s="724"/>
      <c r="BZ6" s="724"/>
      <c r="CA6" s="724"/>
      <c r="CB6" s="765"/>
      <c r="CD6" s="732" t="s">
        <v>232</v>
      </c>
      <c r="CE6" s="733"/>
      <c r="CF6" s="733"/>
      <c r="CG6" s="733"/>
      <c r="CH6" s="733"/>
      <c r="CI6" s="733"/>
      <c r="CJ6" s="733"/>
      <c r="CK6" s="733"/>
      <c r="CL6" s="733"/>
      <c r="CM6" s="733"/>
      <c r="CN6" s="733"/>
      <c r="CO6" s="733"/>
      <c r="CP6" s="733"/>
      <c r="CQ6" s="734"/>
      <c r="CR6" s="661">
        <v>67274</v>
      </c>
      <c r="CS6" s="664"/>
      <c r="CT6" s="664"/>
      <c r="CU6" s="664"/>
      <c r="CV6" s="664"/>
      <c r="CW6" s="664"/>
      <c r="CX6" s="664"/>
      <c r="CY6" s="665"/>
      <c r="CZ6" s="774">
        <v>1.8</v>
      </c>
      <c r="DA6" s="743"/>
      <c r="DB6" s="743"/>
      <c r="DC6" s="777"/>
      <c r="DD6" s="669" t="s">
        <v>129</v>
      </c>
      <c r="DE6" s="664"/>
      <c r="DF6" s="664"/>
      <c r="DG6" s="664"/>
      <c r="DH6" s="664"/>
      <c r="DI6" s="664"/>
      <c r="DJ6" s="664"/>
      <c r="DK6" s="664"/>
      <c r="DL6" s="664"/>
      <c r="DM6" s="664"/>
      <c r="DN6" s="664"/>
      <c r="DO6" s="664"/>
      <c r="DP6" s="665"/>
      <c r="DQ6" s="669">
        <v>67274</v>
      </c>
      <c r="DR6" s="664"/>
      <c r="DS6" s="664"/>
      <c r="DT6" s="664"/>
      <c r="DU6" s="664"/>
      <c r="DV6" s="664"/>
      <c r="DW6" s="664"/>
      <c r="DX6" s="664"/>
      <c r="DY6" s="664"/>
      <c r="DZ6" s="664"/>
      <c r="EA6" s="664"/>
      <c r="EB6" s="664"/>
      <c r="EC6" s="704"/>
    </row>
    <row r="7" spans="2:143" ht="11.25" customHeight="1">
      <c r="B7" s="658" t="s">
        <v>233</v>
      </c>
      <c r="C7" s="659"/>
      <c r="D7" s="659"/>
      <c r="E7" s="659"/>
      <c r="F7" s="659"/>
      <c r="G7" s="659"/>
      <c r="H7" s="659"/>
      <c r="I7" s="659"/>
      <c r="J7" s="659"/>
      <c r="K7" s="659"/>
      <c r="L7" s="659"/>
      <c r="M7" s="659"/>
      <c r="N7" s="659"/>
      <c r="O7" s="659"/>
      <c r="P7" s="659"/>
      <c r="Q7" s="660"/>
      <c r="R7" s="661">
        <v>491</v>
      </c>
      <c r="S7" s="664"/>
      <c r="T7" s="664"/>
      <c r="U7" s="664"/>
      <c r="V7" s="664"/>
      <c r="W7" s="664"/>
      <c r="X7" s="664"/>
      <c r="Y7" s="665"/>
      <c r="Z7" s="723">
        <v>0</v>
      </c>
      <c r="AA7" s="723"/>
      <c r="AB7" s="723"/>
      <c r="AC7" s="723"/>
      <c r="AD7" s="724">
        <v>491</v>
      </c>
      <c r="AE7" s="724"/>
      <c r="AF7" s="724"/>
      <c r="AG7" s="724"/>
      <c r="AH7" s="724"/>
      <c r="AI7" s="724"/>
      <c r="AJ7" s="724"/>
      <c r="AK7" s="724"/>
      <c r="AL7" s="666">
        <v>0</v>
      </c>
      <c r="AM7" s="667"/>
      <c r="AN7" s="667"/>
      <c r="AO7" s="725"/>
      <c r="AP7" s="658" t="s">
        <v>234</v>
      </c>
      <c r="AQ7" s="659"/>
      <c r="AR7" s="659"/>
      <c r="AS7" s="659"/>
      <c r="AT7" s="659"/>
      <c r="AU7" s="659"/>
      <c r="AV7" s="659"/>
      <c r="AW7" s="659"/>
      <c r="AX7" s="659"/>
      <c r="AY7" s="659"/>
      <c r="AZ7" s="659"/>
      <c r="BA7" s="659"/>
      <c r="BB7" s="659"/>
      <c r="BC7" s="659"/>
      <c r="BD7" s="659"/>
      <c r="BE7" s="659"/>
      <c r="BF7" s="660"/>
      <c r="BG7" s="661">
        <v>117394</v>
      </c>
      <c r="BH7" s="664"/>
      <c r="BI7" s="664"/>
      <c r="BJ7" s="664"/>
      <c r="BK7" s="664"/>
      <c r="BL7" s="664"/>
      <c r="BM7" s="664"/>
      <c r="BN7" s="665"/>
      <c r="BO7" s="723">
        <v>36.799999999999997</v>
      </c>
      <c r="BP7" s="723"/>
      <c r="BQ7" s="723"/>
      <c r="BR7" s="723"/>
      <c r="BS7" s="724" t="s">
        <v>231</v>
      </c>
      <c r="BT7" s="724"/>
      <c r="BU7" s="724"/>
      <c r="BV7" s="724"/>
      <c r="BW7" s="724"/>
      <c r="BX7" s="724"/>
      <c r="BY7" s="724"/>
      <c r="BZ7" s="724"/>
      <c r="CA7" s="724"/>
      <c r="CB7" s="765"/>
      <c r="CD7" s="705" t="s">
        <v>235</v>
      </c>
      <c r="CE7" s="702"/>
      <c r="CF7" s="702"/>
      <c r="CG7" s="702"/>
      <c r="CH7" s="702"/>
      <c r="CI7" s="702"/>
      <c r="CJ7" s="702"/>
      <c r="CK7" s="702"/>
      <c r="CL7" s="702"/>
      <c r="CM7" s="702"/>
      <c r="CN7" s="702"/>
      <c r="CO7" s="702"/>
      <c r="CP7" s="702"/>
      <c r="CQ7" s="703"/>
      <c r="CR7" s="661">
        <v>667234</v>
      </c>
      <c r="CS7" s="664"/>
      <c r="CT7" s="664"/>
      <c r="CU7" s="664"/>
      <c r="CV7" s="664"/>
      <c r="CW7" s="664"/>
      <c r="CX7" s="664"/>
      <c r="CY7" s="665"/>
      <c r="CZ7" s="723">
        <v>17.5</v>
      </c>
      <c r="DA7" s="723"/>
      <c r="DB7" s="723"/>
      <c r="DC7" s="723"/>
      <c r="DD7" s="669">
        <v>17970</v>
      </c>
      <c r="DE7" s="664"/>
      <c r="DF7" s="664"/>
      <c r="DG7" s="664"/>
      <c r="DH7" s="664"/>
      <c r="DI7" s="664"/>
      <c r="DJ7" s="664"/>
      <c r="DK7" s="664"/>
      <c r="DL7" s="664"/>
      <c r="DM7" s="664"/>
      <c r="DN7" s="664"/>
      <c r="DO7" s="664"/>
      <c r="DP7" s="665"/>
      <c r="DQ7" s="669">
        <v>512714</v>
      </c>
      <c r="DR7" s="664"/>
      <c r="DS7" s="664"/>
      <c r="DT7" s="664"/>
      <c r="DU7" s="664"/>
      <c r="DV7" s="664"/>
      <c r="DW7" s="664"/>
      <c r="DX7" s="664"/>
      <c r="DY7" s="664"/>
      <c r="DZ7" s="664"/>
      <c r="EA7" s="664"/>
      <c r="EB7" s="664"/>
      <c r="EC7" s="704"/>
    </row>
    <row r="8" spans="2:143" ht="11.25" customHeight="1">
      <c r="B8" s="658" t="s">
        <v>236</v>
      </c>
      <c r="C8" s="659"/>
      <c r="D8" s="659"/>
      <c r="E8" s="659"/>
      <c r="F8" s="659"/>
      <c r="G8" s="659"/>
      <c r="H8" s="659"/>
      <c r="I8" s="659"/>
      <c r="J8" s="659"/>
      <c r="K8" s="659"/>
      <c r="L8" s="659"/>
      <c r="M8" s="659"/>
      <c r="N8" s="659"/>
      <c r="O8" s="659"/>
      <c r="P8" s="659"/>
      <c r="Q8" s="660"/>
      <c r="R8" s="661">
        <v>593</v>
      </c>
      <c r="S8" s="664"/>
      <c r="T8" s="664"/>
      <c r="U8" s="664"/>
      <c r="V8" s="664"/>
      <c r="W8" s="664"/>
      <c r="X8" s="664"/>
      <c r="Y8" s="665"/>
      <c r="Z8" s="723">
        <v>0</v>
      </c>
      <c r="AA8" s="723"/>
      <c r="AB8" s="723"/>
      <c r="AC8" s="723"/>
      <c r="AD8" s="724">
        <v>593</v>
      </c>
      <c r="AE8" s="724"/>
      <c r="AF8" s="724"/>
      <c r="AG8" s="724"/>
      <c r="AH8" s="724"/>
      <c r="AI8" s="724"/>
      <c r="AJ8" s="724"/>
      <c r="AK8" s="724"/>
      <c r="AL8" s="666">
        <v>0</v>
      </c>
      <c r="AM8" s="667"/>
      <c r="AN8" s="667"/>
      <c r="AO8" s="725"/>
      <c r="AP8" s="658" t="s">
        <v>237</v>
      </c>
      <c r="AQ8" s="659"/>
      <c r="AR8" s="659"/>
      <c r="AS8" s="659"/>
      <c r="AT8" s="659"/>
      <c r="AU8" s="659"/>
      <c r="AV8" s="659"/>
      <c r="AW8" s="659"/>
      <c r="AX8" s="659"/>
      <c r="AY8" s="659"/>
      <c r="AZ8" s="659"/>
      <c r="BA8" s="659"/>
      <c r="BB8" s="659"/>
      <c r="BC8" s="659"/>
      <c r="BD8" s="659"/>
      <c r="BE8" s="659"/>
      <c r="BF8" s="660"/>
      <c r="BG8" s="661">
        <v>5642</v>
      </c>
      <c r="BH8" s="664"/>
      <c r="BI8" s="664"/>
      <c r="BJ8" s="664"/>
      <c r="BK8" s="664"/>
      <c r="BL8" s="664"/>
      <c r="BM8" s="664"/>
      <c r="BN8" s="665"/>
      <c r="BO8" s="723">
        <v>1.8</v>
      </c>
      <c r="BP8" s="723"/>
      <c r="BQ8" s="723"/>
      <c r="BR8" s="723"/>
      <c r="BS8" s="669" t="s">
        <v>231</v>
      </c>
      <c r="BT8" s="664"/>
      <c r="BU8" s="664"/>
      <c r="BV8" s="664"/>
      <c r="BW8" s="664"/>
      <c r="BX8" s="664"/>
      <c r="BY8" s="664"/>
      <c r="BZ8" s="664"/>
      <c r="CA8" s="664"/>
      <c r="CB8" s="704"/>
      <c r="CD8" s="705" t="s">
        <v>238</v>
      </c>
      <c r="CE8" s="702"/>
      <c r="CF8" s="702"/>
      <c r="CG8" s="702"/>
      <c r="CH8" s="702"/>
      <c r="CI8" s="702"/>
      <c r="CJ8" s="702"/>
      <c r="CK8" s="702"/>
      <c r="CL8" s="702"/>
      <c r="CM8" s="702"/>
      <c r="CN8" s="702"/>
      <c r="CO8" s="702"/>
      <c r="CP8" s="702"/>
      <c r="CQ8" s="703"/>
      <c r="CR8" s="661">
        <v>529040</v>
      </c>
      <c r="CS8" s="664"/>
      <c r="CT8" s="664"/>
      <c r="CU8" s="664"/>
      <c r="CV8" s="664"/>
      <c r="CW8" s="664"/>
      <c r="CX8" s="664"/>
      <c r="CY8" s="665"/>
      <c r="CZ8" s="723">
        <v>13.9</v>
      </c>
      <c r="DA8" s="723"/>
      <c r="DB8" s="723"/>
      <c r="DC8" s="723"/>
      <c r="DD8" s="669">
        <v>3764</v>
      </c>
      <c r="DE8" s="664"/>
      <c r="DF8" s="664"/>
      <c r="DG8" s="664"/>
      <c r="DH8" s="664"/>
      <c r="DI8" s="664"/>
      <c r="DJ8" s="664"/>
      <c r="DK8" s="664"/>
      <c r="DL8" s="664"/>
      <c r="DM8" s="664"/>
      <c r="DN8" s="664"/>
      <c r="DO8" s="664"/>
      <c r="DP8" s="665"/>
      <c r="DQ8" s="669">
        <v>332587</v>
      </c>
      <c r="DR8" s="664"/>
      <c r="DS8" s="664"/>
      <c r="DT8" s="664"/>
      <c r="DU8" s="664"/>
      <c r="DV8" s="664"/>
      <c r="DW8" s="664"/>
      <c r="DX8" s="664"/>
      <c r="DY8" s="664"/>
      <c r="DZ8" s="664"/>
      <c r="EA8" s="664"/>
      <c r="EB8" s="664"/>
      <c r="EC8" s="704"/>
    </row>
    <row r="9" spans="2:143" ht="11.25" customHeight="1">
      <c r="B9" s="658" t="s">
        <v>239</v>
      </c>
      <c r="C9" s="659"/>
      <c r="D9" s="659"/>
      <c r="E9" s="659"/>
      <c r="F9" s="659"/>
      <c r="G9" s="659"/>
      <c r="H9" s="659"/>
      <c r="I9" s="659"/>
      <c r="J9" s="659"/>
      <c r="K9" s="659"/>
      <c r="L9" s="659"/>
      <c r="M9" s="659"/>
      <c r="N9" s="659"/>
      <c r="O9" s="659"/>
      <c r="P9" s="659"/>
      <c r="Q9" s="660"/>
      <c r="R9" s="661">
        <v>531</v>
      </c>
      <c r="S9" s="664"/>
      <c r="T9" s="664"/>
      <c r="U9" s="664"/>
      <c r="V9" s="664"/>
      <c r="W9" s="664"/>
      <c r="X9" s="664"/>
      <c r="Y9" s="665"/>
      <c r="Z9" s="723">
        <v>0</v>
      </c>
      <c r="AA9" s="723"/>
      <c r="AB9" s="723"/>
      <c r="AC9" s="723"/>
      <c r="AD9" s="724">
        <v>531</v>
      </c>
      <c r="AE9" s="724"/>
      <c r="AF9" s="724"/>
      <c r="AG9" s="724"/>
      <c r="AH9" s="724"/>
      <c r="AI9" s="724"/>
      <c r="AJ9" s="724"/>
      <c r="AK9" s="724"/>
      <c r="AL9" s="666">
        <v>0</v>
      </c>
      <c r="AM9" s="667"/>
      <c r="AN9" s="667"/>
      <c r="AO9" s="725"/>
      <c r="AP9" s="658" t="s">
        <v>240</v>
      </c>
      <c r="AQ9" s="659"/>
      <c r="AR9" s="659"/>
      <c r="AS9" s="659"/>
      <c r="AT9" s="659"/>
      <c r="AU9" s="659"/>
      <c r="AV9" s="659"/>
      <c r="AW9" s="659"/>
      <c r="AX9" s="659"/>
      <c r="AY9" s="659"/>
      <c r="AZ9" s="659"/>
      <c r="BA9" s="659"/>
      <c r="BB9" s="659"/>
      <c r="BC9" s="659"/>
      <c r="BD9" s="659"/>
      <c r="BE9" s="659"/>
      <c r="BF9" s="660"/>
      <c r="BG9" s="661">
        <v>100525</v>
      </c>
      <c r="BH9" s="664"/>
      <c r="BI9" s="664"/>
      <c r="BJ9" s="664"/>
      <c r="BK9" s="664"/>
      <c r="BL9" s="664"/>
      <c r="BM9" s="664"/>
      <c r="BN9" s="665"/>
      <c r="BO9" s="723">
        <v>31.5</v>
      </c>
      <c r="BP9" s="723"/>
      <c r="BQ9" s="723"/>
      <c r="BR9" s="723"/>
      <c r="BS9" s="669" t="s">
        <v>129</v>
      </c>
      <c r="BT9" s="664"/>
      <c r="BU9" s="664"/>
      <c r="BV9" s="664"/>
      <c r="BW9" s="664"/>
      <c r="BX9" s="664"/>
      <c r="BY9" s="664"/>
      <c r="BZ9" s="664"/>
      <c r="CA9" s="664"/>
      <c r="CB9" s="704"/>
      <c r="CD9" s="705" t="s">
        <v>241</v>
      </c>
      <c r="CE9" s="702"/>
      <c r="CF9" s="702"/>
      <c r="CG9" s="702"/>
      <c r="CH9" s="702"/>
      <c r="CI9" s="702"/>
      <c r="CJ9" s="702"/>
      <c r="CK9" s="702"/>
      <c r="CL9" s="702"/>
      <c r="CM9" s="702"/>
      <c r="CN9" s="702"/>
      <c r="CO9" s="702"/>
      <c r="CP9" s="702"/>
      <c r="CQ9" s="703"/>
      <c r="CR9" s="661">
        <v>405493</v>
      </c>
      <c r="CS9" s="664"/>
      <c r="CT9" s="664"/>
      <c r="CU9" s="664"/>
      <c r="CV9" s="664"/>
      <c r="CW9" s="664"/>
      <c r="CX9" s="664"/>
      <c r="CY9" s="665"/>
      <c r="CZ9" s="723">
        <v>10.7</v>
      </c>
      <c r="DA9" s="723"/>
      <c r="DB9" s="723"/>
      <c r="DC9" s="723"/>
      <c r="DD9" s="669">
        <v>17475</v>
      </c>
      <c r="DE9" s="664"/>
      <c r="DF9" s="664"/>
      <c r="DG9" s="664"/>
      <c r="DH9" s="664"/>
      <c r="DI9" s="664"/>
      <c r="DJ9" s="664"/>
      <c r="DK9" s="664"/>
      <c r="DL9" s="664"/>
      <c r="DM9" s="664"/>
      <c r="DN9" s="664"/>
      <c r="DO9" s="664"/>
      <c r="DP9" s="665"/>
      <c r="DQ9" s="669">
        <v>221746</v>
      </c>
      <c r="DR9" s="664"/>
      <c r="DS9" s="664"/>
      <c r="DT9" s="664"/>
      <c r="DU9" s="664"/>
      <c r="DV9" s="664"/>
      <c r="DW9" s="664"/>
      <c r="DX9" s="664"/>
      <c r="DY9" s="664"/>
      <c r="DZ9" s="664"/>
      <c r="EA9" s="664"/>
      <c r="EB9" s="664"/>
      <c r="EC9" s="704"/>
    </row>
    <row r="10" spans="2:143" ht="11.25" customHeight="1">
      <c r="B10" s="658" t="s">
        <v>242</v>
      </c>
      <c r="C10" s="659"/>
      <c r="D10" s="659"/>
      <c r="E10" s="659"/>
      <c r="F10" s="659"/>
      <c r="G10" s="659"/>
      <c r="H10" s="659"/>
      <c r="I10" s="659"/>
      <c r="J10" s="659"/>
      <c r="K10" s="659"/>
      <c r="L10" s="659"/>
      <c r="M10" s="659"/>
      <c r="N10" s="659"/>
      <c r="O10" s="659"/>
      <c r="P10" s="659"/>
      <c r="Q10" s="660"/>
      <c r="R10" s="661" t="s">
        <v>231</v>
      </c>
      <c r="S10" s="664"/>
      <c r="T10" s="664"/>
      <c r="U10" s="664"/>
      <c r="V10" s="664"/>
      <c r="W10" s="664"/>
      <c r="X10" s="664"/>
      <c r="Y10" s="665"/>
      <c r="Z10" s="723" t="s">
        <v>231</v>
      </c>
      <c r="AA10" s="723"/>
      <c r="AB10" s="723"/>
      <c r="AC10" s="723"/>
      <c r="AD10" s="724" t="s">
        <v>231</v>
      </c>
      <c r="AE10" s="724"/>
      <c r="AF10" s="724"/>
      <c r="AG10" s="724"/>
      <c r="AH10" s="724"/>
      <c r="AI10" s="724"/>
      <c r="AJ10" s="724"/>
      <c r="AK10" s="724"/>
      <c r="AL10" s="666" t="s">
        <v>231</v>
      </c>
      <c r="AM10" s="667"/>
      <c r="AN10" s="667"/>
      <c r="AO10" s="725"/>
      <c r="AP10" s="658" t="s">
        <v>243</v>
      </c>
      <c r="AQ10" s="659"/>
      <c r="AR10" s="659"/>
      <c r="AS10" s="659"/>
      <c r="AT10" s="659"/>
      <c r="AU10" s="659"/>
      <c r="AV10" s="659"/>
      <c r="AW10" s="659"/>
      <c r="AX10" s="659"/>
      <c r="AY10" s="659"/>
      <c r="AZ10" s="659"/>
      <c r="BA10" s="659"/>
      <c r="BB10" s="659"/>
      <c r="BC10" s="659"/>
      <c r="BD10" s="659"/>
      <c r="BE10" s="659"/>
      <c r="BF10" s="660"/>
      <c r="BG10" s="661">
        <v>6779</v>
      </c>
      <c r="BH10" s="664"/>
      <c r="BI10" s="664"/>
      <c r="BJ10" s="664"/>
      <c r="BK10" s="664"/>
      <c r="BL10" s="664"/>
      <c r="BM10" s="664"/>
      <c r="BN10" s="665"/>
      <c r="BO10" s="723">
        <v>2.1</v>
      </c>
      <c r="BP10" s="723"/>
      <c r="BQ10" s="723"/>
      <c r="BR10" s="723"/>
      <c r="BS10" s="669" t="s">
        <v>129</v>
      </c>
      <c r="BT10" s="664"/>
      <c r="BU10" s="664"/>
      <c r="BV10" s="664"/>
      <c r="BW10" s="664"/>
      <c r="BX10" s="664"/>
      <c r="BY10" s="664"/>
      <c r="BZ10" s="664"/>
      <c r="CA10" s="664"/>
      <c r="CB10" s="704"/>
      <c r="CD10" s="705" t="s">
        <v>244</v>
      </c>
      <c r="CE10" s="702"/>
      <c r="CF10" s="702"/>
      <c r="CG10" s="702"/>
      <c r="CH10" s="702"/>
      <c r="CI10" s="702"/>
      <c r="CJ10" s="702"/>
      <c r="CK10" s="702"/>
      <c r="CL10" s="702"/>
      <c r="CM10" s="702"/>
      <c r="CN10" s="702"/>
      <c r="CO10" s="702"/>
      <c r="CP10" s="702"/>
      <c r="CQ10" s="703"/>
      <c r="CR10" s="661">
        <v>6238</v>
      </c>
      <c r="CS10" s="664"/>
      <c r="CT10" s="664"/>
      <c r="CU10" s="664"/>
      <c r="CV10" s="664"/>
      <c r="CW10" s="664"/>
      <c r="CX10" s="664"/>
      <c r="CY10" s="665"/>
      <c r="CZ10" s="723">
        <v>0.2</v>
      </c>
      <c r="DA10" s="723"/>
      <c r="DB10" s="723"/>
      <c r="DC10" s="723"/>
      <c r="DD10" s="669" t="s">
        <v>129</v>
      </c>
      <c r="DE10" s="664"/>
      <c r="DF10" s="664"/>
      <c r="DG10" s="664"/>
      <c r="DH10" s="664"/>
      <c r="DI10" s="664"/>
      <c r="DJ10" s="664"/>
      <c r="DK10" s="664"/>
      <c r="DL10" s="664"/>
      <c r="DM10" s="664"/>
      <c r="DN10" s="664"/>
      <c r="DO10" s="664"/>
      <c r="DP10" s="665"/>
      <c r="DQ10" s="669">
        <v>1238</v>
      </c>
      <c r="DR10" s="664"/>
      <c r="DS10" s="664"/>
      <c r="DT10" s="664"/>
      <c r="DU10" s="664"/>
      <c r="DV10" s="664"/>
      <c r="DW10" s="664"/>
      <c r="DX10" s="664"/>
      <c r="DY10" s="664"/>
      <c r="DZ10" s="664"/>
      <c r="EA10" s="664"/>
      <c r="EB10" s="664"/>
      <c r="EC10" s="704"/>
    </row>
    <row r="11" spans="2:143" ht="11.25" customHeight="1">
      <c r="B11" s="658" t="s">
        <v>245</v>
      </c>
      <c r="C11" s="659"/>
      <c r="D11" s="659"/>
      <c r="E11" s="659"/>
      <c r="F11" s="659"/>
      <c r="G11" s="659"/>
      <c r="H11" s="659"/>
      <c r="I11" s="659"/>
      <c r="J11" s="659"/>
      <c r="K11" s="659"/>
      <c r="L11" s="659"/>
      <c r="M11" s="659"/>
      <c r="N11" s="659"/>
      <c r="O11" s="659"/>
      <c r="P11" s="659"/>
      <c r="Q11" s="660"/>
      <c r="R11" s="661" t="s">
        <v>231</v>
      </c>
      <c r="S11" s="664"/>
      <c r="T11" s="664"/>
      <c r="U11" s="664"/>
      <c r="V11" s="664"/>
      <c r="W11" s="664"/>
      <c r="X11" s="664"/>
      <c r="Y11" s="665"/>
      <c r="Z11" s="723" t="s">
        <v>129</v>
      </c>
      <c r="AA11" s="723"/>
      <c r="AB11" s="723"/>
      <c r="AC11" s="723"/>
      <c r="AD11" s="724" t="s">
        <v>129</v>
      </c>
      <c r="AE11" s="724"/>
      <c r="AF11" s="724"/>
      <c r="AG11" s="724"/>
      <c r="AH11" s="724"/>
      <c r="AI11" s="724"/>
      <c r="AJ11" s="724"/>
      <c r="AK11" s="724"/>
      <c r="AL11" s="666" t="s">
        <v>129</v>
      </c>
      <c r="AM11" s="667"/>
      <c r="AN11" s="667"/>
      <c r="AO11" s="725"/>
      <c r="AP11" s="658" t="s">
        <v>246</v>
      </c>
      <c r="AQ11" s="659"/>
      <c r="AR11" s="659"/>
      <c r="AS11" s="659"/>
      <c r="AT11" s="659"/>
      <c r="AU11" s="659"/>
      <c r="AV11" s="659"/>
      <c r="AW11" s="659"/>
      <c r="AX11" s="659"/>
      <c r="AY11" s="659"/>
      <c r="AZ11" s="659"/>
      <c r="BA11" s="659"/>
      <c r="BB11" s="659"/>
      <c r="BC11" s="659"/>
      <c r="BD11" s="659"/>
      <c r="BE11" s="659"/>
      <c r="BF11" s="660"/>
      <c r="BG11" s="661">
        <v>4448</v>
      </c>
      <c r="BH11" s="664"/>
      <c r="BI11" s="664"/>
      <c r="BJ11" s="664"/>
      <c r="BK11" s="664"/>
      <c r="BL11" s="664"/>
      <c r="BM11" s="664"/>
      <c r="BN11" s="665"/>
      <c r="BO11" s="723">
        <v>1.4</v>
      </c>
      <c r="BP11" s="723"/>
      <c r="BQ11" s="723"/>
      <c r="BR11" s="723"/>
      <c r="BS11" s="669" t="s">
        <v>129</v>
      </c>
      <c r="BT11" s="664"/>
      <c r="BU11" s="664"/>
      <c r="BV11" s="664"/>
      <c r="BW11" s="664"/>
      <c r="BX11" s="664"/>
      <c r="BY11" s="664"/>
      <c r="BZ11" s="664"/>
      <c r="CA11" s="664"/>
      <c r="CB11" s="704"/>
      <c r="CD11" s="705" t="s">
        <v>247</v>
      </c>
      <c r="CE11" s="702"/>
      <c r="CF11" s="702"/>
      <c r="CG11" s="702"/>
      <c r="CH11" s="702"/>
      <c r="CI11" s="702"/>
      <c r="CJ11" s="702"/>
      <c r="CK11" s="702"/>
      <c r="CL11" s="702"/>
      <c r="CM11" s="702"/>
      <c r="CN11" s="702"/>
      <c r="CO11" s="702"/>
      <c r="CP11" s="702"/>
      <c r="CQ11" s="703"/>
      <c r="CR11" s="661">
        <v>279767</v>
      </c>
      <c r="CS11" s="664"/>
      <c r="CT11" s="664"/>
      <c r="CU11" s="664"/>
      <c r="CV11" s="664"/>
      <c r="CW11" s="664"/>
      <c r="CX11" s="664"/>
      <c r="CY11" s="665"/>
      <c r="CZ11" s="723">
        <v>7.4</v>
      </c>
      <c r="DA11" s="723"/>
      <c r="DB11" s="723"/>
      <c r="DC11" s="723"/>
      <c r="DD11" s="669">
        <v>74217</v>
      </c>
      <c r="DE11" s="664"/>
      <c r="DF11" s="664"/>
      <c r="DG11" s="664"/>
      <c r="DH11" s="664"/>
      <c r="DI11" s="664"/>
      <c r="DJ11" s="664"/>
      <c r="DK11" s="664"/>
      <c r="DL11" s="664"/>
      <c r="DM11" s="664"/>
      <c r="DN11" s="664"/>
      <c r="DO11" s="664"/>
      <c r="DP11" s="665"/>
      <c r="DQ11" s="669">
        <v>122179</v>
      </c>
      <c r="DR11" s="664"/>
      <c r="DS11" s="664"/>
      <c r="DT11" s="664"/>
      <c r="DU11" s="664"/>
      <c r="DV11" s="664"/>
      <c r="DW11" s="664"/>
      <c r="DX11" s="664"/>
      <c r="DY11" s="664"/>
      <c r="DZ11" s="664"/>
      <c r="EA11" s="664"/>
      <c r="EB11" s="664"/>
      <c r="EC11" s="704"/>
    </row>
    <row r="12" spans="2:143" ht="11.25" customHeight="1">
      <c r="B12" s="658" t="s">
        <v>248</v>
      </c>
      <c r="C12" s="659"/>
      <c r="D12" s="659"/>
      <c r="E12" s="659"/>
      <c r="F12" s="659"/>
      <c r="G12" s="659"/>
      <c r="H12" s="659"/>
      <c r="I12" s="659"/>
      <c r="J12" s="659"/>
      <c r="K12" s="659"/>
      <c r="L12" s="659"/>
      <c r="M12" s="659"/>
      <c r="N12" s="659"/>
      <c r="O12" s="659"/>
      <c r="P12" s="659"/>
      <c r="Q12" s="660"/>
      <c r="R12" s="661">
        <v>59272</v>
      </c>
      <c r="S12" s="664"/>
      <c r="T12" s="664"/>
      <c r="U12" s="664"/>
      <c r="V12" s="664"/>
      <c r="W12" s="664"/>
      <c r="X12" s="664"/>
      <c r="Y12" s="665"/>
      <c r="Z12" s="723">
        <v>1.5</v>
      </c>
      <c r="AA12" s="723"/>
      <c r="AB12" s="723"/>
      <c r="AC12" s="723"/>
      <c r="AD12" s="724">
        <v>59272</v>
      </c>
      <c r="AE12" s="724"/>
      <c r="AF12" s="724"/>
      <c r="AG12" s="724"/>
      <c r="AH12" s="724"/>
      <c r="AI12" s="724"/>
      <c r="AJ12" s="724"/>
      <c r="AK12" s="724"/>
      <c r="AL12" s="666">
        <v>2.8</v>
      </c>
      <c r="AM12" s="667"/>
      <c r="AN12" s="667"/>
      <c r="AO12" s="725"/>
      <c r="AP12" s="658" t="s">
        <v>249</v>
      </c>
      <c r="AQ12" s="659"/>
      <c r="AR12" s="659"/>
      <c r="AS12" s="659"/>
      <c r="AT12" s="659"/>
      <c r="AU12" s="659"/>
      <c r="AV12" s="659"/>
      <c r="AW12" s="659"/>
      <c r="AX12" s="659"/>
      <c r="AY12" s="659"/>
      <c r="AZ12" s="659"/>
      <c r="BA12" s="659"/>
      <c r="BB12" s="659"/>
      <c r="BC12" s="659"/>
      <c r="BD12" s="659"/>
      <c r="BE12" s="659"/>
      <c r="BF12" s="660"/>
      <c r="BG12" s="661">
        <v>169239</v>
      </c>
      <c r="BH12" s="664"/>
      <c r="BI12" s="664"/>
      <c r="BJ12" s="664"/>
      <c r="BK12" s="664"/>
      <c r="BL12" s="664"/>
      <c r="BM12" s="664"/>
      <c r="BN12" s="665"/>
      <c r="BO12" s="723">
        <v>53.1</v>
      </c>
      <c r="BP12" s="723"/>
      <c r="BQ12" s="723"/>
      <c r="BR12" s="723"/>
      <c r="BS12" s="669" t="s">
        <v>129</v>
      </c>
      <c r="BT12" s="664"/>
      <c r="BU12" s="664"/>
      <c r="BV12" s="664"/>
      <c r="BW12" s="664"/>
      <c r="BX12" s="664"/>
      <c r="BY12" s="664"/>
      <c r="BZ12" s="664"/>
      <c r="CA12" s="664"/>
      <c r="CB12" s="704"/>
      <c r="CD12" s="705" t="s">
        <v>250</v>
      </c>
      <c r="CE12" s="702"/>
      <c r="CF12" s="702"/>
      <c r="CG12" s="702"/>
      <c r="CH12" s="702"/>
      <c r="CI12" s="702"/>
      <c r="CJ12" s="702"/>
      <c r="CK12" s="702"/>
      <c r="CL12" s="702"/>
      <c r="CM12" s="702"/>
      <c r="CN12" s="702"/>
      <c r="CO12" s="702"/>
      <c r="CP12" s="702"/>
      <c r="CQ12" s="703"/>
      <c r="CR12" s="661">
        <v>109139</v>
      </c>
      <c r="CS12" s="664"/>
      <c r="CT12" s="664"/>
      <c r="CU12" s="664"/>
      <c r="CV12" s="664"/>
      <c r="CW12" s="664"/>
      <c r="CX12" s="664"/>
      <c r="CY12" s="665"/>
      <c r="CZ12" s="723">
        <v>2.9</v>
      </c>
      <c r="DA12" s="723"/>
      <c r="DB12" s="723"/>
      <c r="DC12" s="723"/>
      <c r="DD12" s="669">
        <v>7416</v>
      </c>
      <c r="DE12" s="664"/>
      <c r="DF12" s="664"/>
      <c r="DG12" s="664"/>
      <c r="DH12" s="664"/>
      <c r="DI12" s="664"/>
      <c r="DJ12" s="664"/>
      <c r="DK12" s="664"/>
      <c r="DL12" s="664"/>
      <c r="DM12" s="664"/>
      <c r="DN12" s="664"/>
      <c r="DO12" s="664"/>
      <c r="DP12" s="665"/>
      <c r="DQ12" s="669">
        <v>36071</v>
      </c>
      <c r="DR12" s="664"/>
      <c r="DS12" s="664"/>
      <c r="DT12" s="664"/>
      <c r="DU12" s="664"/>
      <c r="DV12" s="664"/>
      <c r="DW12" s="664"/>
      <c r="DX12" s="664"/>
      <c r="DY12" s="664"/>
      <c r="DZ12" s="664"/>
      <c r="EA12" s="664"/>
      <c r="EB12" s="664"/>
      <c r="EC12" s="704"/>
    </row>
    <row r="13" spans="2:143" ht="11.25" customHeight="1">
      <c r="B13" s="658" t="s">
        <v>251</v>
      </c>
      <c r="C13" s="659"/>
      <c r="D13" s="659"/>
      <c r="E13" s="659"/>
      <c r="F13" s="659"/>
      <c r="G13" s="659"/>
      <c r="H13" s="659"/>
      <c r="I13" s="659"/>
      <c r="J13" s="659"/>
      <c r="K13" s="659"/>
      <c r="L13" s="659"/>
      <c r="M13" s="659"/>
      <c r="N13" s="659"/>
      <c r="O13" s="659"/>
      <c r="P13" s="659"/>
      <c r="Q13" s="660"/>
      <c r="R13" s="661" t="s">
        <v>231</v>
      </c>
      <c r="S13" s="664"/>
      <c r="T13" s="664"/>
      <c r="U13" s="664"/>
      <c r="V13" s="664"/>
      <c r="W13" s="664"/>
      <c r="X13" s="664"/>
      <c r="Y13" s="665"/>
      <c r="Z13" s="723" t="s">
        <v>129</v>
      </c>
      <c r="AA13" s="723"/>
      <c r="AB13" s="723"/>
      <c r="AC13" s="723"/>
      <c r="AD13" s="724" t="s">
        <v>129</v>
      </c>
      <c r="AE13" s="724"/>
      <c r="AF13" s="724"/>
      <c r="AG13" s="724"/>
      <c r="AH13" s="724"/>
      <c r="AI13" s="724"/>
      <c r="AJ13" s="724"/>
      <c r="AK13" s="724"/>
      <c r="AL13" s="666" t="s">
        <v>129</v>
      </c>
      <c r="AM13" s="667"/>
      <c r="AN13" s="667"/>
      <c r="AO13" s="725"/>
      <c r="AP13" s="658" t="s">
        <v>252</v>
      </c>
      <c r="AQ13" s="659"/>
      <c r="AR13" s="659"/>
      <c r="AS13" s="659"/>
      <c r="AT13" s="659"/>
      <c r="AU13" s="659"/>
      <c r="AV13" s="659"/>
      <c r="AW13" s="659"/>
      <c r="AX13" s="659"/>
      <c r="AY13" s="659"/>
      <c r="AZ13" s="659"/>
      <c r="BA13" s="659"/>
      <c r="BB13" s="659"/>
      <c r="BC13" s="659"/>
      <c r="BD13" s="659"/>
      <c r="BE13" s="659"/>
      <c r="BF13" s="660"/>
      <c r="BG13" s="661">
        <v>155250</v>
      </c>
      <c r="BH13" s="664"/>
      <c r="BI13" s="664"/>
      <c r="BJ13" s="664"/>
      <c r="BK13" s="664"/>
      <c r="BL13" s="664"/>
      <c r="BM13" s="664"/>
      <c r="BN13" s="665"/>
      <c r="BO13" s="723">
        <v>48.7</v>
      </c>
      <c r="BP13" s="723"/>
      <c r="BQ13" s="723"/>
      <c r="BR13" s="723"/>
      <c r="BS13" s="669" t="s">
        <v>129</v>
      </c>
      <c r="BT13" s="664"/>
      <c r="BU13" s="664"/>
      <c r="BV13" s="664"/>
      <c r="BW13" s="664"/>
      <c r="BX13" s="664"/>
      <c r="BY13" s="664"/>
      <c r="BZ13" s="664"/>
      <c r="CA13" s="664"/>
      <c r="CB13" s="704"/>
      <c r="CD13" s="705" t="s">
        <v>253</v>
      </c>
      <c r="CE13" s="702"/>
      <c r="CF13" s="702"/>
      <c r="CG13" s="702"/>
      <c r="CH13" s="702"/>
      <c r="CI13" s="702"/>
      <c r="CJ13" s="702"/>
      <c r="CK13" s="702"/>
      <c r="CL13" s="702"/>
      <c r="CM13" s="702"/>
      <c r="CN13" s="702"/>
      <c r="CO13" s="702"/>
      <c r="CP13" s="702"/>
      <c r="CQ13" s="703"/>
      <c r="CR13" s="661">
        <v>648572</v>
      </c>
      <c r="CS13" s="664"/>
      <c r="CT13" s="664"/>
      <c r="CU13" s="664"/>
      <c r="CV13" s="664"/>
      <c r="CW13" s="664"/>
      <c r="CX13" s="664"/>
      <c r="CY13" s="665"/>
      <c r="CZ13" s="723">
        <v>17.100000000000001</v>
      </c>
      <c r="DA13" s="723"/>
      <c r="DB13" s="723"/>
      <c r="DC13" s="723"/>
      <c r="DD13" s="669">
        <v>268021</v>
      </c>
      <c r="DE13" s="664"/>
      <c r="DF13" s="664"/>
      <c r="DG13" s="664"/>
      <c r="DH13" s="664"/>
      <c r="DI13" s="664"/>
      <c r="DJ13" s="664"/>
      <c r="DK13" s="664"/>
      <c r="DL13" s="664"/>
      <c r="DM13" s="664"/>
      <c r="DN13" s="664"/>
      <c r="DO13" s="664"/>
      <c r="DP13" s="665"/>
      <c r="DQ13" s="669">
        <v>405031</v>
      </c>
      <c r="DR13" s="664"/>
      <c r="DS13" s="664"/>
      <c r="DT13" s="664"/>
      <c r="DU13" s="664"/>
      <c r="DV13" s="664"/>
      <c r="DW13" s="664"/>
      <c r="DX13" s="664"/>
      <c r="DY13" s="664"/>
      <c r="DZ13" s="664"/>
      <c r="EA13" s="664"/>
      <c r="EB13" s="664"/>
      <c r="EC13" s="704"/>
    </row>
    <row r="14" spans="2:143" ht="11.25" customHeight="1">
      <c r="B14" s="658" t="s">
        <v>254</v>
      </c>
      <c r="C14" s="659"/>
      <c r="D14" s="659"/>
      <c r="E14" s="659"/>
      <c r="F14" s="659"/>
      <c r="G14" s="659"/>
      <c r="H14" s="659"/>
      <c r="I14" s="659"/>
      <c r="J14" s="659"/>
      <c r="K14" s="659"/>
      <c r="L14" s="659"/>
      <c r="M14" s="659"/>
      <c r="N14" s="659"/>
      <c r="O14" s="659"/>
      <c r="P14" s="659"/>
      <c r="Q14" s="660"/>
      <c r="R14" s="661" t="s">
        <v>129</v>
      </c>
      <c r="S14" s="664"/>
      <c r="T14" s="664"/>
      <c r="U14" s="664"/>
      <c r="V14" s="664"/>
      <c r="W14" s="664"/>
      <c r="X14" s="664"/>
      <c r="Y14" s="665"/>
      <c r="Z14" s="723" t="s">
        <v>231</v>
      </c>
      <c r="AA14" s="723"/>
      <c r="AB14" s="723"/>
      <c r="AC14" s="723"/>
      <c r="AD14" s="724" t="s">
        <v>129</v>
      </c>
      <c r="AE14" s="724"/>
      <c r="AF14" s="724"/>
      <c r="AG14" s="724"/>
      <c r="AH14" s="724"/>
      <c r="AI14" s="724"/>
      <c r="AJ14" s="724"/>
      <c r="AK14" s="724"/>
      <c r="AL14" s="666" t="s">
        <v>129</v>
      </c>
      <c r="AM14" s="667"/>
      <c r="AN14" s="667"/>
      <c r="AO14" s="725"/>
      <c r="AP14" s="658" t="s">
        <v>255</v>
      </c>
      <c r="AQ14" s="659"/>
      <c r="AR14" s="659"/>
      <c r="AS14" s="659"/>
      <c r="AT14" s="659"/>
      <c r="AU14" s="659"/>
      <c r="AV14" s="659"/>
      <c r="AW14" s="659"/>
      <c r="AX14" s="659"/>
      <c r="AY14" s="659"/>
      <c r="AZ14" s="659"/>
      <c r="BA14" s="659"/>
      <c r="BB14" s="659"/>
      <c r="BC14" s="659"/>
      <c r="BD14" s="659"/>
      <c r="BE14" s="659"/>
      <c r="BF14" s="660"/>
      <c r="BG14" s="661">
        <v>13409</v>
      </c>
      <c r="BH14" s="664"/>
      <c r="BI14" s="664"/>
      <c r="BJ14" s="664"/>
      <c r="BK14" s="664"/>
      <c r="BL14" s="664"/>
      <c r="BM14" s="664"/>
      <c r="BN14" s="665"/>
      <c r="BO14" s="723">
        <v>4.2</v>
      </c>
      <c r="BP14" s="723"/>
      <c r="BQ14" s="723"/>
      <c r="BR14" s="723"/>
      <c r="BS14" s="669" t="s">
        <v>231</v>
      </c>
      <c r="BT14" s="664"/>
      <c r="BU14" s="664"/>
      <c r="BV14" s="664"/>
      <c r="BW14" s="664"/>
      <c r="BX14" s="664"/>
      <c r="BY14" s="664"/>
      <c r="BZ14" s="664"/>
      <c r="CA14" s="664"/>
      <c r="CB14" s="704"/>
      <c r="CD14" s="705" t="s">
        <v>256</v>
      </c>
      <c r="CE14" s="702"/>
      <c r="CF14" s="702"/>
      <c r="CG14" s="702"/>
      <c r="CH14" s="702"/>
      <c r="CI14" s="702"/>
      <c r="CJ14" s="702"/>
      <c r="CK14" s="702"/>
      <c r="CL14" s="702"/>
      <c r="CM14" s="702"/>
      <c r="CN14" s="702"/>
      <c r="CO14" s="702"/>
      <c r="CP14" s="702"/>
      <c r="CQ14" s="703"/>
      <c r="CR14" s="661">
        <v>171863</v>
      </c>
      <c r="CS14" s="664"/>
      <c r="CT14" s="664"/>
      <c r="CU14" s="664"/>
      <c r="CV14" s="664"/>
      <c r="CW14" s="664"/>
      <c r="CX14" s="664"/>
      <c r="CY14" s="665"/>
      <c r="CZ14" s="723">
        <v>4.5</v>
      </c>
      <c r="DA14" s="723"/>
      <c r="DB14" s="723"/>
      <c r="DC14" s="723"/>
      <c r="DD14" s="669">
        <v>79765</v>
      </c>
      <c r="DE14" s="664"/>
      <c r="DF14" s="664"/>
      <c r="DG14" s="664"/>
      <c r="DH14" s="664"/>
      <c r="DI14" s="664"/>
      <c r="DJ14" s="664"/>
      <c r="DK14" s="664"/>
      <c r="DL14" s="664"/>
      <c r="DM14" s="664"/>
      <c r="DN14" s="664"/>
      <c r="DO14" s="664"/>
      <c r="DP14" s="665"/>
      <c r="DQ14" s="669">
        <v>97655</v>
      </c>
      <c r="DR14" s="664"/>
      <c r="DS14" s="664"/>
      <c r="DT14" s="664"/>
      <c r="DU14" s="664"/>
      <c r="DV14" s="664"/>
      <c r="DW14" s="664"/>
      <c r="DX14" s="664"/>
      <c r="DY14" s="664"/>
      <c r="DZ14" s="664"/>
      <c r="EA14" s="664"/>
      <c r="EB14" s="664"/>
      <c r="EC14" s="704"/>
    </row>
    <row r="15" spans="2:143" ht="11.25" customHeight="1">
      <c r="B15" s="658" t="s">
        <v>257</v>
      </c>
      <c r="C15" s="659"/>
      <c r="D15" s="659"/>
      <c r="E15" s="659"/>
      <c r="F15" s="659"/>
      <c r="G15" s="659"/>
      <c r="H15" s="659"/>
      <c r="I15" s="659"/>
      <c r="J15" s="659"/>
      <c r="K15" s="659"/>
      <c r="L15" s="659"/>
      <c r="M15" s="659"/>
      <c r="N15" s="659"/>
      <c r="O15" s="659"/>
      <c r="P15" s="659"/>
      <c r="Q15" s="660"/>
      <c r="R15" s="661">
        <v>9762</v>
      </c>
      <c r="S15" s="664"/>
      <c r="T15" s="664"/>
      <c r="U15" s="664"/>
      <c r="V15" s="664"/>
      <c r="W15" s="664"/>
      <c r="X15" s="664"/>
      <c r="Y15" s="665"/>
      <c r="Z15" s="723">
        <v>0.2</v>
      </c>
      <c r="AA15" s="723"/>
      <c r="AB15" s="723"/>
      <c r="AC15" s="723"/>
      <c r="AD15" s="724">
        <v>9762</v>
      </c>
      <c r="AE15" s="724"/>
      <c r="AF15" s="724"/>
      <c r="AG15" s="724"/>
      <c r="AH15" s="724"/>
      <c r="AI15" s="724"/>
      <c r="AJ15" s="724"/>
      <c r="AK15" s="724"/>
      <c r="AL15" s="666">
        <v>0.5</v>
      </c>
      <c r="AM15" s="667"/>
      <c r="AN15" s="667"/>
      <c r="AO15" s="725"/>
      <c r="AP15" s="658" t="s">
        <v>258</v>
      </c>
      <c r="AQ15" s="659"/>
      <c r="AR15" s="659"/>
      <c r="AS15" s="659"/>
      <c r="AT15" s="659"/>
      <c r="AU15" s="659"/>
      <c r="AV15" s="659"/>
      <c r="AW15" s="659"/>
      <c r="AX15" s="659"/>
      <c r="AY15" s="659"/>
      <c r="AZ15" s="659"/>
      <c r="BA15" s="659"/>
      <c r="BB15" s="659"/>
      <c r="BC15" s="659"/>
      <c r="BD15" s="659"/>
      <c r="BE15" s="659"/>
      <c r="BF15" s="660"/>
      <c r="BG15" s="661">
        <v>9749</v>
      </c>
      <c r="BH15" s="664"/>
      <c r="BI15" s="664"/>
      <c r="BJ15" s="664"/>
      <c r="BK15" s="664"/>
      <c r="BL15" s="664"/>
      <c r="BM15" s="664"/>
      <c r="BN15" s="665"/>
      <c r="BO15" s="723">
        <v>3.1</v>
      </c>
      <c r="BP15" s="723"/>
      <c r="BQ15" s="723"/>
      <c r="BR15" s="723"/>
      <c r="BS15" s="669" t="s">
        <v>173</v>
      </c>
      <c r="BT15" s="664"/>
      <c r="BU15" s="664"/>
      <c r="BV15" s="664"/>
      <c r="BW15" s="664"/>
      <c r="BX15" s="664"/>
      <c r="BY15" s="664"/>
      <c r="BZ15" s="664"/>
      <c r="CA15" s="664"/>
      <c r="CB15" s="704"/>
      <c r="CD15" s="705" t="s">
        <v>259</v>
      </c>
      <c r="CE15" s="702"/>
      <c r="CF15" s="702"/>
      <c r="CG15" s="702"/>
      <c r="CH15" s="702"/>
      <c r="CI15" s="702"/>
      <c r="CJ15" s="702"/>
      <c r="CK15" s="702"/>
      <c r="CL15" s="702"/>
      <c r="CM15" s="702"/>
      <c r="CN15" s="702"/>
      <c r="CO15" s="702"/>
      <c r="CP15" s="702"/>
      <c r="CQ15" s="703"/>
      <c r="CR15" s="661">
        <v>346690</v>
      </c>
      <c r="CS15" s="664"/>
      <c r="CT15" s="664"/>
      <c r="CU15" s="664"/>
      <c r="CV15" s="664"/>
      <c r="CW15" s="664"/>
      <c r="CX15" s="664"/>
      <c r="CY15" s="665"/>
      <c r="CZ15" s="723">
        <v>9.1</v>
      </c>
      <c r="DA15" s="723"/>
      <c r="DB15" s="723"/>
      <c r="DC15" s="723"/>
      <c r="DD15" s="669">
        <v>57642</v>
      </c>
      <c r="DE15" s="664"/>
      <c r="DF15" s="664"/>
      <c r="DG15" s="664"/>
      <c r="DH15" s="664"/>
      <c r="DI15" s="664"/>
      <c r="DJ15" s="664"/>
      <c r="DK15" s="664"/>
      <c r="DL15" s="664"/>
      <c r="DM15" s="664"/>
      <c r="DN15" s="664"/>
      <c r="DO15" s="664"/>
      <c r="DP15" s="665"/>
      <c r="DQ15" s="669">
        <v>257556</v>
      </c>
      <c r="DR15" s="664"/>
      <c r="DS15" s="664"/>
      <c r="DT15" s="664"/>
      <c r="DU15" s="664"/>
      <c r="DV15" s="664"/>
      <c r="DW15" s="664"/>
      <c r="DX15" s="664"/>
      <c r="DY15" s="664"/>
      <c r="DZ15" s="664"/>
      <c r="EA15" s="664"/>
      <c r="EB15" s="664"/>
      <c r="EC15" s="704"/>
    </row>
    <row r="16" spans="2:143" ht="11.25" customHeight="1">
      <c r="B16" s="658" t="s">
        <v>260</v>
      </c>
      <c r="C16" s="659"/>
      <c r="D16" s="659"/>
      <c r="E16" s="659"/>
      <c r="F16" s="659"/>
      <c r="G16" s="659"/>
      <c r="H16" s="659"/>
      <c r="I16" s="659"/>
      <c r="J16" s="659"/>
      <c r="K16" s="659"/>
      <c r="L16" s="659"/>
      <c r="M16" s="659"/>
      <c r="N16" s="659"/>
      <c r="O16" s="659"/>
      <c r="P16" s="659"/>
      <c r="Q16" s="660"/>
      <c r="R16" s="661" t="s">
        <v>231</v>
      </c>
      <c r="S16" s="664"/>
      <c r="T16" s="664"/>
      <c r="U16" s="664"/>
      <c r="V16" s="664"/>
      <c r="W16" s="664"/>
      <c r="X16" s="664"/>
      <c r="Y16" s="665"/>
      <c r="Z16" s="723" t="s">
        <v>231</v>
      </c>
      <c r="AA16" s="723"/>
      <c r="AB16" s="723"/>
      <c r="AC16" s="723"/>
      <c r="AD16" s="724" t="s">
        <v>129</v>
      </c>
      <c r="AE16" s="724"/>
      <c r="AF16" s="724"/>
      <c r="AG16" s="724"/>
      <c r="AH16" s="724"/>
      <c r="AI16" s="724"/>
      <c r="AJ16" s="724"/>
      <c r="AK16" s="724"/>
      <c r="AL16" s="666" t="s">
        <v>129</v>
      </c>
      <c r="AM16" s="667"/>
      <c r="AN16" s="667"/>
      <c r="AO16" s="725"/>
      <c r="AP16" s="658" t="s">
        <v>261</v>
      </c>
      <c r="AQ16" s="659"/>
      <c r="AR16" s="659"/>
      <c r="AS16" s="659"/>
      <c r="AT16" s="659"/>
      <c r="AU16" s="659"/>
      <c r="AV16" s="659"/>
      <c r="AW16" s="659"/>
      <c r="AX16" s="659"/>
      <c r="AY16" s="659"/>
      <c r="AZ16" s="659"/>
      <c r="BA16" s="659"/>
      <c r="BB16" s="659"/>
      <c r="BC16" s="659"/>
      <c r="BD16" s="659"/>
      <c r="BE16" s="659"/>
      <c r="BF16" s="660"/>
      <c r="BG16" s="661" t="s">
        <v>231</v>
      </c>
      <c r="BH16" s="664"/>
      <c r="BI16" s="664"/>
      <c r="BJ16" s="664"/>
      <c r="BK16" s="664"/>
      <c r="BL16" s="664"/>
      <c r="BM16" s="664"/>
      <c r="BN16" s="665"/>
      <c r="BO16" s="723" t="s">
        <v>231</v>
      </c>
      <c r="BP16" s="723"/>
      <c r="BQ16" s="723"/>
      <c r="BR16" s="723"/>
      <c r="BS16" s="669" t="s">
        <v>231</v>
      </c>
      <c r="BT16" s="664"/>
      <c r="BU16" s="664"/>
      <c r="BV16" s="664"/>
      <c r="BW16" s="664"/>
      <c r="BX16" s="664"/>
      <c r="BY16" s="664"/>
      <c r="BZ16" s="664"/>
      <c r="CA16" s="664"/>
      <c r="CB16" s="704"/>
      <c r="CD16" s="705" t="s">
        <v>262</v>
      </c>
      <c r="CE16" s="702"/>
      <c r="CF16" s="702"/>
      <c r="CG16" s="702"/>
      <c r="CH16" s="702"/>
      <c r="CI16" s="702"/>
      <c r="CJ16" s="702"/>
      <c r="CK16" s="702"/>
      <c r="CL16" s="702"/>
      <c r="CM16" s="702"/>
      <c r="CN16" s="702"/>
      <c r="CO16" s="702"/>
      <c r="CP16" s="702"/>
      <c r="CQ16" s="703"/>
      <c r="CR16" s="661">
        <v>153930</v>
      </c>
      <c r="CS16" s="664"/>
      <c r="CT16" s="664"/>
      <c r="CU16" s="664"/>
      <c r="CV16" s="664"/>
      <c r="CW16" s="664"/>
      <c r="CX16" s="664"/>
      <c r="CY16" s="665"/>
      <c r="CZ16" s="723">
        <v>4</v>
      </c>
      <c r="DA16" s="723"/>
      <c r="DB16" s="723"/>
      <c r="DC16" s="723"/>
      <c r="DD16" s="669" t="s">
        <v>231</v>
      </c>
      <c r="DE16" s="664"/>
      <c r="DF16" s="664"/>
      <c r="DG16" s="664"/>
      <c r="DH16" s="664"/>
      <c r="DI16" s="664"/>
      <c r="DJ16" s="664"/>
      <c r="DK16" s="664"/>
      <c r="DL16" s="664"/>
      <c r="DM16" s="664"/>
      <c r="DN16" s="664"/>
      <c r="DO16" s="664"/>
      <c r="DP16" s="665"/>
      <c r="DQ16" s="669">
        <v>116398</v>
      </c>
      <c r="DR16" s="664"/>
      <c r="DS16" s="664"/>
      <c r="DT16" s="664"/>
      <c r="DU16" s="664"/>
      <c r="DV16" s="664"/>
      <c r="DW16" s="664"/>
      <c r="DX16" s="664"/>
      <c r="DY16" s="664"/>
      <c r="DZ16" s="664"/>
      <c r="EA16" s="664"/>
      <c r="EB16" s="664"/>
      <c r="EC16" s="704"/>
    </row>
    <row r="17" spans="2:133" ht="11.25" customHeight="1">
      <c r="B17" s="658" t="s">
        <v>263</v>
      </c>
      <c r="C17" s="659"/>
      <c r="D17" s="659"/>
      <c r="E17" s="659"/>
      <c r="F17" s="659"/>
      <c r="G17" s="659"/>
      <c r="H17" s="659"/>
      <c r="I17" s="659"/>
      <c r="J17" s="659"/>
      <c r="K17" s="659"/>
      <c r="L17" s="659"/>
      <c r="M17" s="659"/>
      <c r="N17" s="659"/>
      <c r="O17" s="659"/>
      <c r="P17" s="659"/>
      <c r="Q17" s="660"/>
      <c r="R17" s="661">
        <v>976</v>
      </c>
      <c r="S17" s="664"/>
      <c r="T17" s="664"/>
      <c r="U17" s="664"/>
      <c r="V17" s="664"/>
      <c r="W17" s="664"/>
      <c r="X17" s="664"/>
      <c r="Y17" s="665"/>
      <c r="Z17" s="723">
        <v>0</v>
      </c>
      <c r="AA17" s="723"/>
      <c r="AB17" s="723"/>
      <c r="AC17" s="723"/>
      <c r="AD17" s="724">
        <v>976</v>
      </c>
      <c r="AE17" s="724"/>
      <c r="AF17" s="724"/>
      <c r="AG17" s="724"/>
      <c r="AH17" s="724"/>
      <c r="AI17" s="724"/>
      <c r="AJ17" s="724"/>
      <c r="AK17" s="724"/>
      <c r="AL17" s="666">
        <v>0</v>
      </c>
      <c r="AM17" s="667"/>
      <c r="AN17" s="667"/>
      <c r="AO17" s="725"/>
      <c r="AP17" s="658" t="s">
        <v>264</v>
      </c>
      <c r="AQ17" s="659"/>
      <c r="AR17" s="659"/>
      <c r="AS17" s="659"/>
      <c r="AT17" s="659"/>
      <c r="AU17" s="659"/>
      <c r="AV17" s="659"/>
      <c r="AW17" s="659"/>
      <c r="AX17" s="659"/>
      <c r="AY17" s="659"/>
      <c r="AZ17" s="659"/>
      <c r="BA17" s="659"/>
      <c r="BB17" s="659"/>
      <c r="BC17" s="659"/>
      <c r="BD17" s="659"/>
      <c r="BE17" s="659"/>
      <c r="BF17" s="660"/>
      <c r="BG17" s="661" t="s">
        <v>231</v>
      </c>
      <c r="BH17" s="664"/>
      <c r="BI17" s="664"/>
      <c r="BJ17" s="664"/>
      <c r="BK17" s="664"/>
      <c r="BL17" s="664"/>
      <c r="BM17" s="664"/>
      <c r="BN17" s="665"/>
      <c r="BO17" s="723" t="s">
        <v>129</v>
      </c>
      <c r="BP17" s="723"/>
      <c r="BQ17" s="723"/>
      <c r="BR17" s="723"/>
      <c r="BS17" s="669" t="s">
        <v>231</v>
      </c>
      <c r="BT17" s="664"/>
      <c r="BU17" s="664"/>
      <c r="BV17" s="664"/>
      <c r="BW17" s="664"/>
      <c r="BX17" s="664"/>
      <c r="BY17" s="664"/>
      <c r="BZ17" s="664"/>
      <c r="CA17" s="664"/>
      <c r="CB17" s="704"/>
      <c r="CD17" s="705" t="s">
        <v>265</v>
      </c>
      <c r="CE17" s="702"/>
      <c r="CF17" s="702"/>
      <c r="CG17" s="702"/>
      <c r="CH17" s="702"/>
      <c r="CI17" s="702"/>
      <c r="CJ17" s="702"/>
      <c r="CK17" s="702"/>
      <c r="CL17" s="702"/>
      <c r="CM17" s="702"/>
      <c r="CN17" s="702"/>
      <c r="CO17" s="702"/>
      <c r="CP17" s="702"/>
      <c r="CQ17" s="703"/>
      <c r="CR17" s="661">
        <v>417004</v>
      </c>
      <c r="CS17" s="664"/>
      <c r="CT17" s="664"/>
      <c r="CU17" s="664"/>
      <c r="CV17" s="664"/>
      <c r="CW17" s="664"/>
      <c r="CX17" s="664"/>
      <c r="CY17" s="665"/>
      <c r="CZ17" s="723">
        <v>11</v>
      </c>
      <c r="DA17" s="723"/>
      <c r="DB17" s="723"/>
      <c r="DC17" s="723"/>
      <c r="DD17" s="669" t="s">
        <v>231</v>
      </c>
      <c r="DE17" s="664"/>
      <c r="DF17" s="664"/>
      <c r="DG17" s="664"/>
      <c r="DH17" s="664"/>
      <c r="DI17" s="664"/>
      <c r="DJ17" s="664"/>
      <c r="DK17" s="664"/>
      <c r="DL17" s="664"/>
      <c r="DM17" s="664"/>
      <c r="DN17" s="664"/>
      <c r="DO17" s="664"/>
      <c r="DP17" s="665"/>
      <c r="DQ17" s="669">
        <v>415804</v>
      </c>
      <c r="DR17" s="664"/>
      <c r="DS17" s="664"/>
      <c r="DT17" s="664"/>
      <c r="DU17" s="664"/>
      <c r="DV17" s="664"/>
      <c r="DW17" s="664"/>
      <c r="DX17" s="664"/>
      <c r="DY17" s="664"/>
      <c r="DZ17" s="664"/>
      <c r="EA17" s="664"/>
      <c r="EB17" s="664"/>
      <c r="EC17" s="704"/>
    </row>
    <row r="18" spans="2:133" ht="11.25" customHeight="1">
      <c r="B18" s="658" t="s">
        <v>266</v>
      </c>
      <c r="C18" s="659"/>
      <c r="D18" s="659"/>
      <c r="E18" s="659"/>
      <c r="F18" s="659"/>
      <c r="G18" s="659"/>
      <c r="H18" s="659"/>
      <c r="I18" s="659"/>
      <c r="J18" s="659"/>
      <c r="K18" s="659"/>
      <c r="L18" s="659"/>
      <c r="M18" s="659"/>
      <c r="N18" s="659"/>
      <c r="O18" s="659"/>
      <c r="P18" s="659"/>
      <c r="Q18" s="660"/>
      <c r="R18" s="661">
        <v>2014266</v>
      </c>
      <c r="S18" s="664"/>
      <c r="T18" s="664"/>
      <c r="U18" s="664"/>
      <c r="V18" s="664"/>
      <c r="W18" s="664"/>
      <c r="X18" s="664"/>
      <c r="Y18" s="665"/>
      <c r="Z18" s="723">
        <v>51.1</v>
      </c>
      <c r="AA18" s="723"/>
      <c r="AB18" s="723"/>
      <c r="AC18" s="723"/>
      <c r="AD18" s="724">
        <v>1668319</v>
      </c>
      <c r="AE18" s="724"/>
      <c r="AF18" s="724"/>
      <c r="AG18" s="724"/>
      <c r="AH18" s="724"/>
      <c r="AI18" s="724"/>
      <c r="AJ18" s="724"/>
      <c r="AK18" s="724"/>
      <c r="AL18" s="666">
        <v>79.599999999999994</v>
      </c>
      <c r="AM18" s="667"/>
      <c r="AN18" s="667"/>
      <c r="AO18" s="725"/>
      <c r="AP18" s="658" t="s">
        <v>267</v>
      </c>
      <c r="AQ18" s="659"/>
      <c r="AR18" s="659"/>
      <c r="AS18" s="659"/>
      <c r="AT18" s="659"/>
      <c r="AU18" s="659"/>
      <c r="AV18" s="659"/>
      <c r="AW18" s="659"/>
      <c r="AX18" s="659"/>
      <c r="AY18" s="659"/>
      <c r="AZ18" s="659"/>
      <c r="BA18" s="659"/>
      <c r="BB18" s="659"/>
      <c r="BC18" s="659"/>
      <c r="BD18" s="659"/>
      <c r="BE18" s="659"/>
      <c r="BF18" s="660"/>
      <c r="BG18" s="661" t="s">
        <v>129</v>
      </c>
      <c r="BH18" s="664"/>
      <c r="BI18" s="664"/>
      <c r="BJ18" s="664"/>
      <c r="BK18" s="664"/>
      <c r="BL18" s="664"/>
      <c r="BM18" s="664"/>
      <c r="BN18" s="665"/>
      <c r="BO18" s="723" t="s">
        <v>129</v>
      </c>
      <c r="BP18" s="723"/>
      <c r="BQ18" s="723"/>
      <c r="BR18" s="723"/>
      <c r="BS18" s="669" t="s">
        <v>129</v>
      </c>
      <c r="BT18" s="664"/>
      <c r="BU18" s="664"/>
      <c r="BV18" s="664"/>
      <c r="BW18" s="664"/>
      <c r="BX18" s="664"/>
      <c r="BY18" s="664"/>
      <c r="BZ18" s="664"/>
      <c r="CA18" s="664"/>
      <c r="CB18" s="704"/>
      <c r="CD18" s="705" t="s">
        <v>268</v>
      </c>
      <c r="CE18" s="702"/>
      <c r="CF18" s="702"/>
      <c r="CG18" s="702"/>
      <c r="CH18" s="702"/>
      <c r="CI18" s="702"/>
      <c r="CJ18" s="702"/>
      <c r="CK18" s="702"/>
      <c r="CL18" s="702"/>
      <c r="CM18" s="702"/>
      <c r="CN18" s="702"/>
      <c r="CO18" s="702"/>
      <c r="CP18" s="702"/>
      <c r="CQ18" s="703"/>
      <c r="CR18" s="661" t="s">
        <v>173</v>
      </c>
      <c r="CS18" s="664"/>
      <c r="CT18" s="664"/>
      <c r="CU18" s="664"/>
      <c r="CV18" s="664"/>
      <c r="CW18" s="664"/>
      <c r="CX18" s="664"/>
      <c r="CY18" s="665"/>
      <c r="CZ18" s="723" t="s">
        <v>129</v>
      </c>
      <c r="DA18" s="723"/>
      <c r="DB18" s="723"/>
      <c r="DC18" s="723"/>
      <c r="DD18" s="669" t="s">
        <v>231</v>
      </c>
      <c r="DE18" s="664"/>
      <c r="DF18" s="664"/>
      <c r="DG18" s="664"/>
      <c r="DH18" s="664"/>
      <c r="DI18" s="664"/>
      <c r="DJ18" s="664"/>
      <c r="DK18" s="664"/>
      <c r="DL18" s="664"/>
      <c r="DM18" s="664"/>
      <c r="DN18" s="664"/>
      <c r="DO18" s="664"/>
      <c r="DP18" s="665"/>
      <c r="DQ18" s="669" t="s">
        <v>173</v>
      </c>
      <c r="DR18" s="664"/>
      <c r="DS18" s="664"/>
      <c r="DT18" s="664"/>
      <c r="DU18" s="664"/>
      <c r="DV18" s="664"/>
      <c r="DW18" s="664"/>
      <c r="DX18" s="664"/>
      <c r="DY18" s="664"/>
      <c r="DZ18" s="664"/>
      <c r="EA18" s="664"/>
      <c r="EB18" s="664"/>
      <c r="EC18" s="704"/>
    </row>
    <row r="19" spans="2:133" ht="11.25" customHeight="1">
      <c r="B19" s="658" t="s">
        <v>269</v>
      </c>
      <c r="C19" s="659"/>
      <c r="D19" s="659"/>
      <c r="E19" s="659"/>
      <c r="F19" s="659"/>
      <c r="G19" s="659"/>
      <c r="H19" s="659"/>
      <c r="I19" s="659"/>
      <c r="J19" s="659"/>
      <c r="K19" s="659"/>
      <c r="L19" s="659"/>
      <c r="M19" s="659"/>
      <c r="N19" s="659"/>
      <c r="O19" s="659"/>
      <c r="P19" s="659"/>
      <c r="Q19" s="660"/>
      <c r="R19" s="661">
        <v>1668319</v>
      </c>
      <c r="S19" s="664"/>
      <c r="T19" s="664"/>
      <c r="U19" s="664"/>
      <c r="V19" s="664"/>
      <c r="W19" s="664"/>
      <c r="X19" s="664"/>
      <c r="Y19" s="665"/>
      <c r="Z19" s="723">
        <v>42.3</v>
      </c>
      <c r="AA19" s="723"/>
      <c r="AB19" s="723"/>
      <c r="AC19" s="723"/>
      <c r="AD19" s="724">
        <v>1668319</v>
      </c>
      <c r="AE19" s="724"/>
      <c r="AF19" s="724"/>
      <c r="AG19" s="724"/>
      <c r="AH19" s="724"/>
      <c r="AI19" s="724"/>
      <c r="AJ19" s="724"/>
      <c r="AK19" s="724"/>
      <c r="AL19" s="666">
        <v>79.599999999999994</v>
      </c>
      <c r="AM19" s="667"/>
      <c r="AN19" s="667"/>
      <c r="AO19" s="725"/>
      <c r="AP19" s="658" t="s">
        <v>270</v>
      </c>
      <c r="AQ19" s="659"/>
      <c r="AR19" s="659"/>
      <c r="AS19" s="659"/>
      <c r="AT19" s="659"/>
      <c r="AU19" s="659"/>
      <c r="AV19" s="659"/>
      <c r="AW19" s="659"/>
      <c r="AX19" s="659"/>
      <c r="AY19" s="659"/>
      <c r="AZ19" s="659"/>
      <c r="BA19" s="659"/>
      <c r="BB19" s="659"/>
      <c r="BC19" s="659"/>
      <c r="BD19" s="659"/>
      <c r="BE19" s="659"/>
      <c r="BF19" s="660"/>
      <c r="BG19" s="661">
        <v>9041</v>
      </c>
      <c r="BH19" s="664"/>
      <c r="BI19" s="664"/>
      <c r="BJ19" s="664"/>
      <c r="BK19" s="664"/>
      <c r="BL19" s="664"/>
      <c r="BM19" s="664"/>
      <c r="BN19" s="665"/>
      <c r="BO19" s="723">
        <v>2.8</v>
      </c>
      <c r="BP19" s="723"/>
      <c r="BQ19" s="723"/>
      <c r="BR19" s="723"/>
      <c r="BS19" s="669" t="s">
        <v>129</v>
      </c>
      <c r="BT19" s="664"/>
      <c r="BU19" s="664"/>
      <c r="BV19" s="664"/>
      <c r="BW19" s="664"/>
      <c r="BX19" s="664"/>
      <c r="BY19" s="664"/>
      <c r="BZ19" s="664"/>
      <c r="CA19" s="664"/>
      <c r="CB19" s="704"/>
      <c r="CD19" s="705" t="s">
        <v>271</v>
      </c>
      <c r="CE19" s="702"/>
      <c r="CF19" s="702"/>
      <c r="CG19" s="702"/>
      <c r="CH19" s="702"/>
      <c r="CI19" s="702"/>
      <c r="CJ19" s="702"/>
      <c r="CK19" s="702"/>
      <c r="CL19" s="702"/>
      <c r="CM19" s="702"/>
      <c r="CN19" s="702"/>
      <c r="CO19" s="702"/>
      <c r="CP19" s="702"/>
      <c r="CQ19" s="703"/>
      <c r="CR19" s="661" t="s">
        <v>129</v>
      </c>
      <c r="CS19" s="664"/>
      <c r="CT19" s="664"/>
      <c r="CU19" s="664"/>
      <c r="CV19" s="664"/>
      <c r="CW19" s="664"/>
      <c r="CX19" s="664"/>
      <c r="CY19" s="665"/>
      <c r="CZ19" s="723" t="s">
        <v>231</v>
      </c>
      <c r="DA19" s="723"/>
      <c r="DB19" s="723"/>
      <c r="DC19" s="723"/>
      <c r="DD19" s="669" t="s">
        <v>129</v>
      </c>
      <c r="DE19" s="664"/>
      <c r="DF19" s="664"/>
      <c r="DG19" s="664"/>
      <c r="DH19" s="664"/>
      <c r="DI19" s="664"/>
      <c r="DJ19" s="664"/>
      <c r="DK19" s="664"/>
      <c r="DL19" s="664"/>
      <c r="DM19" s="664"/>
      <c r="DN19" s="664"/>
      <c r="DO19" s="664"/>
      <c r="DP19" s="665"/>
      <c r="DQ19" s="669" t="s">
        <v>129</v>
      </c>
      <c r="DR19" s="664"/>
      <c r="DS19" s="664"/>
      <c r="DT19" s="664"/>
      <c r="DU19" s="664"/>
      <c r="DV19" s="664"/>
      <c r="DW19" s="664"/>
      <c r="DX19" s="664"/>
      <c r="DY19" s="664"/>
      <c r="DZ19" s="664"/>
      <c r="EA19" s="664"/>
      <c r="EB19" s="664"/>
      <c r="EC19" s="704"/>
    </row>
    <row r="20" spans="2:133" ht="11.25" customHeight="1">
      <c r="B20" s="658" t="s">
        <v>272</v>
      </c>
      <c r="C20" s="659"/>
      <c r="D20" s="659"/>
      <c r="E20" s="659"/>
      <c r="F20" s="659"/>
      <c r="G20" s="659"/>
      <c r="H20" s="659"/>
      <c r="I20" s="659"/>
      <c r="J20" s="659"/>
      <c r="K20" s="659"/>
      <c r="L20" s="659"/>
      <c r="M20" s="659"/>
      <c r="N20" s="659"/>
      <c r="O20" s="659"/>
      <c r="P20" s="659"/>
      <c r="Q20" s="660"/>
      <c r="R20" s="661">
        <v>345947</v>
      </c>
      <c r="S20" s="664"/>
      <c r="T20" s="664"/>
      <c r="U20" s="664"/>
      <c r="V20" s="664"/>
      <c r="W20" s="664"/>
      <c r="X20" s="664"/>
      <c r="Y20" s="665"/>
      <c r="Z20" s="723">
        <v>8.8000000000000007</v>
      </c>
      <c r="AA20" s="723"/>
      <c r="AB20" s="723"/>
      <c r="AC20" s="723"/>
      <c r="AD20" s="724" t="s">
        <v>231</v>
      </c>
      <c r="AE20" s="724"/>
      <c r="AF20" s="724"/>
      <c r="AG20" s="724"/>
      <c r="AH20" s="724"/>
      <c r="AI20" s="724"/>
      <c r="AJ20" s="724"/>
      <c r="AK20" s="724"/>
      <c r="AL20" s="666" t="s">
        <v>231</v>
      </c>
      <c r="AM20" s="667"/>
      <c r="AN20" s="667"/>
      <c r="AO20" s="725"/>
      <c r="AP20" s="658" t="s">
        <v>273</v>
      </c>
      <c r="AQ20" s="659"/>
      <c r="AR20" s="659"/>
      <c r="AS20" s="659"/>
      <c r="AT20" s="659"/>
      <c r="AU20" s="659"/>
      <c r="AV20" s="659"/>
      <c r="AW20" s="659"/>
      <c r="AX20" s="659"/>
      <c r="AY20" s="659"/>
      <c r="AZ20" s="659"/>
      <c r="BA20" s="659"/>
      <c r="BB20" s="659"/>
      <c r="BC20" s="659"/>
      <c r="BD20" s="659"/>
      <c r="BE20" s="659"/>
      <c r="BF20" s="660"/>
      <c r="BG20" s="661">
        <v>9041</v>
      </c>
      <c r="BH20" s="664"/>
      <c r="BI20" s="664"/>
      <c r="BJ20" s="664"/>
      <c r="BK20" s="664"/>
      <c r="BL20" s="664"/>
      <c r="BM20" s="664"/>
      <c r="BN20" s="665"/>
      <c r="BO20" s="723">
        <v>2.8</v>
      </c>
      <c r="BP20" s="723"/>
      <c r="BQ20" s="723"/>
      <c r="BR20" s="723"/>
      <c r="BS20" s="669" t="s">
        <v>231</v>
      </c>
      <c r="BT20" s="664"/>
      <c r="BU20" s="664"/>
      <c r="BV20" s="664"/>
      <c r="BW20" s="664"/>
      <c r="BX20" s="664"/>
      <c r="BY20" s="664"/>
      <c r="BZ20" s="664"/>
      <c r="CA20" s="664"/>
      <c r="CB20" s="704"/>
      <c r="CD20" s="705" t="s">
        <v>274</v>
      </c>
      <c r="CE20" s="702"/>
      <c r="CF20" s="702"/>
      <c r="CG20" s="702"/>
      <c r="CH20" s="702"/>
      <c r="CI20" s="702"/>
      <c r="CJ20" s="702"/>
      <c r="CK20" s="702"/>
      <c r="CL20" s="702"/>
      <c r="CM20" s="702"/>
      <c r="CN20" s="702"/>
      <c r="CO20" s="702"/>
      <c r="CP20" s="702"/>
      <c r="CQ20" s="703"/>
      <c r="CR20" s="661">
        <v>3802244</v>
      </c>
      <c r="CS20" s="664"/>
      <c r="CT20" s="664"/>
      <c r="CU20" s="664"/>
      <c r="CV20" s="664"/>
      <c r="CW20" s="664"/>
      <c r="CX20" s="664"/>
      <c r="CY20" s="665"/>
      <c r="CZ20" s="723">
        <v>100</v>
      </c>
      <c r="DA20" s="723"/>
      <c r="DB20" s="723"/>
      <c r="DC20" s="723"/>
      <c r="DD20" s="669">
        <v>526270</v>
      </c>
      <c r="DE20" s="664"/>
      <c r="DF20" s="664"/>
      <c r="DG20" s="664"/>
      <c r="DH20" s="664"/>
      <c r="DI20" s="664"/>
      <c r="DJ20" s="664"/>
      <c r="DK20" s="664"/>
      <c r="DL20" s="664"/>
      <c r="DM20" s="664"/>
      <c r="DN20" s="664"/>
      <c r="DO20" s="664"/>
      <c r="DP20" s="665"/>
      <c r="DQ20" s="669">
        <v>2586253</v>
      </c>
      <c r="DR20" s="664"/>
      <c r="DS20" s="664"/>
      <c r="DT20" s="664"/>
      <c r="DU20" s="664"/>
      <c r="DV20" s="664"/>
      <c r="DW20" s="664"/>
      <c r="DX20" s="664"/>
      <c r="DY20" s="664"/>
      <c r="DZ20" s="664"/>
      <c r="EA20" s="664"/>
      <c r="EB20" s="664"/>
      <c r="EC20" s="704"/>
    </row>
    <row r="21" spans="2:133" ht="11.25" customHeight="1">
      <c r="B21" s="658" t="s">
        <v>275</v>
      </c>
      <c r="C21" s="659"/>
      <c r="D21" s="659"/>
      <c r="E21" s="659"/>
      <c r="F21" s="659"/>
      <c r="G21" s="659"/>
      <c r="H21" s="659"/>
      <c r="I21" s="659"/>
      <c r="J21" s="659"/>
      <c r="K21" s="659"/>
      <c r="L21" s="659"/>
      <c r="M21" s="659"/>
      <c r="N21" s="659"/>
      <c r="O21" s="659"/>
      <c r="P21" s="659"/>
      <c r="Q21" s="660"/>
      <c r="R21" s="661" t="s">
        <v>231</v>
      </c>
      <c r="S21" s="664"/>
      <c r="T21" s="664"/>
      <c r="U21" s="664"/>
      <c r="V21" s="664"/>
      <c r="W21" s="664"/>
      <c r="X21" s="664"/>
      <c r="Y21" s="665"/>
      <c r="Z21" s="723" t="s">
        <v>129</v>
      </c>
      <c r="AA21" s="723"/>
      <c r="AB21" s="723"/>
      <c r="AC21" s="723"/>
      <c r="AD21" s="724" t="s">
        <v>129</v>
      </c>
      <c r="AE21" s="724"/>
      <c r="AF21" s="724"/>
      <c r="AG21" s="724"/>
      <c r="AH21" s="724"/>
      <c r="AI21" s="724"/>
      <c r="AJ21" s="724"/>
      <c r="AK21" s="724"/>
      <c r="AL21" s="666" t="s">
        <v>129</v>
      </c>
      <c r="AM21" s="667"/>
      <c r="AN21" s="667"/>
      <c r="AO21" s="725"/>
      <c r="AP21" s="769" t="s">
        <v>276</v>
      </c>
      <c r="AQ21" s="776"/>
      <c r="AR21" s="776"/>
      <c r="AS21" s="776"/>
      <c r="AT21" s="776"/>
      <c r="AU21" s="776"/>
      <c r="AV21" s="776"/>
      <c r="AW21" s="776"/>
      <c r="AX21" s="776"/>
      <c r="AY21" s="776"/>
      <c r="AZ21" s="776"/>
      <c r="BA21" s="776"/>
      <c r="BB21" s="776"/>
      <c r="BC21" s="776"/>
      <c r="BD21" s="776"/>
      <c r="BE21" s="776"/>
      <c r="BF21" s="771"/>
      <c r="BG21" s="661">
        <v>9041</v>
      </c>
      <c r="BH21" s="664"/>
      <c r="BI21" s="664"/>
      <c r="BJ21" s="664"/>
      <c r="BK21" s="664"/>
      <c r="BL21" s="664"/>
      <c r="BM21" s="664"/>
      <c r="BN21" s="665"/>
      <c r="BO21" s="723">
        <v>2.8</v>
      </c>
      <c r="BP21" s="723"/>
      <c r="BQ21" s="723"/>
      <c r="BR21" s="723"/>
      <c r="BS21" s="669" t="s">
        <v>277</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c r="B22" s="658" t="s">
        <v>278</v>
      </c>
      <c r="C22" s="659"/>
      <c r="D22" s="659"/>
      <c r="E22" s="659"/>
      <c r="F22" s="659"/>
      <c r="G22" s="659"/>
      <c r="H22" s="659"/>
      <c r="I22" s="659"/>
      <c r="J22" s="659"/>
      <c r="K22" s="659"/>
      <c r="L22" s="659"/>
      <c r="M22" s="659"/>
      <c r="N22" s="659"/>
      <c r="O22" s="659"/>
      <c r="P22" s="659"/>
      <c r="Q22" s="660"/>
      <c r="R22" s="661">
        <v>2439465</v>
      </c>
      <c r="S22" s="664"/>
      <c r="T22" s="664"/>
      <c r="U22" s="664"/>
      <c r="V22" s="664"/>
      <c r="W22" s="664"/>
      <c r="X22" s="664"/>
      <c r="Y22" s="665"/>
      <c r="Z22" s="723">
        <v>61.9</v>
      </c>
      <c r="AA22" s="723"/>
      <c r="AB22" s="723"/>
      <c r="AC22" s="723"/>
      <c r="AD22" s="724">
        <v>2093518</v>
      </c>
      <c r="AE22" s="724"/>
      <c r="AF22" s="724"/>
      <c r="AG22" s="724"/>
      <c r="AH22" s="724"/>
      <c r="AI22" s="724"/>
      <c r="AJ22" s="724"/>
      <c r="AK22" s="724"/>
      <c r="AL22" s="666">
        <v>99.9</v>
      </c>
      <c r="AM22" s="667"/>
      <c r="AN22" s="667"/>
      <c r="AO22" s="725"/>
      <c r="AP22" s="769" t="s">
        <v>279</v>
      </c>
      <c r="AQ22" s="776"/>
      <c r="AR22" s="776"/>
      <c r="AS22" s="776"/>
      <c r="AT22" s="776"/>
      <c r="AU22" s="776"/>
      <c r="AV22" s="776"/>
      <c r="AW22" s="776"/>
      <c r="AX22" s="776"/>
      <c r="AY22" s="776"/>
      <c r="AZ22" s="776"/>
      <c r="BA22" s="776"/>
      <c r="BB22" s="776"/>
      <c r="BC22" s="776"/>
      <c r="BD22" s="776"/>
      <c r="BE22" s="776"/>
      <c r="BF22" s="771"/>
      <c r="BG22" s="661" t="s">
        <v>231</v>
      </c>
      <c r="BH22" s="664"/>
      <c r="BI22" s="664"/>
      <c r="BJ22" s="664"/>
      <c r="BK22" s="664"/>
      <c r="BL22" s="664"/>
      <c r="BM22" s="664"/>
      <c r="BN22" s="665"/>
      <c r="BO22" s="723" t="s">
        <v>231</v>
      </c>
      <c r="BP22" s="723"/>
      <c r="BQ22" s="723"/>
      <c r="BR22" s="723"/>
      <c r="BS22" s="669" t="s">
        <v>173</v>
      </c>
      <c r="BT22" s="664"/>
      <c r="BU22" s="664"/>
      <c r="BV22" s="664"/>
      <c r="BW22" s="664"/>
      <c r="BX22" s="664"/>
      <c r="BY22" s="664"/>
      <c r="BZ22" s="664"/>
      <c r="CA22" s="664"/>
      <c r="CB22" s="704"/>
      <c r="CD22" s="778" t="s">
        <v>280</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c r="B23" s="658" t="s">
        <v>281</v>
      </c>
      <c r="C23" s="659"/>
      <c r="D23" s="659"/>
      <c r="E23" s="659"/>
      <c r="F23" s="659"/>
      <c r="G23" s="659"/>
      <c r="H23" s="659"/>
      <c r="I23" s="659"/>
      <c r="J23" s="659"/>
      <c r="K23" s="659"/>
      <c r="L23" s="659"/>
      <c r="M23" s="659"/>
      <c r="N23" s="659"/>
      <c r="O23" s="659"/>
      <c r="P23" s="659"/>
      <c r="Q23" s="660"/>
      <c r="R23" s="661">
        <v>546</v>
      </c>
      <c r="S23" s="664"/>
      <c r="T23" s="664"/>
      <c r="U23" s="664"/>
      <c r="V23" s="664"/>
      <c r="W23" s="664"/>
      <c r="X23" s="664"/>
      <c r="Y23" s="665"/>
      <c r="Z23" s="723">
        <v>0</v>
      </c>
      <c r="AA23" s="723"/>
      <c r="AB23" s="723"/>
      <c r="AC23" s="723"/>
      <c r="AD23" s="724">
        <v>546</v>
      </c>
      <c r="AE23" s="724"/>
      <c r="AF23" s="724"/>
      <c r="AG23" s="724"/>
      <c r="AH23" s="724"/>
      <c r="AI23" s="724"/>
      <c r="AJ23" s="724"/>
      <c r="AK23" s="724"/>
      <c r="AL23" s="666">
        <v>0</v>
      </c>
      <c r="AM23" s="667"/>
      <c r="AN23" s="667"/>
      <c r="AO23" s="725"/>
      <c r="AP23" s="769" t="s">
        <v>282</v>
      </c>
      <c r="AQ23" s="776"/>
      <c r="AR23" s="776"/>
      <c r="AS23" s="776"/>
      <c r="AT23" s="776"/>
      <c r="AU23" s="776"/>
      <c r="AV23" s="776"/>
      <c r="AW23" s="776"/>
      <c r="AX23" s="776"/>
      <c r="AY23" s="776"/>
      <c r="AZ23" s="776"/>
      <c r="BA23" s="776"/>
      <c r="BB23" s="776"/>
      <c r="BC23" s="776"/>
      <c r="BD23" s="776"/>
      <c r="BE23" s="776"/>
      <c r="BF23" s="771"/>
      <c r="BG23" s="661" t="s">
        <v>129</v>
      </c>
      <c r="BH23" s="664"/>
      <c r="BI23" s="664"/>
      <c r="BJ23" s="664"/>
      <c r="BK23" s="664"/>
      <c r="BL23" s="664"/>
      <c r="BM23" s="664"/>
      <c r="BN23" s="665"/>
      <c r="BO23" s="723" t="s">
        <v>231</v>
      </c>
      <c r="BP23" s="723"/>
      <c r="BQ23" s="723"/>
      <c r="BR23" s="723"/>
      <c r="BS23" s="669" t="s">
        <v>231</v>
      </c>
      <c r="BT23" s="664"/>
      <c r="BU23" s="664"/>
      <c r="BV23" s="664"/>
      <c r="BW23" s="664"/>
      <c r="BX23" s="664"/>
      <c r="BY23" s="664"/>
      <c r="BZ23" s="664"/>
      <c r="CA23" s="664"/>
      <c r="CB23" s="704"/>
      <c r="CD23" s="778" t="s">
        <v>220</v>
      </c>
      <c r="CE23" s="779"/>
      <c r="CF23" s="779"/>
      <c r="CG23" s="779"/>
      <c r="CH23" s="779"/>
      <c r="CI23" s="779"/>
      <c r="CJ23" s="779"/>
      <c r="CK23" s="779"/>
      <c r="CL23" s="779"/>
      <c r="CM23" s="779"/>
      <c r="CN23" s="779"/>
      <c r="CO23" s="779"/>
      <c r="CP23" s="779"/>
      <c r="CQ23" s="780"/>
      <c r="CR23" s="778" t="s">
        <v>283</v>
      </c>
      <c r="CS23" s="779"/>
      <c r="CT23" s="779"/>
      <c r="CU23" s="779"/>
      <c r="CV23" s="779"/>
      <c r="CW23" s="779"/>
      <c r="CX23" s="779"/>
      <c r="CY23" s="780"/>
      <c r="CZ23" s="778" t="s">
        <v>284</v>
      </c>
      <c r="DA23" s="779"/>
      <c r="DB23" s="779"/>
      <c r="DC23" s="780"/>
      <c r="DD23" s="778" t="s">
        <v>285</v>
      </c>
      <c r="DE23" s="779"/>
      <c r="DF23" s="779"/>
      <c r="DG23" s="779"/>
      <c r="DH23" s="779"/>
      <c r="DI23" s="779"/>
      <c r="DJ23" s="779"/>
      <c r="DK23" s="780"/>
      <c r="DL23" s="787" t="s">
        <v>286</v>
      </c>
      <c r="DM23" s="788"/>
      <c r="DN23" s="788"/>
      <c r="DO23" s="788"/>
      <c r="DP23" s="788"/>
      <c r="DQ23" s="788"/>
      <c r="DR23" s="788"/>
      <c r="DS23" s="788"/>
      <c r="DT23" s="788"/>
      <c r="DU23" s="788"/>
      <c r="DV23" s="789"/>
      <c r="DW23" s="778" t="s">
        <v>287</v>
      </c>
      <c r="DX23" s="779"/>
      <c r="DY23" s="779"/>
      <c r="DZ23" s="779"/>
      <c r="EA23" s="779"/>
      <c r="EB23" s="779"/>
      <c r="EC23" s="780"/>
    </row>
    <row r="24" spans="2:133" ht="11.25" customHeight="1">
      <c r="B24" s="658" t="s">
        <v>288</v>
      </c>
      <c r="C24" s="659"/>
      <c r="D24" s="659"/>
      <c r="E24" s="659"/>
      <c r="F24" s="659"/>
      <c r="G24" s="659"/>
      <c r="H24" s="659"/>
      <c r="I24" s="659"/>
      <c r="J24" s="659"/>
      <c r="K24" s="659"/>
      <c r="L24" s="659"/>
      <c r="M24" s="659"/>
      <c r="N24" s="659"/>
      <c r="O24" s="659"/>
      <c r="P24" s="659"/>
      <c r="Q24" s="660"/>
      <c r="R24" s="661">
        <v>6792</v>
      </c>
      <c r="S24" s="664"/>
      <c r="T24" s="664"/>
      <c r="U24" s="664"/>
      <c r="V24" s="664"/>
      <c r="W24" s="664"/>
      <c r="X24" s="664"/>
      <c r="Y24" s="665"/>
      <c r="Z24" s="723">
        <v>0.2</v>
      </c>
      <c r="AA24" s="723"/>
      <c r="AB24" s="723"/>
      <c r="AC24" s="723"/>
      <c r="AD24" s="724" t="s">
        <v>231</v>
      </c>
      <c r="AE24" s="724"/>
      <c r="AF24" s="724"/>
      <c r="AG24" s="724"/>
      <c r="AH24" s="724"/>
      <c r="AI24" s="724"/>
      <c r="AJ24" s="724"/>
      <c r="AK24" s="724"/>
      <c r="AL24" s="666" t="s">
        <v>129</v>
      </c>
      <c r="AM24" s="667"/>
      <c r="AN24" s="667"/>
      <c r="AO24" s="725"/>
      <c r="AP24" s="769" t="s">
        <v>289</v>
      </c>
      <c r="AQ24" s="776"/>
      <c r="AR24" s="776"/>
      <c r="AS24" s="776"/>
      <c r="AT24" s="776"/>
      <c r="AU24" s="776"/>
      <c r="AV24" s="776"/>
      <c r="AW24" s="776"/>
      <c r="AX24" s="776"/>
      <c r="AY24" s="776"/>
      <c r="AZ24" s="776"/>
      <c r="BA24" s="776"/>
      <c r="BB24" s="776"/>
      <c r="BC24" s="776"/>
      <c r="BD24" s="776"/>
      <c r="BE24" s="776"/>
      <c r="BF24" s="771"/>
      <c r="BG24" s="661" t="s">
        <v>129</v>
      </c>
      <c r="BH24" s="664"/>
      <c r="BI24" s="664"/>
      <c r="BJ24" s="664"/>
      <c r="BK24" s="664"/>
      <c r="BL24" s="664"/>
      <c r="BM24" s="664"/>
      <c r="BN24" s="665"/>
      <c r="BO24" s="723" t="s">
        <v>173</v>
      </c>
      <c r="BP24" s="723"/>
      <c r="BQ24" s="723"/>
      <c r="BR24" s="723"/>
      <c r="BS24" s="669" t="s">
        <v>231</v>
      </c>
      <c r="BT24" s="664"/>
      <c r="BU24" s="664"/>
      <c r="BV24" s="664"/>
      <c r="BW24" s="664"/>
      <c r="BX24" s="664"/>
      <c r="BY24" s="664"/>
      <c r="BZ24" s="664"/>
      <c r="CA24" s="664"/>
      <c r="CB24" s="704"/>
      <c r="CD24" s="732" t="s">
        <v>290</v>
      </c>
      <c r="CE24" s="733"/>
      <c r="CF24" s="733"/>
      <c r="CG24" s="733"/>
      <c r="CH24" s="733"/>
      <c r="CI24" s="733"/>
      <c r="CJ24" s="733"/>
      <c r="CK24" s="733"/>
      <c r="CL24" s="733"/>
      <c r="CM24" s="733"/>
      <c r="CN24" s="733"/>
      <c r="CO24" s="733"/>
      <c r="CP24" s="733"/>
      <c r="CQ24" s="734"/>
      <c r="CR24" s="726">
        <v>1384675</v>
      </c>
      <c r="CS24" s="727"/>
      <c r="CT24" s="727"/>
      <c r="CU24" s="727"/>
      <c r="CV24" s="727"/>
      <c r="CW24" s="727"/>
      <c r="CX24" s="727"/>
      <c r="CY24" s="773"/>
      <c r="CZ24" s="774">
        <v>36.4</v>
      </c>
      <c r="DA24" s="743"/>
      <c r="DB24" s="743"/>
      <c r="DC24" s="777"/>
      <c r="DD24" s="772">
        <v>1087600</v>
      </c>
      <c r="DE24" s="727"/>
      <c r="DF24" s="727"/>
      <c r="DG24" s="727"/>
      <c r="DH24" s="727"/>
      <c r="DI24" s="727"/>
      <c r="DJ24" s="727"/>
      <c r="DK24" s="773"/>
      <c r="DL24" s="772">
        <v>1083144</v>
      </c>
      <c r="DM24" s="727"/>
      <c r="DN24" s="727"/>
      <c r="DO24" s="727"/>
      <c r="DP24" s="727"/>
      <c r="DQ24" s="727"/>
      <c r="DR24" s="727"/>
      <c r="DS24" s="727"/>
      <c r="DT24" s="727"/>
      <c r="DU24" s="727"/>
      <c r="DV24" s="773"/>
      <c r="DW24" s="774">
        <v>49.8</v>
      </c>
      <c r="DX24" s="743"/>
      <c r="DY24" s="743"/>
      <c r="DZ24" s="743"/>
      <c r="EA24" s="743"/>
      <c r="EB24" s="743"/>
      <c r="EC24" s="775"/>
    </row>
    <row r="25" spans="2:133" ht="11.25" customHeight="1">
      <c r="B25" s="658" t="s">
        <v>291</v>
      </c>
      <c r="C25" s="659"/>
      <c r="D25" s="659"/>
      <c r="E25" s="659"/>
      <c r="F25" s="659"/>
      <c r="G25" s="659"/>
      <c r="H25" s="659"/>
      <c r="I25" s="659"/>
      <c r="J25" s="659"/>
      <c r="K25" s="659"/>
      <c r="L25" s="659"/>
      <c r="M25" s="659"/>
      <c r="N25" s="659"/>
      <c r="O25" s="659"/>
      <c r="P25" s="659"/>
      <c r="Q25" s="660"/>
      <c r="R25" s="661">
        <v>173827</v>
      </c>
      <c r="S25" s="664"/>
      <c r="T25" s="664"/>
      <c r="U25" s="664"/>
      <c r="V25" s="664"/>
      <c r="W25" s="664"/>
      <c r="X25" s="664"/>
      <c r="Y25" s="665"/>
      <c r="Z25" s="723">
        <v>4.4000000000000004</v>
      </c>
      <c r="AA25" s="723"/>
      <c r="AB25" s="723"/>
      <c r="AC25" s="723"/>
      <c r="AD25" s="724">
        <v>463</v>
      </c>
      <c r="AE25" s="724"/>
      <c r="AF25" s="724"/>
      <c r="AG25" s="724"/>
      <c r="AH25" s="724"/>
      <c r="AI25" s="724"/>
      <c r="AJ25" s="724"/>
      <c r="AK25" s="724"/>
      <c r="AL25" s="666">
        <v>0</v>
      </c>
      <c r="AM25" s="667"/>
      <c r="AN25" s="667"/>
      <c r="AO25" s="725"/>
      <c r="AP25" s="769" t="s">
        <v>292</v>
      </c>
      <c r="AQ25" s="776"/>
      <c r="AR25" s="776"/>
      <c r="AS25" s="776"/>
      <c r="AT25" s="776"/>
      <c r="AU25" s="776"/>
      <c r="AV25" s="776"/>
      <c r="AW25" s="776"/>
      <c r="AX25" s="776"/>
      <c r="AY25" s="776"/>
      <c r="AZ25" s="776"/>
      <c r="BA25" s="776"/>
      <c r="BB25" s="776"/>
      <c r="BC25" s="776"/>
      <c r="BD25" s="776"/>
      <c r="BE25" s="776"/>
      <c r="BF25" s="771"/>
      <c r="BG25" s="661" t="s">
        <v>173</v>
      </c>
      <c r="BH25" s="664"/>
      <c r="BI25" s="664"/>
      <c r="BJ25" s="664"/>
      <c r="BK25" s="664"/>
      <c r="BL25" s="664"/>
      <c r="BM25" s="664"/>
      <c r="BN25" s="665"/>
      <c r="BO25" s="723" t="s">
        <v>231</v>
      </c>
      <c r="BP25" s="723"/>
      <c r="BQ25" s="723"/>
      <c r="BR25" s="723"/>
      <c r="BS25" s="669" t="s">
        <v>231</v>
      </c>
      <c r="BT25" s="664"/>
      <c r="BU25" s="664"/>
      <c r="BV25" s="664"/>
      <c r="BW25" s="664"/>
      <c r="BX25" s="664"/>
      <c r="BY25" s="664"/>
      <c r="BZ25" s="664"/>
      <c r="CA25" s="664"/>
      <c r="CB25" s="704"/>
      <c r="CD25" s="705" t="s">
        <v>293</v>
      </c>
      <c r="CE25" s="702"/>
      <c r="CF25" s="702"/>
      <c r="CG25" s="702"/>
      <c r="CH25" s="702"/>
      <c r="CI25" s="702"/>
      <c r="CJ25" s="702"/>
      <c r="CK25" s="702"/>
      <c r="CL25" s="702"/>
      <c r="CM25" s="702"/>
      <c r="CN25" s="702"/>
      <c r="CO25" s="702"/>
      <c r="CP25" s="702"/>
      <c r="CQ25" s="703"/>
      <c r="CR25" s="661">
        <v>728441</v>
      </c>
      <c r="CS25" s="662"/>
      <c r="CT25" s="662"/>
      <c r="CU25" s="662"/>
      <c r="CV25" s="662"/>
      <c r="CW25" s="662"/>
      <c r="CX25" s="662"/>
      <c r="CY25" s="663"/>
      <c r="CZ25" s="666">
        <v>19.2</v>
      </c>
      <c r="DA25" s="695"/>
      <c r="DB25" s="695"/>
      <c r="DC25" s="696"/>
      <c r="DD25" s="669">
        <v>579751</v>
      </c>
      <c r="DE25" s="662"/>
      <c r="DF25" s="662"/>
      <c r="DG25" s="662"/>
      <c r="DH25" s="662"/>
      <c r="DI25" s="662"/>
      <c r="DJ25" s="662"/>
      <c r="DK25" s="663"/>
      <c r="DL25" s="669">
        <v>579430</v>
      </c>
      <c r="DM25" s="662"/>
      <c r="DN25" s="662"/>
      <c r="DO25" s="662"/>
      <c r="DP25" s="662"/>
      <c r="DQ25" s="662"/>
      <c r="DR25" s="662"/>
      <c r="DS25" s="662"/>
      <c r="DT25" s="662"/>
      <c r="DU25" s="662"/>
      <c r="DV25" s="663"/>
      <c r="DW25" s="666">
        <v>26.6</v>
      </c>
      <c r="DX25" s="695"/>
      <c r="DY25" s="695"/>
      <c r="DZ25" s="695"/>
      <c r="EA25" s="695"/>
      <c r="EB25" s="695"/>
      <c r="EC25" s="697"/>
    </row>
    <row r="26" spans="2:133" ht="11.25" customHeight="1">
      <c r="B26" s="658" t="s">
        <v>294</v>
      </c>
      <c r="C26" s="659"/>
      <c r="D26" s="659"/>
      <c r="E26" s="659"/>
      <c r="F26" s="659"/>
      <c r="G26" s="659"/>
      <c r="H26" s="659"/>
      <c r="I26" s="659"/>
      <c r="J26" s="659"/>
      <c r="K26" s="659"/>
      <c r="L26" s="659"/>
      <c r="M26" s="659"/>
      <c r="N26" s="659"/>
      <c r="O26" s="659"/>
      <c r="P26" s="659"/>
      <c r="Q26" s="660"/>
      <c r="R26" s="661">
        <v>7774</v>
      </c>
      <c r="S26" s="664"/>
      <c r="T26" s="664"/>
      <c r="U26" s="664"/>
      <c r="V26" s="664"/>
      <c r="W26" s="664"/>
      <c r="X26" s="664"/>
      <c r="Y26" s="665"/>
      <c r="Z26" s="723">
        <v>0.2</v>
      </c>
      <c r="AA26" s="723"/>
      <c r="AB26" s="723"/>
      <c r="AC26" s="723"/>
      <c r="AD26" s="724" t="s">
        <v>231</v>
      </c>
      <c r="AE26" s="724"/>
      <c r="AF26" s="724"/>
      <c r="AG26" s="724"/>
      <c r="AH26" s="724"/>
      <c r="AI26" s="724"/>
      <c r="AJ26" s="724"/>
      <c r="AK26" s="724"/>
      <c r="AL26" s="666" t="s">
        <v>231</v>
      </c>
      <c r="AM26" s="667"/>
      <c r="AN26" s="667"/>
      <c r="AO26" s="725"/>
      <c r="AP26" s="769" t="s">
        <v>295</v>
      </c>
      <c r="AQ26" s="770"/>
      <c r="AR26" s="770"/>
      <c r="AS26" s="770"/>
      <c r="AT26" s="770"/>
      <c r="AU26" s="770"/>
      <c r="AV26" s="770"/>
      <c r="AW26" s="770"/>
      <c r="AX26" s="770"/>
      <c r="AY26" s="770"/>
      <c r="AZ26" s="770"/>
      <c r="BA26" s="770"/>
      <c r="BB26" s="770"/>
      <c r="BC26" s="770"/>
      <c r="BD26" s="770"/>
      <c r="BE26" s="770"/>
      <c r="BF26" s="771"/>
      <c r="BG26" s="661" t="s">
        <v>173</v>
      </c>
      <c r="BH26" s="664"/>
      <c r="BI26" s="664"/>
      <c r="BJ26" s="664"/>
      <c r="BK26" s="664"/>
      <c r="BL26" s="664"/>
      <c r="BM26" s="664"/>
      <c r="BN26" s="665"/>
      <c r="BO26" s="723" t="s">
        <v>129</v>
      </c>
      <c r="BP26" s="723"/>
      <c r="BQ26" s="723"/>
      <c r="BR26" s="723"/>
      <c r="BS26" s="669" t="s">
        <v>129</v>
      </c>
      <c r="BT26" s="664"/>
      <c r="BU26" s="664"/>
      <c r="BV26" s="664"/>
      <c r="BW26" s="664"/>
      <c r="BX26" s="664"/>
      <c r="BY26" s="664"/>
      <c r="BZ26" s="664"/>
      <c r="CA26" s="664"/>
      <c r="CB26" s="704"/>
      <c r="CD26" s="705" t="s">
        <v>296</v>
      </c>
      <c r="CE26" s="702"/>
      <c r="CF26" s="702"/>
      <c r="CG26" s="702"/>
      <c r="CH26" s="702"/>
      <c r="CI26" s="702"/>
      <c r="CJ26" s="702"/>
      <c r="CK26" s="702"/>
      <c r="CL26" s="702"/>
      <c r="CM26" s="702"/>
      <c r="CN26" s="702"/>
      <c r="CO26" s="702"/>
      <c r="CP26" s="702"/>
      <c r="CQ26" s="703"/>
      <c r="CR26" s="661">
        <v>470427</v>
      </c>
      <c r="CS26" s="664"/>
      <c r="CT26" s="664"/>
      <c r="CU26" s="664"/>
      <c r="CV26" s="664"/>
      <c r="CW26" s="664"/>
      <c r="CX26" s="664"/>
      <c r="CY26" s="665"/>
      <c r="CZ26" s="666">
        <v>12.4</v>
      </c>
      <c r="DA26" s="695"/>
      <c r="DB26" s="695"/>
      <c r="DC26" s="696"/>
      <c r="DD26" s="669">
        <v>346764</v>
      </c>
      <c r="DE26" s="664"/>
      <c r="DF26" s="664"/>
      <c r="DG26" s="664"/>
      <c r="DH26" s="664"/>
      <c r="DI26" s="664"/>
      <c r="DJ26" s="664"/>
      <c r="DK26" s="665"/>
      <c r="DL26" s="669" t="s">
        <v>129</v>
      </c>
      <c r="DM26" s="664"/>
      <c r="DN26" s="664"/>
      <c r="DO26" s="664"/>
      <c r="DP26" s="664"/>
      <c r="DQ26" s="664"/>
      <c r="DR26" s="664"/>
      <c r="DS26" s="664"/>
      <c r="DT26" s="664"/>
      <c r="DU26" s="664"/>
      <c r="DV26" s="665"/>
      <c r="DW26" s="666" t="s">
        <v>129</v>
      </c>
      <c r="DX26" s="695"/>
      <c r="DY26" s="695"/>
      <c r="DZ26" s="695"/>
      <c r="EA26" s="695"/>
      <c r="EB26" s="695"/>
      <c r="EC26" s="697"/>
    </row>
    <row r="27" spans="2:133" ht="11.25" customHeight="1">
      <c r="B27" s="658" t="s">
        <v>297</v>
      </c>
      <c r="C27" s="659"/>
      <c r="D27" s="659"/>
      <c r="E27" s="659"/>
      <c r="F27" s="659"/>
      <c r="G27" s="659"/>
      <c r="H27" s="659"/>
      <c r="I27" s="659"/>
      <c r="J27" s="659"/>
      <c r="K27" s="659"/>
      <c r="L27" s="659"/>
      <c r="M27" s="659"/>
      <c r="N27" s="659"/>
      <c r="O27" s="659"/>
      <c r="P27" s="659"/>
      <c r="Q27" s="660"/>
      <c r="R27" s="661">
        <v>198845</v>
      </c>
      <c r="S27" s="664"/>
      <c r="T27" s="664"/>
      <c r="U27" s="664"/>
      <c r="V27" s="664"/>
      <c r="W27" s="664"/>
      <c r="X27" s="664"/>
      <c r="Y27" s="665"/>
      <c r="Z27" s="723">
        <v>5</v>
      </c>
      <c r="AA27" s="723"/>
      <c r="AB27" s="723"/>
      <c r="AC27" s="723"/>
      <c r="AD27" s="724" t="s">
        <v>129</v>
      </c>
      <c r="AE27" s="724"/>
      <c r="AF27" s="724"/>
      <c r="AG27" s="724"/>
      <c r="AH27" s="724"/>
      <c r="AI27" s="724"/>
      <c r="AJ27" s="724"/>
      <c r="AK27" s="724"/>
      <c r="AL27" s="666" t="s">
        <v>231</v>
      </c>
      <c r="AM27" s="667"/>
      <c r="AN27" s="667"/>
      <c r="AO27" s="725"/>
      <c r="AP27" s="658" t="s">
        <v>298</v>
      </c>
      <c r="AQ27" s="659"/>
      <c r="AR27" s="659"/>
      <c r="AS27" s="659"/>
      <c r="AT27" s="659"/>
      <c r="AU27" s="659"/>
      <c r="AV27" s="659"/>
      <c r="AW27" s="659"/>
      <c r="AX27" s="659"/>
      <c r="AY27" s="659"/>
      <c r="AZ27" s="659"/>
      <c r="BA27" s="659"/>
      <c r="BB27" s="659"/>
      <c r="BC27" s="659"/>
      <c r="BD27" s="659"/>
      <c r="BE27" s="659"/>
      <c r="BF27" s="660"/>
      <c r="BG27" s="661">
        <v>318832</v>
      </c>
      <c r="BH27" s="664"/>
      <c r="BI27" s="664"/>
      <c r="BJ27" s="664"/>
      <c r="BK27" s="664"/>
      <c r="BL27" s="664"/>
      <c r="BM27" s="664"/>
      <c r="BN27" s="665"/>
      <c r="BO27" s="723">
        <v>100</v>
      </c>
      <c r="BP27" s="723"/>
      <c r="BQ27" s="723"/>
      <c r="BR27" s="723"/>
      <c r="BS27" s="669" t="s">
        <v>173</v>
      </c>
      <c r="BT27" s="664"/>
      <c r="BU27" s="664"/>
      <c r="BV27" s="664"/>
      <c r="BW27" s="664"/>
      <c r="BX27" s="664"/>
      <c r="BY27" s="664"/>
      <c r="BZ27" s="664"/>
      <c r="CA27" s="664"/>
      <c r="CB27" s="704"/>
      <c r="CD27" s="705" t="s">
        <v>299</v>
      </c>
      <c r="CE27" s="702"/>
      <c r="CF27" s="702"/>
      <c r="CG27" s="702"/>
      <c r="CH27" s="702"/>
      <c r="CI27" s="702"/>
      <c r="CJ27" s="702"/>
      <c r="CK27" s="702"/>
      <c r="CL27" s="702"/>
      <c r="CM27" s="702"/>
      <c r="CN27" s="702"/>
      <c r="CO27" s="702"/>
      <c r="CP27" s="702"/>
      <c r="CQ27" s="703"/>
      <c r="CR27" s="661">
        <v>239230</v>
      </c>
      <c r="CS27" s="662"/>
      <c r="CT27" s="662"/>
      <c r="CU27" s="662"/>
      <c r="CV27" s="662"/>
      <c r="CW27" s="662"/>
      <c r="CX27" s="662"/>
      <c r="CY27" s="663"/>
      <c r="CZ27" s="666">
        <v>6.3</v>
      </c>
      <c r="DA27" s="695"/>
      <c r="DB27" s="695"/>
      <c r="DC27" s="696"/>
      <c r="DD27" s="669">
        <v>92045</v>
      </c>
      <c r="DE27" s="662"/>
      <c r="DF27" s="662"/>
      <c r="DG27" s="662"/>
      <c r="DH27" s="662"/>
      <c r="DI27" s="662"/>
      <c r="DJ27" s="662"/>
      <c r="DK27" s="663"/>
      <c r="DL27" s="669">
        <v>87910</v>
      </c>
      <c r="DM27" s="662"/>
      <c r="DN27" s="662"/>
      <c r="DO27" s="662"/>
      <c r="DP27" s="662"/>
      <c r="DQ27" s="662"/>
      <c r="DR27" s="662"/>
      <c r="DS27" s="662"/>
      <c r="DT27" s="662"/>
      <c r="DU27" s="662"/>
      <c r="DV27" s="663"/>
      <c r="DW27" s="666">
        <v>4</v>
      </c>
      <c r="DX27" s="695"/>
      <c r="DY27" s="695"/>
      <c r="DZ27" s="695"/>
      <c r="EA27" s="695"/>
      <c r="EB27" s="695"/>
      <c r="EC27" s="697"/>
    </row>
    <row r="28" spans="2:133" ht="11.25" customHeight="1">
      <c r="B28" s="766" t="s">
        <v>300</v>
      </c>
      <c r="C28" s="767"/>
      <c r="D28" s="767"/>
      <c r="E28" s="767"/>
      <c r="F28" s="767"/>
      <c r="G28" s="767"/>
      <c r="H28" s="767"/>
      <c r="I28" s="767"/>
      <c r="J28" s="767"/>
      <c r="K28" s="767"/>
      <c r="L28" s="767"/>
      <c r="M28" s="767"/>
      <c r="N28" s="767"/>
      <c r="O28" s="767"/>
      <c r="P28" s="767"/>
      <c r="Q28" s="768"/>
      <c r="R28" s="661" t="s">
        <v>231</v>
      </c>
      <c r="S28" s="664"/>
      <c r="T28" s="664"/>
      <c r="U28" s="664"/>
      <c r="V28" s="664"/>
      <c r="W28" s="664"/>
      <c r="X28" s="664"/>
      <c r="Y28" s="665"/>
      <c r="Z28" s="723" t="s">
        <v>231</v>
      </c>
      <c r="AA28" s="723"/>
      <c r="AB28" s="723"/>
      <c r="AC28" s="723"/>
      <c r="AD28" s="724" t="s">
        <v>173</v>
      </c>
      <c r="AE28" s="724"/>
      <c r="AF28" s="724"/>
      <c r="AG28" s="724"/>
      <c r="AH28" s="724"/>
      <c r="AI28" s="724"/>
      <c r="AJ28" s="724"/>
      <c r="AK28" s="724"/>
      <c r="AL28" s="666" t="s">
        <v>129</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301</v>
      </c>
      <c r="CE28" s="702"/>
      <c r="CF28" s="702"/>
      <c r="CG28" s="702"/>
      <c r="CH28" s="702"/>
      <c r="CI28" s="702"/>
      <c r="CJ28" s="702"/>
      <c r="CK28" s="702"/>
      <c r="CL28" s="702"/>
      <c r="CM28" s="702"/>
      <c r="CN28" s="702"/>
      <c r="CO28" s="702"/>
      <c r="CP28" s="702"/>
      <c r="CQ28" s="703"/>
      <c r="CR28" s="661">
        <v>417004</v>
      </c>
      <c r="CS28" s="664"/>
      <c r="CT28" s="664"/>
      <c r="CU28" s="664"/>
      <c r="CV28" s="664"/>
      <c r="CW28" s="664"/>
      <c r="CX28" s="664"/>
      <c r="CY28" s="665"/>
      <c r="CZ28" s="666">
        <v>11</v>
      </c>
      <c r="DA28" s="695"/>
      <c r="DB28" s="695"/>
      <c r="DC28" s="696"/>
      <c r="DD28" s="669">
        <v>415804</v>
      </c>
      <c r="DE28" s="664"/>
      <c r="DF28" s="664"/>
      <c r="DG28" s="664"/>
      <c r="DH28" s="664"/>
      <c r="DI28" s="664"/>
      <c r="DJ28" s="664"/>
      <c r="DK28" s="665"/>
      <c r="DL28" s="669">
        <v>415804</v>
      </c>
      <c r="DM28" s="664"/>
      <c r="DN28" s="664"/>
      <c r="DO28" s="664"/>
      <c r="DP28" s="664"/>
      <c r="DQ28" s="664"/>
      <c r="DR28" s="664"/>
      <c r="DS28" s="664"/>
      <c r="DT28" s="664"/>
      <c r="DU28" s="664"/>
      <c r="DV28" s="665"/>
      <c r="DW28" s="666">
        <v>19.100000000000001</v>
      </c>
      <c r="DX28" s="695"/>
      <c r="DY28" s="695"/>
      <c r="DZ28" s="695"/>
      <c r="EA28" s="695"/>
      <c r="EB28" s="695"/>
      <c r="EC28" s="697"/>
    </row>
    <row r="29" spans="2:133" ht="11.25" customHeight="1">
      <c r="B29" s="658" t="s">
        <v>302</v>
      </c>
      <c r="C29" s="659"/>
      <c r="D29" s="659"/>
      <c r="E29" s="659"/>
      <c r="F29" s="659"/>
      <c r="G29" s="659"/>
      <c r="H29" s="659"/>
      <c r="I29" s="659"/>
      <c r="J29" s="659"/>
      <c r="K29" s="659"/>
      <c r="L29" s="659"/>
      <c r="M29" s="659"/>
      <c r="N29" s="659"/>
      <c r="O29" s="659"/>
      <c r="P29" s="659"/>
      <c r="Q29" s="660"/>
      <c r="R29" s="661">
        <v>234362</v>
      </c>
      <c r="S29" s="664"/>
      <c r="T29" s="664"/>
      <c r="U29" s="664"/>
      <c r="V29" s="664"/>
      <c r="W29" s="664"/>
      <c r="X29" s="664"/>
      <c r="Y29" s="665"/>
      <c r="Z29" s="723">
        <v>5.9</v>
      </c>
      <c r="AA29" s="723"/>
      <c r="AB29" s="723"/>
      <c r="AC29" s="723"/>
      <c r="AD29" s="724" t="s">
        <v>231</v>
      </c>
      <c r="AE29" s="724"/>
      <c r="AF29" s="724"/>
      <c r="AG29" s="724"/>
      <c r="AH29" s="724"/>
      <c r="AI29" s="724"/>
      <c r="AJ29" s="724"/>
      <c r="AK29" s="724"/>
      <c r="AL29" s="666" t="s">
        <v>231</v>
      </c>
      <c r="AM29" s="667"/>
      <c r="AN29" s="667"/>
      <c r="AO29" s="725"/>
      <c r="AP29" s="735" t="s">
        <v>220</v>
      </c>
      <c r="AQ29" s="736"/>
      <c r="AR29" s="736"/>
      <c r="AS29" s="736"/>
      <c r="AT29" s="736"/>
      <c r="AU29" s="736"/>
      <c r="AV29" s="736"/>
      <c r="AW29" s="736"/>
      <c r="AX29" s="736"/>
      <c r="AY29" s="736"/>
      <c r="AZ29" s="736"/>
      <c r="BA29" s="736"/>
      <c r="BB29" s="736"/>
      <c r="BC29" s="736"/>
      <c r="BD29" s="736"/>
      <c r="BE29" s="736"/>
      <c r="BF29" s="737"/>
      <c r="BG29" s="735" t="s">
        <v>303</v>
      </c>
      <c r="BH29" s="763"/>
      <c r="BI29" s="763"/>
      <c r="BJ29" s="763"/>
      <c r="BK29" s="763"/>
      <c r="BL29" s="763"/>
      <c r="BM29" s="763"/>
      <c r="BN29" s="763"/>
      <c r="BO29" s="763"/>
      <c r="BP29" s="763"/>
      <c r="BQ29" s="764"/>
      <c r="BR29" s="735" t="s">
        <v>304</v>
      </c>
      <c r="BS29" s="763"/>
      <c r="BT29" s="763"/>
      <c r="BU29" s="763"/>
      <c r="BV29" s="763"/>
      <c r="BW29" s="763"/>
      <c r="BX29" s="763"/>
      <c r="BY29" s="763"/>
      <c r="BZ29" s="763"/>
      <c r="CA29" s="763"/>
      <c r="CB29" s="764"/>
      <c r="CD29" s="745" t="s">
        <v>305</v>
      </c>
      <c r="CE29" s="746"/>
      <c r="CF29" s="705" t="s">
        <v>70</v>
      </c>
      <c r="CG29" s="702"/>
      <c r="CH29" s="702"/>
      <c r="CI29" s="702"/>
      <c r="CJ29" s="702"/>
      <c r="CK29" s="702"/>
      <c r="CL29" s="702"/>
      <c r="CM29" s="702"/>
      <c r="CN29" s="702"/>
      <c r="CO29" s="702"/>
      <c r="CP29" s="702"/>
      <c r="CQ29" s="703"/>
      <c r="CR29" s="661">
        <v>416983</v>
      </c>
      <c r="CS29" s="662"/>
      <c r="CT29" s="662"/>
      <c r="CU29" s="662"/>
      <c r="CV29" s="662"/>
      <c r="CW29" s="662"/>
      <c r="CX29" s="662"/>
      <c r="CY29" s="663"/>
      <c r="CZ29" s="666">
        <v>11</v>
      </c>
      <c r="DA29" s="695"/>
      <c r="DB29" s="695"/>
      <c r="DC29" s="696"/>
      <c r="DD29" s="669">
        <v>415783</v>
      </c>
      <c r="DE29" s="662"/>
      <c r="DF29" s="662"/>
      <c r="DG29" s="662"/>
      <c r="DH29" s="662"/>
      <c r="DI29" s="662"/>
      <c r="DJ29" s="662"/>
      <c r="DK29" s="663"/>
      <c r="DL29" s="669">
        <v>415783</v>
      </c>
      <c r="DM29" s="662"/>
      <c r="DN29" s="662"/>
      <c r="DO29" s="662"/>
      <c r="DP29" s="662"/>
      <c r="DQ29" s="662"/>
      <c r="DR29" s="662"/>
      <c r="DS29" s="662"/>
      <c r="DT29" s="662"/>
      <c r="DU29" s="662"/>
      <c r="DV29" s="663"/>
      <c r="DW29" s="666">
        <v>19.100000000000001</v>
      </c>
      <c r="DX29" s="695"/>
      <c r="DY29" s="695"/>
      <c r="DZ29" s="695"/>
      <c r="EA29" s="695"/>
      <c r="EB29" s="695"/>
      <c r="EC29" s="697"/>
    </row>
    <row r="30" spans="2:133" ht="11.25" customHeight="1">
      <c r="B30" s="658" t="s">
        <v>306</v>
      </c>
      <c r="C30" s="659"/>
      <c r="D30" s="659"/>
      <c r="E30" s="659"/>
      <c r="F30" s="659"/>
      <c r="G30" s="659"/>
      <c r="H30" s="659"/>
      <c r="I30" s="659"/>
      <c r="J30" s="659"/>
      <c r="K30" s="659"/>
      <c r="L30" s="659"/>
      <c r="M30" s="659"/>
      <c r="N30" s="659"/>
      <c r="O30" s="659"/>
      <c r="P30" s="659"/>
      <c r="Q30" s="660"/>
      <c r="R30" s="661">
        <v>8764</v>
      </c>
      <c r="S30" s="664"/>
      <c r="T30" s="664"/>
      <c r="U30" s="664"/>
      <c r="V30" s="664"/>
      <c r="W30" s="664"/>
      <c r="X30" s="664"/>
      <c r="Y30" s="665"/>
      <c r="Z30" s="723">
        <v>0.2</v>
      </c>
      <c r="AA30" s="723"/>
      <c r="AB30" s="723"/>
      <c r="AC30" s="723"/>
      <c r="AD30" s="724">
        <v>370</v>
      </c>
      <c r="AE30" s="724"/>
      <c r="AF30" s="724"/>
      <c r="AG30" s="724"/>
      <c r="AH30" s="724"/>
      <c r="AI30" s="724"/>
      <c r="AJ30" s="724"/>
      <c r="AK30" s="724"/>
      <c r="AL30" s="666">
        <v>0</v>
      </c>
      <c r="AM30" s="667"/>
      <c r="AN30" s="667"/>
      <c r="AO30" s="725"/>
      <c r="AP30" s="751" t="s">
        <v>307</v>
      </c>
      <c r="AQ30" s="752"/>
      <c r="AR30" s="752"/>
      <c r="AS30" s="752"/>
      <c r="AT30" s="757" t="s">
        <v>308</v>
      </c>
      <c r="AU30" s="230"/>
      <c r="AV30" s="230"/>
      <c r="AW30" s="230"/>
      <c r="AX30" s="760" t="s">
        <v>186</v>
      </c>
      <c r="AY30" s="761"/>
      <c r="AZ30" s="761"/>
      <c r="BA30" s="761"/>
      <c r="BB30" s="761"/>
      <c r="BC30" s="761"/>
      <c r="BD30" s="761"/>
      <c r="BE30" s="761"/>
      <c r="BF30" s="762"/>
      <c r="BG30" s="741">
        <v>98.8</v>
      </c>
      <c r="BH30" s="742"/>
      <c r="BI30" s="742"/>
      <c r="BJ30" s="742"/>
      <c r="BK30" s="742"/>
      <c r="BL30" s="742"/>
      <c r="BM30" s="743">
        <v>92.1</v>
      </c>
      <c r="BN30" s="742"/>
      <c r="BO30" s="742"/>
      <c r="BP30" s="742"/>
      <c r="BQ30" s="744"/>
      <c r="BR30" s="741">
        <v>97.9</v>
      </c>
      <c r="BS30" s="742"/>
      <c r="BT30" s="742"/>
      <c r="BU30" s="742"/>
      <c r="BV30" s="742"/>
      <c r="BW30" s="742"/>
      <c r="BX30" s="743">
        <v>92</v>
      </c>
      <c r="BY30" s="742"/>
      <c r="BZ30" s="742"/>
      <c r="CA30" s="742"/>
      <c r="CB30" s="744"/>
      <c r="CD30" s="747"/>
      <c r="CE30" s="748"/>
      <c r="CF30" s="705" t="s">
        <v>309</v>
      </c>
      <c r="CG30" s="702"/>
      <c r="CH30" s="702"/>
      <c r="CI30" s="702"/>
      <c r="CJ30" s="702"/>
      <c r="CK30" s="702"/>
      <c r="CL30" s="702"/>
      <c r="CM30" s="702"/>
      <c r="CN30" s="702"/>
      <c r="CO30" s="702"/>
      <c r="CP30" s="702"/>
      <c r="CQ30" s="703"/>
      <c r="CR30" s="661">
        <v>399020</v>
      </c>
      <c r="CS30" s="664"/>
      <c r="CT30" s="664"/>
      <c r="CU30" s="664"/>
      <c r="CV30" s="664"/>
      <c r="CW30" s="664"/>
      <c r="CX30" s="664"/>
      <c r="CY30" s="665"/>
      <c r="CZ30" s="666">
        <v>10.5</v>
      </c>
      <c r="DA30" s="695"/>
      <c r="DB30" s="695"/>
      <c r="DC30" s="696"/>
      <c r="DD30" s="669">
        <v>397820</v>
      </c>
      <c r="DE30" s="664"/>
      <c r="DF30" s="664"/>
      <c r="DG30" s="664"/>
      <c r="DH30" s="664"/>
      <c r="DI30" s="664"/>
      <c r="DJ30" s="664"/>
      <c r="DK30" s="665"/>
      <c r="DL30" s="669">
        <v>397820</v>
      </c>
      <c r="DM30" s="664"/>
      <c r="DN30" s="664"/>
      <c r="DO30" s="664"/>
      <c r="DP30" s="664"/>
      <c r="DQ30" s="664"/>
      <c r="DR30" s="664"/>
      <c r="DS30" s="664"/>
      <c r="DT30" s="664"/>
      <c r="DU30" s="664"/>
      <c r="DV30" s="665"/>
      <c r="DW30" s="666">
        <v>18.3</v>
      </c>
      <c r="DX30" s="695"/>
      <c r="DY30" s="695"/>
      <c r="DZ30" s="695"/>
      <c r="EA30" s="695"/>
      <c r="EB30" s="695"/>
      <c r="EC30" s="697"/>
    </row>
    <row r="31" spans="2:133" ht="11.25" customHeight="1">
      <c r="B31" s="658" t="s">
        <v>310</v>
      </c>
      <c r="C31" s="659"/>
      <c r="D31" s="659"/>
      <c r="E31" s="659"/>
      <c r="F31" s="659"/>
      <c r="G31" s="659"/>
      <c r="H31" s="659"/>
      <c r="I31" s="659"/>
      <c r="J31" s="659"/>
      <c r="K31" s="659"/>
      <c r="L31" s="659"/>
      <c r="M31" s="659"/>
      <c r="N31" s="659"/>
      <c r="O31" s="659"/>
      <c r="P31" s="659"/>
      <c r="Q31" s="660"/>
      <c r="R31" s="661">
        <v>20926</v>
      </c>
      <c r="S31" s="664"/>
      <c r="T31" s="664"/>
      <c r="U31" s="664"/>
      <c r="V31" s="664"/>
      <c r="W31" s="664"/>
      <c r="X31" s="664"/>
      <c r="Y31" s="665"/>
      <c r="Z31" s="723">
        <v>0.5</v>
      </c>
      <c r="AA31" s="723"/>
      <c r="AB31" s="723"/>
      <c r="AC31" s="723"/>
      <c r="AD31" s="724" t="s">
        <v>277</v>
      </c>
      <c r="AE31" s="724"/>
      <c r="AF31" s="724"/>
      <c r="AG31" s="724"/>
      <c r="AH31" s="724"/>
      <c r="AI31" s="724"/>
      <c r="AJ31" s="724"/>
      <c r="AK31" s="724"/>
      <c r="AL31" s="666" t="s">
        <v>277</v>
      </c>
      <c r="AM31" s="667"/>
      <c r="AN31" s="667"/>
      <c r="AO31" s="725"/>
      <c r="AP31" s="753"/>
      <c r="AQ31" s="754"/>
      <c r="AR31" s="754"/>
      <c r="AS31" s="754"/>
      <c r="AT31" s="758"/>
      <c r="AU31" s="229" t="s">
        <v>311</v>
      </c>
      <c r="AV31" s="229"/>
      <c r="AW31" s="229"/>
      <c r="AX31" s="658" t="s">
        <v>312</v>
      </c>
      <c r="AY31" s="659"/>
      <c r="AZ31" s="659"/>
      <c r="BA31" s="659"/>
      <c r="BB31" s="659"/>
      <c r="BC31" s="659"/>
      <c r="BD31" s="659"/>
      <c r="BE31" s="659"/>
      <c r="BF31" s="660"/>
      <c r="BG31" s="739">
        <v>98.9</v>
      </c>
      <c r="BH31" s="662"/>
      <c r="BI31" s="662"/>
      <c r="BJ31" s="662"/>
      <c r="BK31" s="662"/>
      <c r="BL31" s="662"/>
      <c r="BM31" s="667">
        <v>94.5</v>
      </c>
      <c r="BN31" s="740"/>
      <c r="BO31" s="740"/>
      <c r="BP31" s="740"/>
      <c r="BQ31" s="701"/>
      <c r="BR31" s="739">
        <v>98.3</v>
      </c>
      <c r="BS31" s="662"/>
      <c r="BT31" s="662"/>
      <c r="BU31" s="662"/>
      <c r="BV31" s="662"/>
      <c r="BW31" s="662"/>
      <c r="BX31" s="667">
        <v>93.9</v>
      </c>
      <c r="BY31" s="740"/>
      <c r="BZ31" s="740"/>
      <c r="CA31" s="740"/>
      <c r="CB31" s="701"/>
      <c r="CD31" s="747"/>
      <c r="CE31" s="748"/>
      <c r="CF31" s="705" t="s">
        <v>313</v>
      </c>
      <c r="CG31" s="702"/>
      <c r="CH31" s="702"/>
      <c r="CI31" s="702"/>
      <c r="CJ31" s="702"/>
      <c r="CK31" s="702"/>
      <c r="CL31" s="702"/>
      <c r="CM31" s="702"/>
      <c r="CN31" s="702"/>
      <c r="CO31" s="702"/>
      <c r="CP31" s="702"/>
      <c r="CQ31" s="703"/>
      <c r="CR31" s="661">
        <v>17963</v>
      </c>
      <c r="CS31" s="662"/>
      <c r="CT31" s="662"/>
      <c r="CU31" s="662"/>
      <c r="CV31" s="662"/>
      <c r="CW31" s="662"/>
      <c r="CX31" s="662"/>
      <c r="CY31" s="663"/>
      <c r="CZ31" s="666">
        <v>0.5</v>
      </c>
      <c r="DA31" s="695"/>
      <c r="DB31" s="695"/>
      <c r="DC31" s="696"/>
      <c r="DD31" s="669">
        <v>17963</v>
      </c>
      <c r="DE31" s="662"/>
      <c r="DF31" s="662"/>
      <c r="DG31" s="662"/>
      <c r="DH31" s="662"/>
      <c r="DI31" s="662"/>
      <c r="DJ31" s="662"/>
      <c r="DK31" s="663"/>
      <c r="DL31" s="669">
        <v>17963</v>
      </c>
      <c r="DM31" s="662"/>
      <c r="DN31" s="662"/>
      <c r="DO31" s="662"/>
      <c r="DP31" s="662"/>
      <c r="DQ31" s="662"/>
      <c r="DR31" s="662"/>
      <c r="DS31" s="662"/>
      <c r="DT31" s="662"/>
      <c r="DU31" s="662"/>
      <c r="DV31" s="663"/>
      <c r="DW31" s="666">
        <v>0.8</v>
      </c>
      <c r="DX31" s="695"/>
      <c r="DY31" s="695"/>
      <c r="DZ31" s="695"/>
      <c r="EA31" s="695"/>
      <c r="EB31" s="695"/>
      <c r="EC31" s="697"/>
    </row>
    <row r="32" spans="2:133" ht="11.25" customHeight="1">
      <c r="B32" s="658" t="s">
        <v>314</v>
      </c>
      <c r="C32" s="659"/>
      <c r="D32" s="659"/>
      <c r="E32" s="659"/>
      <c r="F32" s="659"/>
      <c r="G32" s="659"/>
      <c r="H32" s="659"/>
      <c r="I32" s="659"/>
      <c r="J32" s="659"/>
      <c r="K32" s="659"/>
      <c r="L32" s="659"/>
      <c r="M32" s="659"/>
      <c r="N32" s="659"/>
      <c r="O32" s="659"/>
      <c r="P32" s="659"/>
      <c r="Q32" s="660"/>
      <c r="R32" s="661">
        <v>186837</v>
      </c>
      <c r="S32" s="664"/>
      <c r="T32" s="664"/>
      <c r="U32" s="664"/>
      <c r="V32" s="664"/>
      <c r="W32" s="664"/>
      <c r="X32" s="664"/>
      <c r="Y32" s="665"/>
      <c r="Z32" s="723">
        <v>4.7</v>
      </c>
      <c r="AA32" s="723"/>
      <c r="AB32" s="723"/>
      <c r="AC32" s="723"/>
      <c r="AD32" s="724" t="s">
        <v>129</v>
      </c>
      <c r="AE32" s="724"/>
      <c r="AF32" s="724"/>
      <c r="AG32" s="724"/>
      <c r="AH32" s="724"/>
      <c r="AI32" s="724"/>
      <c r="AJ32" s="724"/>
      <c r="AK32" s="724"/>
      <c r="AL32" s="666" t="s">
        <v>173</v>
      </c>
      <c r="AM32" s="667"/>
      <c r="AN32" s="667"/>
      <c r="AO32" s="725"/>
      <c r="AP32" s="755"/>
      <c r="AQ32" s="756"/>
      <c r="AR32" s="756"/>
      <c r="AS32" s="756"/>
      <c r="AT32" s="759"/>
      <c r="AU32" s="231"/>
      <c r="AV32" s="231"/>
      <c r="AW32" s="231"/>
      <c r="AX32" s="673" t="s">
        <v>315</v>
      </c>
      <c r="AY32" s="674"/>
      <c r="AZ32" s="674"/>
      <c r="BA32" s="674"/>
      <c r="BB32" s="674"/>
      <c r="BC32" s="674"/>
      <c r="BD32" s="674"/>
      <c r="BE32" s="674"/>
      <c r="BF32" s="675"/>
      <c r="BG32" s="738">
        <v>98.6</v>
      </c>
      <c r="BH32" s="677"/>
      <c r="BI32" s="677"/>
      <c r="BJ32" s="677"/>
      <c r="BK32" s="677"/>
      <c r="BL32" s="677"/>
      <c r="BM32" s="721">
        <v>88.7</v>
      </c>
      <c r="BN32" s="677"/>
      <c r="BO32" s="677"/>
      <c r="BP32" s="677"/>
      <c r="BQ32" s="714"/>
      <c r="BR32" s="738">
        <v>97.1</v>
      </c>
      <c r="BS32" s="677"/>
      <c r="BT32" s="677"/>
      <c r="BU32" s="677"/>
      <c r="BV32" s="677"/>
      <c r="BW32" s="677"/>
      <c r="BX32" s="721">
        <v>88.8</v>
      </c>
      <c r="BY32" s="677"/>
      <c r="BZ32" s="677"/>
      <c r="CA32" s="677"/>
      <c r="CB32" s="714"/>
      <c r="CD32" s="749"/>
      <c r="CE32" s="750"/>
      <c r="CF32" s="705" t="s">
        <v>316</v>
      </c>
      <c r="CG32" s="702"/>
      <c r="CH32" s="702"/>
      <c r="CI32" s="702"/>
      <c r="CJ32" s="702"/>
      <c r="CK32" s="702"/>
      <c r="CL32" s="702"/>
      <c r="CM32" s="702"/>
      <c r="CN32" s="702"/>
      <c r="CO32" s="702"/>
      <c r="CP32" s="702"/>
      <c r="CQ32" s="703"/>
      <c r="CR32" s="661">
        <v>21</v>
      </c>
      <c r="CS32" s="664"/>
      <c r="CT32" s="664"/>
      <c r="CU32" s="664"/>
      <c r="CV32" s="664"/>
      <c r="CW32" s="664"/>
      <c r="CX32" s="664"/>
      <c r="CY32" s="665"/>
      <c r="CZ32" s="666">
        <v>0</v>
      </c>
      <c r="DA32" s="695"/>
      <c r="DB32" s="695"/>
      <c r="DC32" s="696"/>
      <c r="DD32" s="669">
        <v>21</v>
      </c>
      <c r="DE32" s="664"/>
      <c r="DF32" s="664"/>
      <c r="DG32" s="664"/>
      <c r="DH32" s="664"/>
      <c r="DI32" s="664"/>
      <c r="DJ32" s="664"/>
      <c r="DK32" s="665"/>
      <c r="DL32" s="669">
        <v>21</v>
      </c>
      <c r="DM32" s="664"/>
      <c r="DN32" s="664"/>
      <c r="DO32" s="664"/>
      <c r="DP32" s="664"/>
      <c r="DQ32" s="664"/>
      <c r="DR32" s="664"/>
      <c r="DS32" s="664"/>
      <c r="DT32" s="664"/>
      <c r="DU32" s="664"/>
      <c r="DV32" s="665"/>
      <c r="DW32" s="666">
        <v>0</v>
      </c>
      <c r="DX32" s="695"/>
      <c r="DY32" s="695"/>
      <c r="DZ32" s="695"/>
      <c r="EA32" s="695"/>
      <c r="EB32" s="695"/>
      <c r="EC32" s="697"/>
    </row>
    <row r="33" spans="2:133" ht="11.25" customHeight="1">
      <c r="B33" s="658" t="s">
        <v>317</v>
      </c>
      <c r="C33" s="659"/>
      <c r="D33" s="659"/>
      <c r="E33" s="659"/>
      <c r="F33" s="659"/>
      <c r="G33" s="659"/>
      <c r="H33" s="659"/>
      <c r="I33" s="659"/>
      <c r="J33" s="659"/>
      <c r="K33" s="659"/>
      <c r="L33" s="659"/>
      <c r="M33" s="659"/>
      <c r="N33" s="659"/>
      <c r="O33" s="659"/>
      <c r="P33" s="659"/>
      <c r="Q33" s="660"/>
      <c r="R33" s="661">
        <v>126924</v>
      </c>
      <c r="S33" s="664"/>
      <c r="T33" s="664"/>
      <c r="U33" s="664"/>
      <c r="V33" s="664"/>
      <c r="W33" s="664"/>
      <c r="X33" s="664"/>
      <c r="Y33" s="665"/>
      <c r="Z33" s="723">
        <v>3.2</v>
      </c>
      <c r="AA33" s="723"/>
      <c r="AB33" s="723"/>
      <c r="AC33" s="723"/>
      <c r="AD33" s="724" t="s">
        <v>129</v>
      </c>
      <c r="AE33" s="724"/>
      <c r="AF33" s="724"/>
      <c r="AG33" s="724"/>
      <c r="AH33" s="724"/>
      <c r="AI33" s="724"/>
      <c r="AJ33" s="724"/>
      <c r="AK33" s="724"/>
      <c r="AL33" s="666" t="s">
        <v>231</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318</v>
      </c>
      <c r="CE33" s="702"/>
      <c r="CF33" s="702"/>
      <c r="CG33" s="702"/>
      <c r="CH33" s="702"/>
      <c r="CI33" s="702"/>
      <c r="CJ33" s="702"/>
      <c r="CK33" s="702"/>
      <c r="CL33" s="702"/>
      <c r="CM33" s="702"/>
      <c r="CN33" s="702"/>
      <c r="CO33" s="702"/>
      <c r="CP33" s="702"/>
      <c r="CQ33" s="703"/>
      <c r="CR33" s="661">
        <v>1737369</v>
      </c>
      <c r="CS33" s="662"/>
      <c r="CT33" s="662"/>
      <c r="CU33" s="662"/>
      <c r="CV33" s="662"/>
      <c r="CW33" s="662"/>
      <c r="CX33" s="662"/>
      <c r="CY33" s="663"/>
      <c r="CZ33" s="666">
        <v>45.7</v>
      </c>
      <c r="DA33" s="695"/>
      <c r="DB33" s="695"/>
      <c r="DC33" s="696"/>
      <c r="DD33" s="669">
        <v>1294600</v>
      </c>
      <c r="DE33" s="662"/>
      <c r="DF33" s="662"/>
      <c r="DG33" s="662"/>
      <c r="DH33" s="662"/>
      <c r="DI33" s="662"/>
      <c r="DJ33" s="662"/>
      <c r="DK33" s="663"/>
      <c r="DL33" s="669">
        <v>792170</v>
      </c>
      <c r="DM33" s="662"/>
      <c r="DN33" s="662"/>
      <c r="DO33" s="662"/>
      <c r="DP33" s="662"/>
      <c r="DQ33" s="662"/>
      <c r="DR33" s="662"/>
      <c r="DS33" s="662"/>
      <c r="DT33" s="662"/>
      <c r="DU33" s="662"/>
      <c r="DV33" s="663"/>
      <c r="DW33" s="666">
        <v>36.4</v>
      </c>
      <c r="DX33" s="695"/>
      <c r="DY33" s="695"/>
      <c r="DZ33" s="695"/>
      <c r="EA33" s="695"/>
      <c r="EB33" s="695"/>
      <c r="EC33" s="697"/>
    </row>
    <row r="34" spans="2:133" ht="11.25" customHeight="1">
      <c r="B34" s="658" t="s">
        <v>319</v>
      </c>
      <c r="C34" s="659"/>
      <c r="D34" s="659"/>
      <c r="E34" s="659"/>
      <c r="F34" s="659"/>
      <c r="G34" s="659"/>
      <c r="H34" s="659"/>
      <c r="I34" s="659"/>
      <c r="J34" s="659"/>
      <c r="K34" s="659"/>
      <c r="L34" s="659"/>
      <c r="M34" s="659"/>
      <c r="N34" s="659"/>
      <c r="O34" s="659"/>
      <c r="P34" s="659"/>
      <c r="Q34" s="660"/>
      <c r="R34" s="661">
        <v>87987</v>
      </c>
      <c r="S34" s="664"/>
      <c r="T34" s="664"/>
      <c r="U34" s="664"/>
      <c r="V34" s="664"/>
      <c r="W34" s="664"/>
      <c r="X34" s="664"/>
      <c r="Y34" s="665"/>
      <c r="Z34" s="723">
        <v>2.2000000000000002</v>
      </c>
      <c r="AA34" s="723"/>
      <c r="AB34" s="723"/>
      <c r="AC34" s="723"/>
      <c r="AD34" s="724">
        <v>14</v>
      </c>
      <c r="AE34" s="724"/>
      <c r="AF34" s="724"/>
      <c r="AG34" s="724"/>
      <c r="AH34" s="724"/>
      <c r="AI34" s="724"/>
      <c r="AJ34" s="724"/>
      <c r="AK34" s="724"/>
      <c r="AL34" s="666">
        <v>0</v>
      </c>
      <c r="AM34" s="667"/>
      <c r="AN34" s="667"/>
      <c r="AO34" s="725"/>
      <c r="AP34" s="234"/>
      <c r="AQ34" s="735" t="s">
        <v>320</v>
      </c>
      <c r="AR34" s="736"/>
      <c r="AS34" s="736"/>
      <c r="AT34" s="736"/>
      <c r="AU34" s="736"/>
      <c r="AV34" s="736"/>
      <c r="AW34" s="736"/>
      <c r="AX34" s="736"/>
      <c r="AY34" s="736"/>
      <c r="AZ34" s="736"/>
      <c r="BA34" s="736"/>
      <c r="BB34" s="736"/>
      <c r="BC34" s="736"/>
      <c r="BD34" s="736"/>
      <c r="BE34" s="736"/>
      <c r="BF34" s="737"/>
      <c r="BG34" s="735" t="s">
        <v>321</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322</v>
      </c>
      <c r="CE34" s="702"/>
      <c r="CF34" s="702"/>
      <c r="CG34" s="702"/>
      <c r="CH34" s="702"/>
      <c r="CI34" s="702"/>
      <c r="CJ34" s="702"/>
      <c r="CK34" s="702"/>
      <c r="CL34" s="702"/>
      <c r="CM34" s="702"/>
      <c r="CN34" s="702"/>
      <c r="CO34" s="702"/>
      <c r="CP34" s="702"/>
      <c r="CQ34" s="703"/>
      <c r="CR34" s="661">
        <v>610530</v>
      </c>
      <c r="CS34" s="664"/>
      <c r="CT34" s="664"/>
      <c r="CU34" s="664"/>
      <c r="CV34" s="664"/>
      <c r="CW34" s="664"/>
      <c r="CX34" s="664"/>
      <c r="CY34" s="665"/>
      <c r="CZ34" s="666">
        <v>16.100000000000001</v>
      </c>
      <c r="DA34" s="695"/>
      <c r="DB34" s="695"/>
      <c r="DC34" s="696"/>
      <c r="DD34" s="669">
        <v>426547</v>
      </c>
      <c r="DE34" s="664"/>
      <c r="DF34" s="664"/>
      <c r="DG34" s="664"/>
      <c r="DH34" s="664"/>
      <c r="DI34" s="664"/>
      <c r="DJ34" s="664"/>
      <c r="DK34" s="665"/>
      <c r="DL34" s="669">
        <v>322211</v>
      </c>
      <c r="DM34" s="664"/>
      <c r="DN34" s="664"/>
      <c r="DO34" s="664"/>
      <c r="DP34" s="664"/>
      <c r="DQ34" s="664"/>
      <c r="DR34" s="664"/>
      <c r="DS34" s="664"/>
      <c r="DT34" s="664"/>
      <c r="DU34" s="664"/>
      <c r="DV34" s="665"/>
      <c r="DW34" s="666">
        <v>14.8</v>
      </c>
      <c r="DX34" s="695"/>
      <c r="DY34" s="695"/>
      <c r="DZ34" s="695"/>
      <c r="EA34" s="695"/>
      <c r="EB34" s="695"/>
      <c r="EC34" s="697"/>
    </row>
    <row r="35" spans="2:133" ht="11.25" customHeight="1">
      <c r="B35" s="658" t="s">
        <v>323</v>
      </c>
      <c r="C35" s="659"/>
      <c r="D35" s="659"/>
      <c r="E35" s="659"/>
      <c r="F35" s="659"/>
      <c r="G35" s="659"/>
      <c r="H35" s="659"/>
      <c r="I35" s="659"/>
      <c r="J35" s="659"/>
      <c r="K35" s="659"/>
      <c r="L35" s="659"/>
      <c r="M35" s="659"/>
      <c r="N35" s="659"/>
      <c r="O35" s="659"/>
      <c r="P35" s="659"/>
      <c r="Q35" s="660"/>
      <c r="R35" s="661">
        <v>449500</v>
      </c>
      <c r="S35" s="664"/>
      <c r="T35" s="664"/>
      <c r="U35" s="664"/>
      <c r="V35" s="664"/>
      <c r="W35" s="664"/>
      <c r="X35" s="664"/>
      <c r="Y35" s="665"/>
      <c r="Z35" s="723">
        <v>11.4</v>
      </c>
      <c r="AA35" s="723"/>
      <c r="AB35" s="723"/>
      <c r="AC35" s="723"/>
      <c r="AD35" s="724" t="s">
        <v>129</v>
      </c>
      <c r="AE35" s="724"/>
      <c r="AF35" s="724"/>
      <c r="AG35" s="724"/>
      <c r="AH35" s="724"/>
      <c r="AI35" s="724"/>
      <c r="AJ35" s="724"/>
      <c r="AK35" s="724"/>
      <c r="AL35" s="666" t="s">
        <v>173</v>
      </c>
      <c r="AM35" s="667"/>
      <c r="AN35" s="667"/>
      <c r="AO35" s="725"/>
      <c r="AP35" s="234"/>
      <c r="AQ35" s="729" t="s">
        <v>324</v>
      </c>
      <c r="AR35" s="730"/>
      <c r="AS35" s="730"/>
      <c r="AT35" s="730"/>
      <c r="AU35" s="730"/>
      <c r="AV35" s="730"/>
      <c r="AW35" s="730"/>
      <c r="AX35" s="730"/>
      <c r="AY35" s="731"/>
      <c r="AZ35" s="726">
        <v>325911</v>
      </c>
      <c r="BA35" s="727"/>
      <c r="BB35" s="727"/>
      <c r="BC35" s="727"/>
      <c r="BD35" s="727"/>
      <c r="BE35" s="727"/>
      <c r="BF35" s="728"/>
      <c r="BG35" s="732" t="s">
        <v>325</v>
      </c>
      <c r="BH35" s="733"/>
      <c r="BI35" s="733"/>
      <c r="BJ35" s="733"/>
      <c r="BK35" s="733"/>
      <c r="BL35" s="733"/>
      <c r="BM35" s="733"/>
      <c r="BN35" s="733"/>
      <c r="BO35" s="733"/>
      <c r="BP35" s="733"/>
      <c r="BQ35" s="733"/>
      <c r="BR35" s="733"/>
      <c r="BS35" s="733"/>
      <c r="BT35" s="733"/>
      <c r="BU35" s="734"/>
      <c r="BV35" s="726">
        <v>19117</v>
      </c>
      <c r="BW35" s="727"/>
      <c r="BX35" s="727"/>
      <c r="BY35" s="727"/>
      <c r="BZ35" s="727"/>
      <c r="CA35" s="727"/>
      <c r="CB35" s="728"/>
      <c r="CD35" s="705" t="s">
        <v>326</v>
      </c>
      <c r="CE35" s="702"/>
      <c r="CF35" s="702"/>
      <c r="CG35" s="702"/>
      <c r="CH35" s="702"/>
      <c r="CI35" s="702"/>
      <c r="CJ35" s="702"/>
      <c r="CK35" s="702"/>
      <c r="CL35" s="702"/>
      <c r="CM35" s="702"/>
      <c r="CN35" s="702"/>
      <c r="CO35" s="702"/>
      <c r="CP35" s="702"/>
      <c r="CQ35" s="703"/>
      <c r="CR35" s="661">
        <v>230075</v>
      </c>
      <c r="CS35" s="662"/>
      <c r="CT35" s="662"/>
      <c r="CU35" s="662"/>
      <c r="CV35" s="662"/>
      <c r="CW35" s="662"/>
      <c r="CX35" s="662"/>
      <c r="CY35" s="663"/>
      <c r="CZ35" s="666">
        <v>6.1</v>
      </c>
      <c r="DA35" s="695"/>
      <c r="DB35" s="695"/>
      <c r="DC35" s="696"/>
      <c r="DD35" s="669">
        <v>216310</v>
      </c>
      <c r="DE35" s="662"/>
      <c r="DF35" s="662"/>
      <c r="DG35" s="662"/>
      <c r="DH35" s="662"/>
      <c r="DI35" s="662"/>
      <c r="DJ35" s="662"/>
      <c r="DK35" s="663"/>
      <c r="DL35" s="669">
        <v>68206</v>
      </c>
      <c r="DM35" s="662"/>
      <c r="DN35" s="662"/>
      <c r="DO35" s="662"/>
      <c r="DP35" s="662"/>
      <c r="DQ35" s="662"/>
      <c r="DR35" s="662"/>
      <c r="DS35" s="662"/>
      <c r="DT35" s="662"/>
      <c r="DU35" s="662"/>
      <c r="DV35" s="663"/>
      <c r="DW35" s="666">
        <v>3.1</v>
      </c>
      <c r="DX35" s="695"/>
      <c r="DY35" s="695"/>
      <c r="DZ35" s="695"/>
      <c r="EA35" s="695"/>
      <c r="EB35" s="695"/>
      <c r="EC35" s="697"/>
    </row>
    <row r="36" spans="2:133" ht="11.25" customHeight="1">
      <c r="B36" s="658" t="s">
        <v>327</v>
      </c>
      <c r="C36" s="659"/>
      <c r="D36" s="659"/>
      <c r="E36" s="659"/>
      <c r="F36" s="659"/>
      <c r="G36" s="659"/>
      <c r="H36" s="659"/>
      <c r="I36" s="659"/>
      <c r="J36" s="659"/>
      <c r="K36" s="659"/>
      <c r="L36" s="659"/>
      <c r="M36" s="659"/>
      <c r="N36" s="659"/>
      <c r="O36" s="659"/>
      <c r="P36" s="659"/>
      <c r="Q36" s="660"/>
      <c r="R36" s="661" t="s">
        <v>129</v>
      </c>
      <c r="S36" s="664"/>
      <c r="T36" s="664"/>
      <c r="U36" s="664"/>
      <c r="V36" s="664"/>
      <c r="W36" s="664"/>
      <c r="X36" s="664"/>
      <c r="Y36" s="665"/>
      <c r="Z36" s="723" t="s">
        <v>129</v>
      </c>
      <c r="AA36" s="723"/>
      <c r="AB36" s="723"/>
      <c r="AC36" s="723"/>
      <c r="AD36" s="724" t="s">
        <v>231</v>
      </c>
      <c r="AE36" s="724"/>
      <c r="AF36" s="724"/>
      <c r="AG36" s="724"/>
      <c r="AH36" s="724"/>
      <c r="AI36" s="724"/>
      <c r="AJ36" s="724"/>
      <c r="AK36" s="724"/>
      <c r="AL36" s="666" t="s">
        <v>129</v>
      </c>
      <c r="AM36" s="667"/>
      <c r="AN36" s="667"/>
      <c r="AO36" s="725"/>
      <c r="AQ36" s="698" t="s">
        <v>328</v>
      </c>
      <c r="AR36" s="699"/>
      <c r="AS36" s="699"/>
      <c r="AT36" s="699"/>
      <c r="AU36" s="699"/>
      <c r="AV36" s="699"/>
      <c r="AW36" s="699"/>
      <c r="AX36" s="699"/>
      <c r="AY36" s="700"/>
      <c r="AZ36" s="661">
        <v>120556</v>
      </c>
      <c r="BA36" s="664"/>
      <c r="BB36" s="664"/>
      <c r="BC36" s="664"/>
      <c r="BD36" s="662"/>
      <c r="BE36" s="662"/>
      <c r="BF36" s="701"/>
      <c r="BG36" s="705" t="s">
        <v>329</v>
      </c>
      <c r="BH36" s="702"/>
      <c r="BI36" s="702"/>
      <c r="BJ36" s="702"/>
      <c r="BK36" s="702"/>
      <c r="BL36" s="702"/>
      <c r="BM36" s="702"/>
      <c r="BN36" s="702"/>
      <c r="BO36" s="702"/>
      <c r="BP36" s="702"/>
      <c r="BQ36" s="702"/>
      <c r="BR36" s="702"/>
      <c r="BS36" s="702"/>
      <c r="BT36" s="702"/>
      <c r="BU36" s="703"/>
      <c r="BV36" s="661">
        <v>19117</v>
      </c>
      <c r="BW36" s="664"/>
      <c r="BX36" s="664"/>
      <c r="BY36" s="664"/>
      <c r="BZ36" s="664"/>
      <c r="CA36" s="664"/>
      <c r="CB36" s="704"/>
      <c r="CD36" s="705" t="s">
        <v>330</v>
      </c>
      <c r="CE36" s="702"/>
      <c r="CF36" s="702"/>
      <c r="CG36" s="702"/>
      <c r="CH36" s="702"/>
      <c r="CI36" s="702"/>
      <c r="CJ36" s="702"/>
      <c r="CK36" s="702"/>
      <c r="CL36" s="702"/>
      <c r="CM36" s="702"/>
      <c r="CN36" s="702"/>
      <c r="CO36" s="702"/>
      <c r="CP36" s="702"/>
      <c r="CQ36" s="703"/>
      <c r="CR36" s="661">
        <v>431005</v>
      </c>
      <c r="CS36" s="664"/>
      <c r="CT36" s="664"/>
      <c r="CU36" s="664"/>
      <c r="CV36" s="664"/>
      <c r="CW36" s="664"/>
      <c r="CX36" s="664"/>
      <c r="CY36" s="665"/>
      <c r="CZ36" s="666">
        <v>11.3</v>
      </c>
      <c r="DA36" s="695"/>
      <c r="DB36" s="695"/>
      <c r="DC36" s="696"/>
      <c r="DD36" s="669">
        <v>236603</v>
      </c>
      <c r="DE36" s="664"/>
      <c r="DF36" s="664"/>
      <c r="DG36" s="664"/>
      <c r="DH36" s="664"/>
      <c r="DI36" s="664"/>
      <c r="DJ36" s="664"/>
      <c r="DK36" s="665"/>
      <c r="DL36" s="669">
        <v>179270</v>
      </c>
      <c r="DM36" s="664"/>
      <c r="DN36" s="664"/>
      <c r="DO36" s="664"/>
      <c r="DP36" s="664"/>
      <c r="DQ36" s="664"/>
      <c r="DR36" s="664"/>
      <c r="DS36" s="664"/>
      <c r="DT36" s="664"/>
      <c r="DU36" s="664"/>
      <c r="DV36" s="665"/>
      <c r="DW36" s="666">
        <v>8.1999999999999993</v>
      </c>
      <c r="DX36" s="695"/>
      <c r="DY36" s="695"/>
      <c r="DZ36" s="695"/>
      <c r="EA36" s="695"/>
      <c r="EB36" s="695"/>
      <c r="EC36" s="697"/>
    </row>
    <row r="37" spans="2:133" ht="11.25" customHeight="1">
      <c r="B37" s="658" t="s">
        <v>331</v>
      </c>
      <c r="C37" s="659"/>
      <c r="D37" s="659"/>
      <c r="E37" s="659"/>
      <c r="F37" s="659"/>
      <c r="G37" s="659"/>
      <c r="H37" s="659"/>
      <c r="I37" s="659"/>
      <c r="J37" s="659"/>
      <c r="K37" s="659"/>
      <c r="L37" s="659"/>
      <c r="M37" s="659"/>
      <c r="N37" s="659"/>
      <c r="O37" s="659"/>
      <c r="P37" s="659"/>
      <c r="Q37" s="660"/>
      <c r="R37" s="661">
        <v>80100</v>
      </c>
      <c r="S37" s="664"/>
      <c r="T37" s="664"/>
      <c r="U37" s="664"/>
      <c r="V37" s="664"/>
      <c r="W37" s="664"/>
      <c r="X37" s="664"/>
      <c r="Y37" s="665"/>
      <c r="Z37" s="723">
        <v>2</v>
      </c>
      <c r="AA37" s="723"/>
      <c r="AB37" s="723"/>
      <c r="AC37" s="723"/>
      <c r="AD37" s="724" t="s">
        <v>231</v>
      </c>
      <c r="AE37" s="724"/>
      <c r="AF37" s="724"/>
      <c r="AG37" s="724"/>
      <c r="AH37" s="724"/>
      <c r="AI37" s="724"/>
      <c r="AJ37" s="724"/>
      <c r="AK37" s="724"/>
      <c r="AL37" s="666" t="s">
        <v>129</v>
      </c>
      <c r="AM37" s="667"/>
      <c r="AN37" s="667"/>
      <c r="AO37" s="725"/>
      <c r="AQ37" s="698" t="s">
        <v>332</v>
      </c>
      <c r="AR37" s="699"/>
      <c r="AS37" s="699"/>
      <c r="AT37" s="699"/>
      <c r="AU37" s="699"/>
      <c r="AV37" s="699"/>
      <c r="AW37" s="699"/>
      <c r="AX37" s="699"/>
      <c r="AY37" s="700"/>
      <c r="AZ37" s="661">
        <v>64300</v>
      </c>
      <c r="BA37" s="664"/>
      <c r="BB37" s="664"/>
      <c r="BC37" s="664"/>
      <c r="BD37" s="662"/>
      <c r="BE37" s="662"/>
      <c r="BF37" s="701"/>
      <c r="BG37" s="705" t="s">
        <v>333</v>
      </c>
      <c r="BH37" s="702"/>
      <c r="BI37" s="702"/>
      <c r="BJ37" s="702"/>
      <c r="BK37" s="702"/>
      <c r="BL37" s="702"/>
      <c r="BM37" s="702"/>
      <c r="BN37" s="702"/>
      <c r="BO37" s="702"/>
      <c r="BP37" s="702"/>
      <c r="BQ37" s="702"/>
      <c r="BR37" s="702"/>
      <c r="BS37" s="702"/>
      <c r="BT37" s="702"/>
      <c r="BU37" s="703"/>
      <c r="BV37" s="661">
        <v>436</v>
      </c>
      <c r="BW37" s="664"/>
      <c r="BX37" s="664"/>
      <c r="BY37" s="664"/>
      <c r="BZ37" s="664"/>
      <c r="CA37" s="664"/>
      <c r="CB37" s="704"/>
      <c r="CD37" s="705" t="s">
        <v>334</v>
      </c>
      <c r="CE37" s="702"/>
      <c r="CF37" s="702"/>
      <c r="CG37" s="702"/>
      <c r="CH37" s="702"/>
      <c r="CI37" s="702"/>
      <c r="CJ37" s="702"/>
      <c r="CK37" s="702"/>
      <c r="CL37" s="702"/>
      <c r="CM37" s="702"/>
      <c r="CN37" s="702"/>
      <c r="CO37" s="702"/>
      <c r="CP37" s="702"/>
      <c r="CQ37" s="703"/>
      <c r="CR37" s="661">
        <v>148463</v>
      </c>
      <c r="CS37" s="662"/>
      <c r="CT37" s="662"/>
      <c r="CU37" s="662"/>
      <c r="CV37" s="662"/>
      <c r="CW37" s="662"/>
      <c r="CX37" s="662"/>
      <c r="CY37" s="663"/>
      <c r="CZ37" s="666">
        <v>3.9</v>
      </c>
      <c r="DA37" s="695"/>
      <c r="DB37" s="695"/>
      <c r="DC37" s="696"/>
      <c r="DD37" s="669">
        <v>137268</v>
      </c>
      <c r="DE37" s="662"/>
      <c r="DF37" s="662"/>
      <c r="DG37" s="662"/>
      <c r="DH37" s="662"/>
      <c r="DI37" s="662"/>
      <c r="DJ37" s="662"/>
      <c r="DK37" s="663"/>
      <c r="DL37" s="669">
        <v>123008</v>
      </c>
      <c r="DM37" s="662"/>
      <c r="DN37" s="662"/>
      <c r="DO37" s="662"/>
      <c r="DP37" s="662"/>
      <c r="DQ37" s="662"/>
      <c r="DR37" s="662"/>
      <c r="DS37" s="662"/>
      <c r="DT37" s="662"/>
      <c r="DU37" s="662"/>
      <c r="DV37" s="663"/>
      <c r="DW37" s="666">
        <v>5.7</v>
      </c>
      <c r="DX37" s="695"/>
      <c r="DY37" s="695"/>
      <c r="DZ37" s="695"/>
      <c r="EA37" s="695"/>
      <c r="EB37" s="695"/>
      <c r="EC37" s="697"/>
    </row>
    <row r="38" spans="2:133" ht="11.25" customHeight="1">
      <c r="B38" s="673" t="s">
        <v>335</v>
      </c>
      <c r="C38" s="674"/>
      <c r="D38" s="674"/>
      <c r="E38" s="674"/>
      <c r="F38" s="674"/>
      <c r="G38" s="674"/>
      <c r="H38" s="674"/>
      <c r="I38" s="674"/>
      <c r="J38" s="674"/>
      <c r="K38" s="674"/>
      <c r="L38" s="674"/>
      <c r="M38" s="674"/>
      <c r="N38" s="674"/>
      <c r="O38" s="674"/>
      <c r="P38" s="674"/>
      <c r="Q38" s="675"/>
      <c r="R38" s="676">
        <v>3942549</v>
      </c>
      <c r="S38" s="713"/>
      <c r="T38" s="713"/>
      <c r="U38" s="713"/>
      <c r="V38" s="713"/>
      <c r="W38" s="713"/>
      <c r="X38" s="713"/>
      <c r="Y38" s="718"/>
      <c r="Z38" s="719">
        <v>100</v>
      </c>
      <c r="AA38" s="719"/>
      <c r="AB38" s="719"/>
      <c r="AC38" s="719"/>
      <c r="AD38" s="720">
        <v>2094911</v>
      </c>
      <c r="AE38" s="720"/>
      <c r="AF38" s="720"/>
      <c r="AG38" s="720"/>
      <c r="AH38" s="720"/>
      <c r="AI38" s="720"/>
      <c r="AJ38" s="720"/>
      <c r="AK38" s="720"/>
      <c r="AL38" s="679">
        <v>100</v>
      </c>
      <c r="AM38" s="721"/>
      <c r="AN38" s="721"/>
      <c r="AO38" s="722"/>
      <c r="AQ38" s="698" t="s">
        <v>336</v>
      </c>
      <c r="AR38" s="699"/>
      <c r="AS38" s="699"/>
      <c r="AT38" s="699"/>
      <c r="AU38" s="699"/>
      <c r="AV38" s="699"/>
      <c r="AW38" s="699"/>
      <c r="AX38" s="699"/>
      <c r="AY38" s="700"/>
      <c r="AZ38" s="661" t="s">
        <v>129</v>
      </c>
      <c r="BA38" s="664"/>
      <c r="BB38" s="664"/>
      <c r="BC38" s="664"/>
      <c r="BD38" s="662"/>
      <c r="BE38" s="662"/>
      <c r="BF38" s="701"/>
      <c r="BG38" s="705" t="s">
        <v>337</v>
      </c>
      <c r="BH38" s="702"/>
      <c r="BI38" s="702"/>
      <c r="BJ38" s="702"/>
      <c r="BK38" s="702"/>
      <c r="BL38" s="702"/>
      <c r="BM38" s="702"/>
      <c r="BN38" s="702"/>
      <c r="BO38" s="702"/>
      <c r="BP38" s="702"/>
      <c r="BQ38" s="702"/>
      <c r="BR38" s="702"/>
      <c r="BS38" s="702"/>
      <c r="BT38" s="702"/>
      <c r="BU38" s="703"/>
      <c r="BV38" s="661">
        <v>763</v>
      </c>
      <c r="BW38" s="664"/>
      <c r="BX38" s="664"/>
      <c r="BY38" s="664"/>
      <c r="BZ38" s="664"/>
      <c r="CA38" s="664"/>
      <c r="CB38" s="704"/>
      <c r="CD38" s="705" t="s">
        <v>338</v>
      </c>
      <c r="CE38" s="702"/>
      <c r="CF38" s="702"/>
      <c r="CG38" s="702"/>
      <c r="CH38" s="702"/>
      <c r="CI38" s="702"/>
      <c r="CJ38" s="702"/>
      <c r="CK38" s="702"/>
      <c r="CL38" s="702"/>
      <c r="CM38" s="702"/>
      <c r="CN38" s="702"/>
      <c r="CO38" s="702"/>
      <c r="CP38" s="702"/>
      <c r="CQ38" s="703"/>
      <c r="CR38" s="661">
        <v>325911</v>
      </c>
      <c r="CS38" s="664"/>
      <c r="CT38" s="664"/>
      <c r="CU38" s="664"/>
      <c r="CV38" s="664"/>
      <c r="CW38" s="664"/>
      <c r="CX38" s="664"/>
      <c r="CY38" s="665"/>
      <c r="CZ38" s="666">
        <v>8.6</v>
      </c>
      <c r="DA38" s="695"/>
      <c r="DB38" s="695"/>
      <c r="DC38" s="696"/>
      <c r="DD38" s="669">
        <v>300884</v>
      </c>
      <c r="DE38" s="664"/>
      <c r="DF38" s="664"/>
      <c r="DG38" s="664"/>
      <c r="DH38" s="664"/>
      <c r="DI38" s="664"/>
      <c r="DJ38" s="664"/>
      <c r="DK38" s="665"/>
      <c r="DL38" s="669">
        <v>222483</v>
      </c>
      <c r="DM38" s="664"/>
      <c r="DN38" s="664"/>
      <c r="DO38" s="664"/>
      <c r="DP38" s="664"/>
      <c r="DQ38" s="664"/>
      <c r="DR38" s="664"/>
      <c r="DS38" s="664"/>
      <c r="DT38" s="664"/>
      <c r="DU38" s="664"/>
      <c r="DV38" s="665"/>
      <c r="DW38" s="666">
        <v>10.199999999999999</v>
      </c>
      <c r="DX38" s="695"/>
      <c r="DY38" s="695"/>
      <c r="DZ38" s="695"/>
      <c r="EA38" s="695"/>
      <c r="EB38" s="695"/>
      <c r="EC38" s="697"/>
    </row>
    <row r="39" spans="2:133" ht="11.25" customHeight="1">
      <c r="AQ39" s="698" t="s">
        <v>339</v>
      </c>
      <c r="AR39" s="699"/>
      <c r="AS39" s="699"/>
      <c r="AT39" s="699"/>
      <c r="AU39" s="699"/>
      <c r="AV39" s="699"/>
      <c r="AW39" s="699"/>
      <c r="AX39" s="699"/>
      <c r="AY39" s="700"/>
      <c r="AZ39" s="661" t="s">
        <v>129</v>
      </c>
      <c r="BA39" s="664"/>
      <c r="BB39" s="664"/>
      <c r="BC39" s="664"/>
      <c r="BD39" s="662"/>
      <c r="BE39" s="662"/>
      <c r="BF39" s="701"/>
      <c r="BG39" s="706" t="s">
        <v>340</v>
      </c>
      <c r="BH39" s="707"/>
      <c r="BI39" s="707"/>
      <c r="BJ39" s="707"/>
      <c r="BK39" s="707"/>
      <c r="BL39" s="235"/>
      <c r="BM39" s="702" t="s">
        <v>341</v>
      </c>
      <c r="BN39" s="702"/>
      <c r="BO39" s="702"/>
      <c r="BP39" s="702"/>
      <c r="BQ39" s="702"/>
      <c r="BR39" s="702"/>
      <c r="BS39" s="702"/>
      <c r="BT39" s="702"/>
      <c r="BU39" s="703"/>
      <c r="BV39" s="661">
        <v>133</v>
      </c>
      <c r="BW39" s="664"/>
      <c r="BX39" s="664"/>
      <c r="BY39" s="664"/>
      <c r="BZ39" s="664"/>
      <c r="CA39" s="664"/>
      <c r="CB39" s="704"/>
      <c r="CD39" s="705" t="s">
        <v>342</v>
      </c>
      <c r="CE39" s="702"/>
      <c r="CF39" s="702"/>
      <c r="CG39" s="702"/>
      <c r="CH39" s="702"/>
      <c r="CI39" s="702"/>
      <c r="CJ39" s="702"/>
      <c r="CK39" s="702"/>
      <c r="CL39" s="702"/>
      <c r="CM39" s="702"/>
      <c r="CN39" s="702"/>
      <c r="CO39" s="702"/>
      <c r="CP39" s="702"/>
      <c r="CQ39" s="703"/>
      <c r="CR39" s="661">
        <v>114848</v>
      </c>
      <c r="CS39" s="662"/>
      <c r="CT39" s="662"/>
      <c r="CU39" s="662"/>
      <c r="CV39" s="662"/>
      <c r="CW39" s="662"/>
      <c r="CX39" s="662"/>
      <c r="CY39" s="663"/>
      <c r="CZ39" s="666">
        <v>3</v>
      </c>
      <c r="DA39" s="695"/>
      <c r="DB39" s="695"/>
      <c r="DC39" s="696"/>
      <c r="DD39" s="669">
        <v>114256</v>
      </c>
      <c r="DE39" s="662"/>
      <c r="DF39" s="662"/>
      <c r="DG39" s="662"/>
      <c r="DH39" s="662"/>
      <c r="DI39" s="662"/>
      <c r="DJ39" s="662"/>
      <c r="DK39" s="663"/>
      <c r="DL39" s="669" t="s">
        <v>173</v>
      </c>
      <c r="DM39" s="662"/>
      <c r="DN39" s="662"/>
      <c r="DO39" s="662"/>
      <c r="DP39" s="662"/>
      <c r="DQ39" s="662"/>
      <c r="DR39" s="662"/>
      <c r="DS39" s="662"/>
      <c r="DT39" s="662"/>
      <c r="DU39" s="662"/>
      <c r="DV39" s="663"/>
      <c r="DW39" s="666" t="s">
        <v>129</v>
      </c>
      <c r="DX39" s="695"/>
      <c r="DY39" s="695"/>
      <c r="DZ39" s="695"/>
      <c r="EA39" s="695"/>
      <c r="EB39" s="695"/>
      <c r="EC39" s="697"/>
    </row>
    <row r="40" spans="2:133" ht="11.25" customHeight="1">
      <c r="AQ40" s="698" t="s">
        <v>343</v>
      </c>
      <c r="AR40" s="699"/>
      <c r="AS40" s="699"/>
      <c r="AT40" s="699"/>
      <c r="AU40" s="699"/>
      <c r="AV40" s="699"/>
      <c r="AW40" s="699"/>
      <c r="AX40" s="699"/>
      <c r="AY40" s="700"/>
      <c r="AZ40" s="661">
        <v>30159</v>
      </c>
      <c r="BA40" s="664"/>
      <c r="BB40" s="664"/>
      <c r="BC40" s="664"/>
      <c r="BD40" s="662"/>
      <c r="BE40" s="662"/>
      <c r="BF40" s="701"/>
      <c r="BG40" s="706"/>
      <c r="BH40" s="707"/>
      <c r="BI40" s="707"/>
      <c r="BJ40" s="707"/>
      <c r="BK40" s="707"/>
      <c r="BL40" s="235"/>
      <c r="BM40" s="702" t="s">
        <v>344</v>
      </c>
      <c r="BN40" s="702"/>
      <c r="BO40" s="702"/>
      <c r="BP40" s="702"/>
      <c r="BQ40" s="702"/>
      <c r="BR40" s="702"/>
      <c r="BS40" s="702"/>
      <c r="BT40" s="702"/>
      <c r="BU40" s="703"/>
      <c r="BV40" s="661" t="s">
        <v>129</v>
      </c>
      <c r="BW40" s="664"/>
      <c r="BX40" s="664"/>
      <c r="BY40" s="664"/>
      <c r="BZ40" s="664"/>
      <c r="CA40" s="664"/>
      <c r="CB40" s="704"/>
      <c r="CD40" s="705" t="s">
        <v>345</v>
      </c>
      <c r="CE40" s="702"/>
      <c r="CF40" s="702"/>
      <c r="CG40" s="702"/>
      <c r="CH40" s="702"/>
      <c r="CI40" s="702"/>
      <c r="CJ40" s="702"/>
      <c r="CK40" s="702"/>
      <c r="CL40" s="702"/>
      <c r="CM40" s="702"/>
      <c r="CN40" s="702"/>
      <c r="CO40" s="702"/>
      <c r="CP40" s="702"/>
      <c r="CQ40" s="703"/>
      <c r="CR40" s="661">
        <v>25000</v>
      </c>
      <c r="CS40" s="664"/>
      <c r="CT40" s="664"/>
      <c r="CU40" s="664"/>
      <c r="CV40" s="664"/>
      <c r="CW40" s="664"/>
      <c r="CX40" s="664"/>
      <c r="CY40" s="665"/>
      <c r="CZ40" s="666">
        <v>0.7</v>
      </c>
      <c r="DA40" s="695"/>
      <c r="DB40" s="695"/>
      <c r="DC40" s="696"/>
      <c r="DD40" s="669" t="s">
        <v>173</v>
      </c>
      <c r="DE40" s="664"/>
      <c r="DF40" s="664"/>
      <c r="DG40" s="664"/>
      <c r="DH40" s="664"/>
      <c r="DI40" s="664"/>
      <c r="DJ40" s="664"/>
      <c r="DK40" s="665"/>
      <c r="DL40" s="669" t="s">
        <v>129</v>
      </c>
      <c r="DM40" s="664"/>
      <c r="DN40" s="664"/>
      <c r="DO40" s="664"/>
      <c r="DP40" s="664"/>
      <c r="DQ40" s="664"/>
      <c r="DR40" s="664"/>
      <c r="DS40" s="664"/>
      <c r="DT40" s="664"/>
      <c r="DU40" s="664"/>
      <c r="DV40" s="665"/>
      <c r="DW40" s="666" t="s">
        <v>129</v>
      </c>
      <c r="DX40" s="695"/>
      <c r="DY40" s="695"/>
      <c r="DZ40" s="695"/>
      <c r="EA40" s="695"/>
      <c r="EB40" s="695"/>
      <c r="EC40" s="697"/>
    </row>
    <row r="41" spans="2:133" ht="11.25" customHeight="1">
      <c r="AQ41" s="710" t="s">
        <v>346</v>
      </c>
      <c r="AR41" s="711"/>
      <c r="AS41" s="711"/>
      <c r="AT41" s="711"/>
      <c r="AU41" s="711"/>
      <c r="AV41" s="711"/>
      <c r="AW41" s="711"/>
      <c r="AX41" s="711"/>
      <c r="AY41" s="712"/>
      <c r="AZ41" s="676">
        <v>110896</v>
      </c>
      <c r="BA41" s="713"/>
      <c r="BB41" s="713"/>
      <c r="BC41" s="713"/>
      <c r="BD41" s="677"/>
      <c r="BE41" s="677"/>
      <c r="BF41" s="714"/>
      <c r="BG41" s="708"/>
      <c r="BH41" s="709"/>
      <c r="BI41" s="709"/>
      <c r="BJ41" s="709"/>
      <c r="BK41" s="709"/>
      <c r="BL41" s="236"/>
      <c r="BM41" s="715" t="s">
        <v>347</v>
      </c>
      <c r="BN41" s="715"/>
      <c r="BO41" s="715"/>
      <c r="BP41" s="715"/>
      <c r="BQ41" s="715"/>
      <c r="BR41" s="715"/>
      <c r="BS41" s="715"/>
      <c r="BT41" s="715"/>
      <c r="BU41" s="716"/>
      <c r="BV41" s="676">
        <v>350</v>
      </c>
      <c r="BW41" s="713"/>
      <c r="BX41" s="713"/>
      <c r="BY41" s="713"/>
      <c r="BZ41" s="713"/>
      <c r="CA41" s="713"/>
      <c r="CB41" s="717"/>
      <c r="CD41" s="705" t="s">
        <v>348</v>
      </c>
      <c r="CE41" s="702"/>
      <c r="CF41" s="702"/>
      <c r="CG41" s="702"/>
      <c r="CH41" s="702"/>
      <c r="CI41" s="702"/>
      <c r="CJ41" s="702"/>
      <c r="CK41" s="702"/>
      <c r="CL41" s="702"/>
      <c r="CM41" s="702"/>
      <c r="CN41" s="702"/>
      <c r="CO41" s="702"/>
      <c r="CP41" s="702"/>
      <c r="CQ41" s="703"/>
      <c r="CR41" s="661" t="s">
        <v>173</v>
      </c>
      <c r="CS41" s="662"/>
      <c r="CT41" s="662"/>
      <c r="CU41" s="662"/>
      <c r="CV41" s="662"/>
      <c r="CW41" s="662"/>
      <c r="CX41" s="662"/>
      <c r="CY41" s="663"/>
      <c r="CZ41" s="666" t="s">
        <v>129</v>
      </c>
      <c r="DA41" s="695"/>
      <c r="DB41" s="695"/>
      <c r="DC41" s="696"/>
      <c r="DD41" s="669" t="s">
        <v>173</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c r="B42" s="229" t="s">
        <v>349</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350</v>
      </c>
      <c r="CE42" s="659"/>
      <c r="CF42" s="659"/>
      <c r="CG42" s="659"/>
      <c r="CH42" s="659"/>
      <c r="CI42" s="659"/>
      <c r="CJ42" s="659"/>
      <c r="CK42" s="659"/>
      <c r="CL42" s="659"/>
      <c r="CM42" s="659"/>
      <c r="CN42" s="659"/>
      <c r="CO42" s="659"/>
      <c r="CP42" s="659"/>
      <c r="CQ42" s="660"/>
      <c r="CR42" s="661">
        <v>680200</v>
      </c>
      <c r="CS42" s="664"/>
      <c r="CT42" s="664"/>
      <c r="CU42" s="664"/>
      <c r="CV42" s="664"/>
      <c r="CW42" s="664"/>
      <c r="CX42" s="664"/>
      <c r="CY42" s="665"/>
      <c r="CZ42" s="666">
        <v>17.899999999999999</v>
      </c>
      <c r="DA42" s="667"/>
      <c r="DB42" s="667"/>
      <c r="DC42" s="668"/>
      <c r="DD42" s="669">
        <v>204053</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c r="B43" s="239" t="s">
        <v>351</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352</v>
      </c>
      <c r="CE43" s="659"/>
      <c r="CF43" s="659"/>
      <c r="CG43" s="659"/>
      <c r="CH43" s="659"/>
      <c r="CI43" s="659"/>
      <c r="CJ43" s="659"/>
      <c r="CK43" s="659"/>
      <c r="CL43" s="659"/>
      <c r="CM43" s="659"/>
      <c r="CN43" s="659"/>
      <c r="CO43" s="659"/>
      <c r="CP43" s="659"/>
      <c r="CQ43" s="660"/>
      <c r="CR43" s="661">
        <v>18537</v>
      </c>
      <c r="CS43" s="662"/>
      <c r="CT43" s="662"/>
      <c r="CU43" s="662"/>
      <c r="CV43" s="662"/>
      <c r="CW43" s="662"/>
      <c r="CX43" s="662"/>
      <c r="CY43" s="663"/>
      <c r="CZ43" s="666">
        <v>0.5</v>
      </c>
      <c r="DA43" s="695"/>
      <c r="DB43" s="695"/>
      <c r="DC43" s="696"/>
      <c r="DD43" s="669">
        <v>18537</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c r="B44" s="240" t="s">
        <v>353</v>
      </c>
      <c r="CD44" s="689" t="s">
        <v>305</v>
      </c>
      <c r="CE44" s="690"/>
      <c r="CF44" s="658" t="s">
        <v>354</v>
      </c>
      <c r="CG44" s="659"/>
      <c r="CH44" s="659"/>
      <c r="CI44" s="659"/>
      <c r="CJ44" s="659"/>
      <c r="CK44" s="659"/>
      <c r="CL44" s="659"/>
      <c r="CM44" s="659"/>
      <c r="CN44" s="659"/>
      <c r="CO44" s="659"/>
      <c r="CP44" s="659"/>
      <c r="CQ44" s="660"/>
      <c r="CR44" s="661">
        <v>526270</v>
      </c>
      <c r="CS44" s="664"/>
      <c r="CT44" s="664"/>
      <c r="CU44" s="664"/>
      <c r="CV44" s="664"/>
      <c r="CW44" s="664"/>
      <c r="CX44" s="664"/>
      <c r="CY44" s="665"/>
      <c r="CZ44" s="666">
        <v>13.8</v>
      </c>
      <c r="DA44" s="667"/>
      <c r="DB44" s="667"/>
      <c r="DC44" s="668"/>
      <c r="DD44" s="669">
        <v>87655</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c r="CD45" s="691"/>
      <c r="CE45" s="692"/>
      <c r="CF45" s="658" t="s">
        <v>355</v>
      </c>
      <c r="CG45" s="659"/>
      <c r="CH45" s="659"/>
      <c r="CI45" s="659"/>
      <c r="CJ45" s="659"/>
      <c r="CK45" s="659"/>
      <c r="CL45" s="659"/>
      <c r="CM45" s="659"/>
      <c r="CN45" s="659"/>
      <c r="CO45" s="659"/>
      <c r="CP45" s="659"/>
      <c r="CQ45" s="660"/>
      <c r="CR45" s="661">
        <v>146363</v>
      </c>
      <c r="CS45" s="662"/>
      <c r="CT45" s="662"/>
      <c r="CU45" s="662"/>
      <c r="CV45" s="662"/>
      <c r="CW45" s="662"/>
      <c r="CX45" s="662"/>
      <c r="CY45" s="663"/>
      <c r="CZ45" s="666">
        <v>3.8</v>
      </c>
      <c r="DA45" s="695"/>
      <c r="DB45" s="695"/>
      <c r="DC45" s="696"/>
      <c r="DD45" s="669">
        <v>6896</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c r="CD46" s="691"/>
      <c r="CE46" s="692"/>
      <c r="CF46" s="658" t="s">
        <v>356</v>
      </c>
      <c r="CG46" s="659"/>
      <c r="CH46" s="659"/>
      <c r="CI46" s="659"/>
      <c r="CJ46" s="659"/>
      <c r="CK46" s="659"/>
      <c r="CL46" s="659"/>
      <c r="CM46" s="659"/>
      <c r="CN46" s="659"/>
      <c r="CO46" s="659"/>
      <c r="CP46" s="659"/>
      <c r="CQ46" s="660"/>
      <c r="CR46" s="661">
        <v>346053</v>
      </c>
      <c r="CS46" s="664"/>
      <c r="CT46" s="664"/>
      <c r="CU46" s="664"/>
      <c r="CV46" s="664"/>
      <c r="CW46" s="664"/>
      <c r="CX46" s="664"/>
      <c r="CY46" s="665"/>
      <c r="CZ46" s="666">
        <v>9.1</v>
      </c>
      <c r="DA46" s="667"/>
      <c r="DB46" s="667"/>
      <c r="DC46" s="668"/>
      <c r="DD46" s="669">
        <v>72305</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c r="CD47" s="691"/>
      <c r="CE47" s="692"/>
      <c r="CF47" s="658" t="s">
        <v>357</v>
      </c>
      <c r="CG47" s="659"/>
      <c r="CH47" s="659"/>
      <c r="CI47" s="659"/>
      <c r="CJ47" s="659"/>
      <c r="CK47" s="659"/>
      <c r="CL47" s="659"/>
      <c r="CM47" s="659"/>
      <c r="CN47" s="659"/>
      <c r="CO47" s="659"/>
      <c r="CP47" s="659"/>
      <c r="CQ47" s="660"/>
      <c r="CR47" s="661">
        <v>153930</v>
      </c>
      <c r="CS47" s="662"/>
      <c r="CT47" s="662"/>
      <c r="CU47" s="662"/>
      <c r="CV47" s="662"/>
      <c r="CW47" s="662"/>
      <c r="CX47" s="662"/>
      <c r="CY47" s="663"/>
      <c r="CZ47" s="666">
        <v>4</v>
      </c>
      <c r="DA47" s="695"/>
      <c r="DB47" s="695"/>
      <c r="DC47" s="696"/>
      <c r="DD47" s="669">
        <v>116398</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c r="CD48" s="693"/>
      <c r="CE48" s="694"/>
      <c r="CF48" s="658" t="s">
        <v>358</v>
      </c>
      <c r="CG48" s="659"/>
      <c r="CH48" s="659"/>
      <c r="CI48" s="659"/>
      <c r="CJ48" s="659"/>
      <c r="CK48" s="659"/>
      <c r="CL48" s="659"/>
      <c r="CM48" s="659"/>
      <c r="CN48" s="659"/>
      <c r="CO48" s="659"/>
      <c r="CP48" s="659"/>
      <c r="CQ48" s="660"/>
      <c r="CR48" s="661" t="s">
        <v>129</v>
      </c>
      <c r="CS48" s="664"/>
      <c r="CT48" s="664"/>
      <c r="CU48" s="664"/>
      <c r="CV48" s="664"/>
      <c r="CW48" s="664"/>
      <c r="CX48" s="664"/>
      <c r="CY48" s="665"/>
      <c r="CZ48" s="666" t="s">
        <v>173</v>
      </c>
      <c r="DA48" s="667"/>
      <c r="DB48" s="667"/>
      <c r="DC48" s="668"/>
      <c r="DD48" s="669" t="s">
        <v>129</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c r="CD49" s="673" t="s">
        <v>359</v>
      </c>
      <c r="CE49" s="674"/>
      <c r="CF49" s="674"/>
      <c r="CG49" s="674"/>
      <c r="CH49" s="674"/>
      <c r="CI49" s="674"/>
      <c r="CJ49" s="674"/>
      <c r="CK49" s="674"/>
      <c r="CL49" s="674"/>
      <c r="CM49" s="674"/>
      <c r="CN49" s="674"/>
      <c r="CO49" s="674"/>
      <c r="CP49" s="674"/>
      <c r="CQ49" s="675"/>
      <c r="CR49" s="676">
        <v>3802244</v>
      </c>
      <c r="CS49" s="677"/>
      <c r="CT49" s="677"/>
      <c r="CU49" s="677"/>
      <c r="CV49" s="677"/>
      <c r="CW49" s="677"/>
      <c r="CX49" s="677"/>
      <c r="CY49" s="678"/>
      <c r="CZ49" s="679">
        <v>100</v>
      </c>
      <c r="DA49" s="680"/>
      <c r="DB49" s="680"/>
      <c r="DC49" s="681"/>
      <c r="DD49" s="682">
        <v>2586253</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row r="51" spans="82:133" hidden="1"/>
    <row r="52" spans="82:133" hidden="1"/>
    <row r="53" spans="82:133" hidden="1"/>
  </sheetData>
  <sheetProtection algorithmName="SHA-512" hashValue="CJK0T0vLNH4zYXq7us38A5kDMmBXmwufBC0IP1qLrTax0kD7VxquSEHgisxYgiEOFaSXYV0XpySR7MrCw+pmkA==" saltValue="3qHidiYJ1fmDut45w8LW9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360</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361</v>
      </c>
      <c r="DK2" s="1200"/>
      <c r="DL2" s="1200"/>
      <c r="DM2" s="1200"/>
      <c r="DN2" s="1200"/>
      <c r="DO2" s="1201"/>
      <c r="DP2" s="249"/>
      <c r="DQ2" s="1199" t="s">
        <v>362</v>
      </c>
      <c r="DR2" s="1200"/>
      <c r="DS2" s="1200"/>
      <c r="DT2" s="1200"/>
      <c r="DU2" s="1200"/>
      <c r="DV2" s="1200"/>
      <c r="DW2" s="1200"/>
      <c r="DX2" s="1200"/>
      <c r="DY2" s="1200"/>
      <c r="DZ2" s="1201"/>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1152" t="s">
        <v>363</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364</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1084" t="s">
        <v>365</v>
      </c>
      <c r="B5" s="1085"/>
      <c r="C5" s="1085"/>
      <c r="D5" s="1085"/>
      <c r="E5" s="1085"/>
      <c r="F5" s="1085"/>
      <c r="G5" s="1085"/>
      <c r="H5" s="1085"/>
      <c r="I5" s="1085"/>
      <c r="J5" s="1085"/>
      <c r="K5" s="1085"/>
      <c r="L5" s="1085"/>
      <c r="M5" s="1085"/>
      <c r="N5" s="1085"/>
      <c r="O5" s="1085"/>
      <c r="P5" s="1086"/>
      <c r="Q5" s="1090" t="s">
        <v>366</v>
      </c>
      <c r="R5" s="1091"/>
      <c r="S5" s="1091"/>
      <c r="T5" s="1091"/>
      <c r="U5" s="1092"/>
      <c r="V5" s="1090" t="s">
        <v>367</v>
      </c>
      <c r="W5" s="1091"/>
      <c r="X5" s="1091"/>
      <c r="Y5" s="1091"/>
      <c r="Z5" s="1092"/>
      <c r="AA5" s="1090" t="s">
        <v>368</v>
      </c>
      <c r="AB5" s="1091"/>
      <c r="AC5" s="1091"/>
      <c r="AD5" s="1091"/>
      <c r="AE5" s="1091"/>
      <c r="AF5" s="1202" t="s">
        <v>369</v>
      </c>
      <c r="AG5" s="1091"/>
      <c r="AH5" s="1091"/>
      <c r="AI5" s="1091"/>
      <c r="AJ5" s="1106"/>
      <c r="AK5" s="1091" t="s">
        <v>370</v>
      </c>
      <c r="AL5" s="1091"/>
      <c r="AM5" s="1091"/>
      <c r="AN5" s="1091"/>
      <c r="AO5" s="1092"/>
      <c r="AP5" s="1090" t="s">
        <v>371</v>
      </c>
      <c r="AQ5" s="1091"/>
      <c r="AR5" s="1091"/>
      <c r="AS5" s="1091"/>
      <c r="AT5" s="1092"/>
      <c r="AU5" s="1090" t="s">
        <v>372</v>
      </c>
      <c r="AV5" s="1091"/>
      <c r="AW5" s="1091"/>
      <c r="AX5" s="1091"/>
      <c r="AY5" s="1106"/>
      <c r="AZ5" s="256"/>
      <c r="BA5" s="256"/>
      <c r="BB5" s="256"/>
      <c r="BC5" s="256"/>
      <c r="BD5" s="256"/>
      <c r="BE5" s="257"/>
      <c r="BF5" s="257"/>
      <c r="BG5" s="257"/>
      <c r="BH5" s="257"/>
      <c r="BI5" s="257"/>
      <c r="BJ5" s="257"/>
      <c r="BK5" s="257"/>
      <c r="BL5" s="257"/>
      <c r="BM5" s="257"/>
      <c r="BN5" s="257"/>
      <c r="BO5" s="257"/>
      <c r="BP5" s="257"/>
      <c r="BQ5" s="1084" t="s">
        <v>373</v>
      </c>
      <c r="BR5" s="1085"/>
      <c r="BS5" s="1085"/>
      <c r="BT5" s="1085"/>
      <c r="BU5" s="1085"/>
      <c r="BV5" s="1085"/>
      <c r="BW5" s="1085"/>
      <c r="BX5" s="1085"/>
      <c r="BY5" s="1085"/>
      <c r="BZ5" s="1085"/>
      <c r="CA5" s="1085"/>
      <c r="CB5" s="1085"/>
      <c r="CC5" s="1085"/>
      <c r="CD5" s="1085"/>
      <c r="CE5" s="1085"/>
      <c r="CF5" s="1085"/>
      <c r="CG5" s="1086"/>
      <c r="CH5" s="1090" t="s">
        <v>374</v>
      </c>
      <c r="CI5" s="1091"/>
      <c r="CJ5" s="1091"/>
      <c r="CK5" s="1091"/>
      <c r="CL5" s="1092"/>
      <c r="CM5" s="1090" t="s">
        <v>375</v>
      </c>
      <c r="CN5" s="1091"/>
      <c r="CO5" s="1091"/>
      <c r="CP5" s="1091"/>
      <c r="CQ5" s="1092"/>
      <c r="CR5" s="1090" t="s">
        <v>376</v>
      </c>
      <c r="CS5" s="1091"/>
      <c r="CT5" s="1091"/>
      <c r="CU5" s="1091"/>
      <c r="CV5" s="1092"/>
      <c r="CW5" s="1090" t="s">
        <v>377</v>
      </c>
      <c r="CX5" s="1091"/>
      <c r="CY5" s="1091"/>
      <c r="CZ5" s="1091"/>
      <c r="DA5" s="1092"/>
      <c r="DB5" s="1090" t="s">
        <v>378</v>
      </c>
      <c r="DC5" s="1091"/>
      <c r="DD5" s="1091"/>
      <c r="DE5" s="1091"/>
      <c r="DF5" s="1092"/>
      <c r="DG5" s="1187" t="s">
        <v>379</v>
      </c>
      <c r="DH5" s="1188"/>
      <c r="DI5" s="1188"/>
      <c r="DJ5" s="1188"/>
      <c r="DK5" s="1189"/>
      <c r="DL5" s="1187" t="s">
        <v>380</v>
      </c>
      <c r="DM5" s="1188"/>
      <c r="DN5" s="1188"/>
      <c r="DO5" s="1188"/>
      <c r="DP5" s="1189"/>
      <c r="DQ5" s="1090" t="s">
        <v>381</v>
      </c>
      <c r="DR5" s="1091"/>
      <c r="DS5" s="1091"/>
      <c r="DT5" s="1091"/>
      <c r="DU5" s="1092"/>
      <c r="DV5" s="1090" t="s">
        <v>372</v>
      </c>
      <c r="DW5" s="1091"/>
      <c r="DX5" s="1091"/>
      <c r="DY5" s="1091"/>
      <c r="DZ5" s="1106"/>
      <c r="EA5" s="254"/>
    </row>
    <row r="6" spans="1:131" s="255" customFormat="1" ht="26.25" customHeight="1" thickBot="1">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c r="A7" s="258">
        <v>1</v>
      </c>
      <c r="B7" s="1139" t="s">
        <v>382</v>
      </c>
      <c r="C7" s="1140"/>
      <c r="D7" s="1140"/>
      <c r="E7" s="1140"/>
      <c r="F7" s="1140"/>
      <c r="G7" s="1140"/>
      <c r="H7" s="1140"/>
      <c r="I7" s="1140"/>
      <c r="J7" s="1140"/>
      <c r="K7" s="1140"/>
      <c r="L7" s="1140"/>
      <c r="M7" s="1140"/>
      <c r="N7" s="1140"/>
      <c r="O7" s="1140"/>
      <c r="P7" s="1141"/>
      <c r="Q7" s="1193">
        <v>3779</v>
      </c>
      <c r="R7" s="1194"/>
      <c r="S7" s="1194"/>
      <c r="T7" s="1194"/>
      <c r="U7" s="1194"/>
      <c r="V7" s="1194">
        <v>3646</v>
      </c>
      <c r="W7" s="1194"/>
      <c r="X7" s="1194"/>
      <c r="Y7" s="1194"/>
      <c r="Z7" s="1194"/>
      <c r="AA7" s="1194">
        <v>133</v>
      </c>
      <c r="AB7" s="1194"/>
      <c r="AC7" s="1194"/>
      <c r="AD7" s="1194"/>
      <c r="AE7" s="1195"/>
      <c r="AF7" s="1196">
        <v>62</v>
      </c>
      <c r="AG7" s="1197"/>
      <c r="AH7" s="1197"/>
      <c r="AI7" s="1197"/>
      <c r="AJ7" s="1198"/>
      <c r="AK7" s="1180">
        <v>187</v>
      </c>
      <c r="AL7" s="1181"/>
      <c r="AM7" s="1181"/>
      <c r="AN7" s="1181"/>
      <c r="AO7" s="1181"/>
      <c r="AP7" s="1181">
        <v>4454</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c r="BS7" s="1184" t="s">
        <v>583</v>
      </c>
      <c r="BT7" s="1185"/>
      <c r="BU7" s="1185"/>
      <c r="BV7" s="1185"/>
      <c r="BW7" s="1185"/>
      <c r="BX7" s="1185"/>
      <c r="BY7" s="1185"/>
      <c r="BZ7" s="1185"/>
      <c r="CA7" s="1185"/>
      <c r="CB7" s="1185"/>
      <c r="CC7" s="1185"/>
      <c r="CD7" s="1185"/>
      <c r="CE7" s="1185"/>
      <c r="CF7" s="1185"/>
      <c r="CG7" s="1186"/>
      <c r="CH7" s="1177">
        <v>-6</v>
      </c>
      <c r="CI7" s="1178"/>
      <c r="CJ7" s="1178"/>
      <c r="CK7" s="1178"/>
      <c r="CL7" s="1179"/>
      <c r="CM7" s="1177">
        <v>8</v>
      </c>
      <c r="CN7" s="1178"/>
      <c r="CO7" s="1178"/>
      <c r="CP7" s="1178"/>
      <c r="CQ7" s="1179"/>
      <c r="CR7" s="1177">
        <v>13</v>
      </c>
      <c r="CS7" s="1178"/>
      <c r="CT7" s="1178"/>
      <c r="CU7" s="1178"/>
      <c r="CV7" s="1179"/>
      <c r="CW7" s="1177" t="s">
        <v>592</v>
      </c>
      <c r="CX7" s="1178"/>
      <c r="CY7" s="1178"/>
      <c r="CZ7" s="1178"/>
      <c r="DA7" s="1179"/>
      <c r="DB7" s="1177" t="s">
        <v>592</v>
      </c>
      <c r="DC7" s="1178"/>
      <c r="DD7" s="1178"/>
      <c r="DE7" s="1178"/>
      <c r="DF7" s="1179"/>
      <c r="DG7" s="1177" t="s">
        <v>592</v>
      </c>
      <c r="DH7" s="1178"/>
      <c r="DI7" s="1178"/>
      <c r="DJ7" s="1178"/>
      <c r="DK7" s="1179"/>
      <c r="DL7" s="1177" t="s">
        <v>592</v>
      </c>
      <c r="DM7" s="1178"/>
      <c r="DN7" s="1178"/>
      <c r="DO7" s="1178"/>
      <c r="DP7" s="1179"/>
      <c r="DQ7" s="1177" t="s">
        <v>592</v>
      </c>
      <c r="DR7" s="1178"/>
      <c r="DS7" s="1178"/>
      <c r="DT7" s="1178"/>
      <c r="DU7" s="1179"/>
      <c r="DV7" s="1204"/>
      <c r="DW7" s="1205"/>
      <c r="DX7" s="1205"/>
      <c r="DY7" s="1205"/>
      <c r="DZ7" s="1206"/>
      <c r="EA7" s="254"/>
    </row>
    <row r="8" spans="1:131" s="255" customFormat="1" ht="26.25" customHeight="1">
      <c r="A8" s="261">
        <v>2</v>
      </c>
      <c r="B8" s="1126" t="s">
        <v>383</v>
      </c>
      <c r="C8" s="1127"/>
      <c r="D8" s="1127"/>
      <c r="E8" s="1127"/>
      <c r="F8" s="1127"/>
      <c r="G8" s="1127"/>
      <c r="H8" s="1127"/>
      <c r="I8" s="1127"/>
      <c r="J8" s="1127"/>
      <c r="K8" s="1127"/>
      <c r="L8" s="1127"/>
      <c r="M8" s="1127"/>
      <c r="N8" s="1127"/>
      <c r="O8" s="1127"/>
      <c r="P8" s="1128"/>
      <c r="Q8" s="1132">
        <v>218</v>
      </c>
      <c r="R8" s="1133"/>
      <c r="S8" s="1133"/>
      <c r="T8" s="1133"/>
      <c r="U8" s="1133"/>
      <c r="V8" s="1133">
        <v>211</v>
      </c>
      <c r="W8" s="1133"/>
      <c r="X8" s="1133"/>
      <c r="Y8" s="1133"/>
      <c r="Z8" s="1133"/>
      <c r="AA8" s="1133">
        <v>7</v>
      </c>
      <c r="AB8" s="1133"/>
      <c r="AC8" s="1133"/>
      <c r="AD8" s="1133"/>
      <c r="AE8" s="1134"/>
      <c r="AF8" s="1108">
        <v>7</v>
      </c>
      <c r="AG8" s="1109"/>
      <c r="AH8" s="1109"/>
      <c r="AI8" s="1109"/>
      <c r="AJ8" s="1110"/>
      <c r="AK8" s="1175">
        <v>0</v>
      </c>
      <c r="AL8" s="1176"/>
      <c r="AM8" s="1176"/>
      <c r="AN8" s="1176"/>
      <c r="AO8" s="1176"/>
      <c r="AP8" s="1176">
        <v>65</v>
      </c>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t="s">
        <v>584</v>
      </c>
      <c r="BT8" s="1104"/>
      <c r="BU8" s="1104"/>
      <c r="BV8" s="1104"/>
      <c r="BW8" s="1104"/>
      <c r="BX8" s="1104"/>
      <c r="BY8" s="1104"/>
      <c r="BZ8" s="1104"/>
      <c r="CA8" s="1104"/>
      <c r="CB8" s="1104"/>
      <c r="CC8" s="1104"/>
      <c r="CD8" s="1104"/>
      <c r="CE8" s="1104"/>
      <c r="CF8" s="1104"/>
      <c r="CG8" s="1105"/>
      <c r="CH8" s="1078">
        <v>0</v>
      </c>
      <c r="CI8" s="1079"/>
      <c r="CJ8" s="1079"/>
      <c r="CK8" s="1079"/>
      <c r="CL8" s="1080"/>
      <c r="CM8" s="1078">
        <v>80</v>
      </c>
      <c r="CN8" s="1079"/>
      <c r="CO8" s="1079"/>
      <c r="CP8" s="1079"/>
      <c r="CQ8" s="1080"/>
      <c r="CR8" s="1078">
        <v>39</v>
      </c>
      <c r="CS8" s="1079"/>
      <c r="CT8" s="1079"/>
      <c r="CU8" s="1079"/>
      <c r="CV8" s="1080"/>
      <c r="CW8" s="1078" t="s">
        <v>592</v>
      </c>
      <c r="CX8" s="1079"/>
      <c r="CY8" s="1079"/>
      <c r="CZ8" s="1079"/>
      <c r="DA8" s="1080"/>
      <c r="DB8" s="1078">
        <v>25</v>
      </c>
      <c r="DC8" s="1079"/>
      <c r="DD8" s="1079"/>
      <c r="DE8" s="1079"/>
      <c r="DF8" s="1080"/>
      <c r="DG8" s="1078" t="s">
        <v>592</v>
      </c>
      <c r="DH8" s="1079"/>
      <c r="DI8" s="1079"/>
      <c r="DJ8" s="1079"/>
      <c r="DK8" s="1080"/>
      <c r="DL8" s="1078" t="s">
        <v>592</v>
      </c>
      <c r="DM8" s="1079"/>
      <c r="DN8" s="1079"/>
      <c r="DO8" s="1079"/>
      <c r="DP8" s="1080"/>
      <c r="DQ8" s="1078" t="s">
        <v>592</v>
      </c>
      <c r="DR8" s="1079"/>
      <c r="DS8" s="1079"/>
      <c r="DT8" s="1079"/>
      <c r="DU8" s="1080"/>
      <c r="DV8" s="1081"/>
      <c r="DW8" s="1082"/>
      <c r="DX8" s="1082"/>
      <c r="DY8" s="1082"/>
      <c r="DZ8" s="1083"/>
      <c r="EA8" s="254"/>
    </row>
    <row r="9" spans="1:131" s="255" customFormat="1" ht="26.25" customHeight="1">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75"/>
      <c r="AL9" s="1176"/>
      <c r="AM9" s="1176"/>
      <c r="AN9" s="1176"/>
      <c r="AO9" s="1176"/>
      <c r="AP9" s="1176"/>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c r="BS9" s="1103"/>
      <c r="BT9" s="1104"/>
      <c r="BU9" s="1104"/>
      <c r="BV9" s="1104"/>
      <c r="BW9" s="1104"/>
      <c r="BX9" s="1104"/>
      <c r="BY9" s="1104"/>
      <c r="BZ9" s="1104"/>
      <c r="CA9" s="1104"/>
      <c r="CB9" s="1104"/>
      <c r="CC9" s="1104"/>
      <c r="CD9" s="1104"/>
      <c r="CE9" s="1104"/>
      <c r="CF9" s="1104"/>
      <c r="CG9" s="1105"/>
      <c r="CH9" s="1078"/>
      <c r="CI9" s="1079"/>
      <c r="CJ9" s="1079"/>
      <c r="CK9" s="1079"/>
      <c r="CL9" s="1080"/>
      <c r="CM9" s="1078"/>
      <c r="CN9" s="1079"/>
      <c r="CO9" s="1079"/>
      <c r="CP9" s="1079"/>
      <c r="CQ9" s="1080"/>
      <c r="CR9" s="1078"/>
      <c r="CS9" s="1079"/>
      <c r="CT9" s="1079"/>
      <c r="CU9" s="1079"/>
      <c r="CV9" s="1080"/>
      <c r="CW9" s="1078"/>
      <c r="CX9" s="1079"/>
      <c r="CY9" s="1079"/>
      <c r="CZ9" s="1079"/>
      <c r="DA9" s="1080"/>
      <c r="DB9" s="1078"/>
      <c r="DC9" s="1079"/>
      <c r="DD9" s="1079"/>
      <c r="DE9" s="1079"/>
      <c r="DF9" s="1080"/>
      <c r="DG9" s="1078"/>
      <c r="DH9" s="1079"/>
      <c r="DI9" s="1079"/>
      <c r="DJ9" s="1079"/>
      <c r="DK9" s="1080"/>
      <c r="DL9" s="1078"/>
      <c r="DM9" s="1079"/>
      <c r="DN9" s="1079"/>
      <c r="DO9" s="1079"/>
      <c r="DP9" s="1080"/>
      <c r="DQ9" s="1078"/>
      <c r="DR9" s="1079"/>
      <c r="DS9" s="1079"/>
      <c r="DT9" s="1079"/>
      <c r="DU9" s="1080"/>
      <c r="DV9" s="1081"/>
      <c r="DW9" s="1082"/>
      <c r="DX9" s="1082"/>
      <c r="DY9" s="1082"/>
      <c r="DZ9" s="1083"/>
      <c r="EA9" s="254"/>
    </row>
    <row r="10" spans="1:131" s="255" customFormat="1" ht="26.25" customHeight="1">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5"/>
      <c r="AL10" s="1176"/>
      <c r="AM10" s="1176"/>
      <c r="AN10" s="1176"/>
      <c r="AO10" s="1176"/>
      <c r="AP10" s="1176"/>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c r="BT10" s="1104"/>
      <c r="BU10" s="1104"/>
      <c r="BV10" s="1104"/>
      <c r="BW10" s="1104"/>
      <c r="BX10" s="1104"/>
      <c r="BY10" s="1104"/>
      <c r="BZ10" s="1104"/>
      <c r="CA10" s="1104"/>
      <c r="CB10" s="1104"/>
      <c r="CC10" s="1104"/>
      <c r="CD10" s="1104"/>
      <c r="CE10" s="1104"/>
      <c r="CF10" s="1104"/>
      <c r="CG10" s="1105"/>
      <c r="CH10" s="1078"/>
      <c r="CI10" s="1079"/>
      <c r="CJ10" s="1079"/>
      <c r="CK10" s="1079"/>
      <c r="CL10" s="1080"/>
      <c r="CM10" s="1078"/>
      <c r="CN10" s="1079"/>
      <c r="CO10" s="1079"/>
      <c r="CP10" s="1079"/>
      <c r="CQ10" s="1080"/>
      <c r="CR10" s="1078"/>
      <c r="CS10" s="1079"/>
      <c r="CT10" s="1079"/>
      <c r="CU10" s="1079"/>
      <c r="CV10" s="1080"/>
      <c r="CW10" s="1078"/>
      <c r="CX10" s="1079"/>
      <c r="CY10" s="1079"/>
      <c r="CZ10" s="1079"/>
      <c r="DA10" s="1080"/>
      <c r="DB10" s="1078"/>
      <c r="DC10" s="1079"/>
      <c r="DD10" s="1079"/>
      <c r="DE10" s="1079"/>
      <c r="DF10" s="1080"/>
      <c r="DG10" s="1078"/>
      <c r="DH10" s="1079"/>
      <c r="DI10" s="1079"/>
      <c r="DJ10" s="1079"/>
      <c r="DK10" s="1080"/>
      <c r="DL10" s="1078"/>
      <c r="DM10" s="1079"/>
      <c r="DN10" s="1079"/>
      <c r="DO10" s="1079"/>
      <c r="DP10" s="1080"/>
      <c r="DQ10" s="1078"/>
      <c r="DR10" s="1079"/>
      <c r="DS10" s="1079"/>
      <c r="DT10" s="1079"/>
      <c r="DU10" s="1080"/>
      <c r="DV10" s="1081"/>
      <c r="DW10" s="1082"/>
      <c r="DX10" s="1082"/>
      <c r="DY10" s="1082"/>
      <c r="DZ10" s="1083"/>
      <c r="EA10" s="254"/>
    </row>
    <row r="11" spans="1:131" s="255" customFormat="1" ht="26.25" customHeight="1">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c r="BT11" s="1104"/>
      <c r="BU11" s="1104"/>
      <c r="BV11" s="1104"/>
      <c r="BW11" s="1104"/>
      <c r="BX11" s="1104"/>
      <c r="BY11" s="1104"/>
      <c r="BZ11" s="1104"/>
      <c r="CA11" s="1104"/>
      <c r="CB11" s="1104"/>
      <c r="CC11" s="1104"/>
      <c r="CD11" s="1104"/>
      <c r="CE11" s="1104"/>
      <c r="CF11" s="1104"/>
      <c r="CG11" s="1105"/>
      <c r="CH11" s="1078"/>
      <c r="CI11" s="1079"/>
      <c r="CJ11" s="1079"/>
      <c r="CK11" s="1079"/>
      <c r="CL11" s="1080"/>
      <c r="CM11" s="1078"/>
      <c r="CN11" s="1079"/>
      <c r="CO11" s="1079"/>
      <c r="CP11" s="1079"/>
      <c r="CQ11" s="1080"/>
      <c r="CR11" s="1078"/>
      <c r="CS11" s="1079"/>
      <c r="CT11" s="1079"/>
      <c r="CU11" s="1079"/>
      <c r="CV11" s="1080"/>
      <c r="CW11" s="1078"/>
      <c r="CX11" s="1079"/>
      <c r="CY11" s="1079"/>
      <c r="CZ11" s="1079"/>
      <c r="DA11" s="1080"/>
      <c r="DB11" s="1078"/>
      <c r="DC11" s="1079"/>
      <c r="DD11" s="1079"/>
      <c r="DE11" s="1079"/>
      <c r="DF11" s="1080"/>
      <c r="DG11" s="1078"/>
      <c r="DH11" s="1079"/>
      <c r="DI11" s="1079"/>
      <c r="DJ11" s="1079"/>
      <c r="DK11" s="1080"/>
      <c r="DL11" s="1078"/>
      <c r="DM11" s="1079"/>
      <c r="DN11" s="1079"/>
      <c r="DO11" s="1079"/>
      <c r="DP11" s="1080"/>
      <c r="DQ11" s="1078"/>
      <c r="DR11" s="1079"/>
      <c r="DS11" s="1079"/>
      <c r="DT11" s="1079"/>
      <c r="DU11" s="1080"/>
      <c r="DV11" s="1081"/>
      <c r="DW11" s="1082"/>
      <c r="DX11" s="1082"/>
      <c r="DY11" s="1082"/>
      <c r="DZ11" s="1083"/>
      <c r="EA11" s="254"/>
    </row>
    <row r="12" spans="1:131" s="255" customFormat="1" ht="26.25" customHeight="1">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c r="A22" s="261">
        <v>16</v>
      </c>
      <c r="B22" s="1126"/>
      <c r="C22" s="1127"/>
      <c r="D22" s="1127"/>
      <c r="E22" s="1127"/>
      <c r="F22" s="1127"/>
      <c r="G22" s="1127"/>
      <c r="H22" s="1127"/>
      <c r="I22" s="1127"/>
      <c r="J22" s="1127"/>
      <c r="K22" s="1127"/>
      <c r="L22" s="1127"/>
      <c r="M22" s="1127"/>
      <c r="N22" s="1127"/>
      <c r="O22" s="1127"/>
      <c r="P22" s="1128"/>
      <c r="Q22" s="1170"/>
      <c r="R22" s="1171"/>
      <c r="S22" s="1171"/>
      <c r="T22" s="1171"/>
      <c r="U22" s="1171"/>
      <c r="V22" s="1171"/>
      <c r="W22" s="1171"/>
      <c r="X22" s="1171"/>
      <c r="Y22" s="1171"/>
      <c r="Z22" s="1171"/>
      <c r="AA22" s="1171"/>
      <c r="AB22" s="1171"/>
      <c r="AC22" s="1171"/>
      <c r="AD22" s="1171"/>
      <c r="AE22" s="1172"/>
      <c r="AF22" s="1108"/>
      <c r="AG22" s="1109"/>
      <c r="AH22" s="1109"/>
      <c r="AI22" s="1109"/>
      <c r="AJ22" s="1110"/>
      <c r="AK22" s="1166"/>
      <c r="AL22" s="1167"/>
      <c r="AM22" s="1167"/>
      <c r="AN22" s="1167"/>
      <c r="AO22" s="1167"/>
      <c r="AP22" s="1167"/>
      <c r="AQ22" s="1167"/>
      <c r="AR22" s="1167"/>
      <c r="AS22" s="1167"/>
      <c r="AT22" s="1167"/>
      <c r="AU22" s="1168"/>
      <c r="AV22" s="1168"/>
      <c r="AW22" s="1168"/>
      <c r="AX22" s="1168"/>
      <c r="AY22" s="1169"/>
      <c r="AZ22" s="1124" t="s">
        <v>384</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c r="A23" s="264" t="s">
        <v>385</v>
      </c>
      <c r="B23" s="1033" t="s">
        <v>386</v>
      </c>
      <c r="C23" s="1034"/>
      <c r="D23" s="1034"/>
      <c r="E23" s="1034"/>
      <c r="F23" s="1034"/>
      <c r="G23" s="1034"/>
      <c r="H23" s="1034"/>
      <c r="I23" s="1034"/>
      <c r="J23" s="1034"/>
      <c r="K23" s="1034"/>
      <c r="L23" s="1034"/>
      <c r="M23" s="1034"/>
      <c r="N23" s="1034"/>
      <c r="O23" s="1034"/>
      <c r="P23" s="1035"/>
      <c r="Q23" s="1157">
        <v>3943</v>
      </c>
      <c r="R23" s="1158"/>
      <c r="S23" s="1158"/>
      <c r="T23" s="1158"/>
      <c r="U23" s="1158"/>
      <c r="V23" s="1158">
        <v>3802</v>
      </c>
      <c r="W23" s="1158"/>
      <c r="X23" s="1158"/>
      <c r="Y23" s="1158"/>
      <c r="Z23" s="1158"/>
      <c r="AA23" s="1158">
        <v>140</v>
      </c>
      <c r="AB23" s="1158"/>
      <c r="AC23" s="1158"/>
      <c r="AD23" s="1158"/>
      <c r="AE23" s="1159"/>
      <c r="AF23" s="1160">
        <v>69</v>
      </c>
      <c r="AG23" s="1158"/>
      <c r="AH23" s="1158"/>
      <c r="AI23" s="1158"/>
      <c r="AJ23" s="1161"/>
      <c r="AK23" s="1162"/>
      <c r="AL23" s="1163"/>
      <c r="AM23" s="1163"/>
      <c r="AN23" s="1163"/>
      <c r="AO23" s="1163"/>
      <c r="AP23" s="1158">
        <v>4519</v>
      </c>
      <c r="AQ23" s="1158"/>
      <c r="AR23" s="1158"/>
      <c r="AS23" s="1158"/>
      <c r="AT23" s="1158"/>
      <c r="AU23" s="1164"/>
      <c r="AV23" s="1164"/>
      <c r="AW23" s="1164"/>
      <c r="AX23" s="1164"/>
      <c r="AY23" s="1165"/>
      <c r="AZ23" s="1154" t="s">
        <v>129</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c r="A24" s="1153" t="s">
        <v>387</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c r="A25" s="1152" t="s">
        <v>388</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c r="A26" s="1084" t="s">
        <v>365</v>
      </c>
      <c r="B26" s="1085"/>
      <c r="C26" s="1085"/>
      <c r="D26" s="1085"/>
      <c r="E26" s="1085"/>
      <c r="F26" s="1085"/>
      <c r="G26" s="1085"/>
      <c r="H26" s="1085"/>
      <c r="I26" s="1085"/>
      <c r="J26" s="1085"/>
      <c r="K26" s="1085"/>
      <c r="L26" s="1085"/>
      <c r="M26" s="1085"/>
      <c r="N26" s="1085"/>
      <c r="O26" s="1085"/>
      <c r="P26" s="1086"/>
      <c r="Q26" s="1090" t="s">
        <v>389</v>
      </c>
      <c r="R26" s="1091"/>
      <c r="S26" s="1091"/>
      <c r="T26" s="1091"/>
      <c r="U26" s="1092"/>
      <c r="V26" s="1090" t="s">
        <v>390</v>
      </c>
      <c r="W26" s="1091"/>
      <c r="X26" s="1091"/>
      <c r="Y26" s="1091"/>
      <c r="Z26" s="1092"/>
      <c r="AA26" s="1090" t="s">
        <v>391</v>
      </c>
      <c r="AB26" s="1091"/>
      <c r="AC26" s="1091"/>
      <c r="AD26" s="1091"/>
      <c r="AE26" s="1091"/>
      <c r="AF26" s="1148" t="s">
        <v>392</v>
      </c>
      <c r="AG26" s="1097"/>
      <c r="AH26" s="1097"/>
      <c r="AI26" s="1097"/>
      <c r="AJ26" s="1149"/>
      <c r="AK26" s="1091" t="s">
        <v>393</v>
      </c>
      <c r="AL26" s="1091"/>
      <c r="AM26" s="1091"/>
      <c r="AN26" s="1091"/>
      <c r="AO26" s="1092"/>
      <c r="AP26" s="1090" t="s">
        <v>394</v>
      </c>
      <c r="AQ26" s="1091"/>
      <c r="AR26" s="1091"/>
      <c r="AS26" s="1091"/>
      <c r="AT26" s="1092"/>
      <c r="AU26" s="1090" t="s">
        <v>395</v>
      </c>
      <c r="AV26" s="1091"/>
      <c r="AW26" s="1091"/>
      <c r="AX26" s="1091"/>
      <c r="AY26" s="1092"/>
      <c r="AZ26" s="1090" t="s">
        <v>396</v>
      </c>
      <c r="BA26" s="1091"/>
      <c r="BB26" s="1091"/>
      <c r="BC26" s="1091"/>
      <c r="BD26" s="1092"/>
      <c r="BE26" s="1090" t="s">
        <v>372</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c r="A28" s="266">
        <v>1</v>
      </c>
      <c r="B28" s="1139" t="s">
        <v>397</v>
      </c>
      <c r="C28" s="1140"/>
      <c r="D28" s="1140"/>
      <c r="E28" s="1140"/>
      <c r="F28" s="1140"/>
      <c r="G28" s="1140"/>
      <c r="H28" s="1140"/>
      <c r="I28" s="1140"/>
      <c r="J28" s="1140"/>
      <c r="K28" s="1140"/>
      <c r="L28" s="1140"/>
      <c r="M28" s="1140"/>
      <c r="N28" s="1140"/>
      <c r="O28" s="1140"/>
      <c r="P28" s="1141"/>
      <c r="Q28" s="1142">
        <v>495</v>
      </c>
      <c r="R28" s="1143"/>
      <c r="S28" s="1143"/>
      <c r="T28" s="1143"/>
      <c r="U28" s="1143"/>
      <c r="V28" s="1143">
        <v>476</v>
      </c>
      <c r="W28" s="1143"/>
      <c r="X28" s="1143"/>
      <c r="Y28" s="1143"/>
      <c r="Z28" s="1143"/>
      <c r="AA28" s="1143">
        <v>19</v>
      </c>
      <c r="AB28" s="1143"/>
      <c r="AC28" s="1143"/>
      <c r="AD28" s="1143"/>
      <c r="AE28" s="1144"/>
      <c r="AF28" s="1145">
        <v>19</v>
      </c>
      <c r="AG28" s="1143"/>
      <c r="AH28" s="1143"/>
      <c r="AI28" s="1143"/>
      <c r="AJ28" s="1146"/>
      <c r="AK28" s="1147">
        <v>69</v>
      </c>
      <c r="AL28" s="1135"/>
      <c r="AM28" s="1135"/>
      <c r="AN28" s="1135"/>
      <c r="AO28" s="1135"/>
      <c r="AP28" s="1135" t="s">
        <v>591</v>
      </c>
      <c r="AQ28" s="1135"/>
      <c r="AR28" s="1135"/>
      <c r="AS28" s="1135"/>
      <c r="AT28" s="1135"/>
      <c r="AU28" s="1135" t="s">
        <v>591</v>
      </c>
      <c r="AV28" s="1135"/>
      <c r="AW28" s="1135"/>
      <c r="AX28" s="1135"/>
      <c r="AY28" s="1135"/>
      <c r="AZ28" s="1136" t="s">
        <v>591</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c r="A29" s="266">
        <v>2</v>
      </c>
      <c r="B29" s="1126" t="s">
        <v>398</v>
      </c>
      <c r="C29" s="1127"/>
      <c r="D29" s="1127"/>
      <c r="E29" s="1127"/>
      <c r="F29" s="1127"/>
      <c r="G29" s="1127"/>
      <c r="H29" s="1127"/>
      <c r="I29" s="1127"/>
      <c r="J29" s="1127"/>
      <c r="K29" s="1127"/>
      <c r="L29" s="1127"/>
      <c r="M29" s="1127"/>
      <c r="N29" s="1127"/>
      <c r="O29" s="1127"/>
      <c r="P29" s="1128"/>
      <c r="Q29" s="1132">
        <v>465</v>
      </c>
      <c r="R29" s="1133"/>
      <c r="S29" s="1133"/>
      <c r="T29" s="1133"/>
      <c r="U29" s="1133"/>
      <c r="V29" s="1133">
        <v>459</v>
      </c>
      <c r="W29" s="1133"/>
      <c r="X29" s="1133"/>
      <c r="Y29" s="1133"/>
      <c r="Z29" s="1133"/>
      <c r="AA29" s="1133">
        <v>6</v>
      </c>
      <c r="AB29" s="1133"/>
      <c r="AC29" s="1133"/>
      <c r="AD29" s="1133"/>
      <c r="AE29" s="1134"/>
      <c r="AF29" s="1108">
        <v>6</v>
      </c>
      <c r="AG29" s="1109"/>
      <c r="AH29" s="1109"/>
      <c r="AI29" s="1109"/>
      <c r="AJ29" s="1110"/>
      <c r="AK29" s="1069">
        <v>60</v>
      </c>
      <c r="AL29" s="1060"/>
      <c r="AM29" s="1060"/>
      <c r="AN29" s="1060"/>
      <c r="AO29" s="1060"/>
      <c r="AP29" s="1060" t="s">
        <v>591</v>
      </c>
      <c r="AQ29" s="1060"/>
      <c r="AR29" s="1060"/>
      <c r="AS29" s="1060"/>
      <c r="AT29" s="1060"/>
      <c r="AU29" s="1060" t="s">
        <v>591</v>
      </c>
      <c r="AV29" s="1060"/>
      <c r="AW29" s="1060"/>
      <c r="AX29" s="1060"/>
      <c r="AY29" s="1060"/>
      <c r="AZ29" s="1131" t="s">
        <v>591</v>
      </c>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c r="A30" s="266">
        <v>3</v>
      </c>
      <c r="B30" s="1126" t="s">
        <v>399</v>
      </c>
      <c r="C30" s="1127"/>
      <c r="D30" s="1127"/>
      <c r="E30" s="1127"/>
      <c r="F30" s="1127"/>
      <c r="G30" s="1127"/>
      <c r="H30" s="1127"/>
      <c r="I30" s="1127"/>
      <c r="J30" s="1127"/>
      <c r="K30" s="1127"/>
      <c r="L30" s="1127"/>
      <c r="M30" s="1127"/>
      <c r="N30" s="1127"/>
      <c r="O30" s="1127"/>
      <c r="P30" s="1128"/>
      <c r="Q30" s="1132">
        <v>41</v>
      </c>
      <c r="R30" s="1133"/>
      <c r="S30" s="1133"/>
      <c r="T30" s="1133"/>
      <c r="U30" s="1133"/>
      <c r="V30" s="1133">
        <v>41</v>
      </c>
      <c r="W30" s="1133"/>
      <c r="X30" s="1133"/>
      <c r="Y30" s="1133"/>
      <c r="Z30" s="1133"/>
      <c r="AA30" s="1133">
        <v>0</v>
      </c>
      <c r="AB30" s="1133"/>
      <c r="AC30" s="1133"/>
      <c r="AD30" s="1133"/>
      <c r="AE30" s="1134"/>
      <c r="AF30" s="1108">
        <v>0</v>
      </c>
      <c r="AG30" s="1109"/>
      <c r="AH30" s="1109"/>
      <c r="AI30" s="1109"/>
      <c r="AJ30" s="1110"/>
      <c r="AK30" s="1069">
        <v>13</v>
      </c>
      <c r="AL30" s="1060"/>
      <c r="AM30" s="1060"/>
      <c r="AN30" s="1060"/>
      <c r="AO30" s="1060"/>
      <c r="AP30" s="1060" t="s">
        <v>591</v>
      </c>
      <c r="AQ30" s="1060"/>
      <c r="AR30" s="1060"/>
      <c r="AS30" s="1060"/>
      <c r="AT30" s="1060"/>
      <c r="AU30" s="1060" t="s">
        <v>591</v>
      </c>
      <c r="AV30" s="1060"/>
      <c r="AW30" s="1060"/>
      <c r="AX30" s="1060"/>
      <c r="AY30" s="1060"/>
      <c r="AZ30" s="1131" t="s">
        <v>591</v>
      </c>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c r="A31" s="266">
        <v>4</v>
      </c>
      <c r="B31" s="1126" t="s">
        <v>400</v>
      </c>
      <c r="C31" s="1127"/>
      <c r="D31" s="1127"/>
      <c r="E31" s="1127"/>
      <c r="F31" s="1127"/>
      <c r="G31" s="1127"/>
      <c r="H31" s="1127"/>
      <c r="I31" s="1127"/>
      <c r="J31" s="1127"/>
      <c r="K31" s="1127"/>
      <c r="L31" s="1127"/>
      <c r="M31" s="1127"/>
      <c r="N31" s="1127"/>
      <c r="O31" s="1127"/>
      <c r="P31" s="1128"/>
      <c r="Q31" s="1132">
        <v>201</v>
      </c>
      <c r="R31" s="1133"/>
      <c r="S31" s="1133"/>
      <c r="T31" s="1133"/>
      <c r="U31" s="1133"/>
      <c r="V31" s="1133">
        <v>200</v>
      </c>
      <c r="W31" s="1133"/>
      <c r="X31" s="1133"/>
      <c r="Y31" s="1133"/>
      <c r="Z31" s="1133"/>
      <c r="AA31" s="1133">
        <v>1</v>
      </c>
      <c r="AB31" s="1133"/>
      <c r="AC31" s="1133"/>
      <c r="AD31" s="1133"/>
      <c r="AE31" s="1134"/>
      <c r="AF31" s="1108">
        <v>1</v>
      </c>
      <c r="AG31" s="1109"/>
      <c r="AH31" s="1109"/>
      <c r="AI31" s="1109"/>
      <c r="AJ31" s="1110"/>
      <c r="AK31" s="1069">
        <v>64</v>
      </c>
      <c r="AL31" s="1060"/>
      <c r="AM31" s="1060"/>
      <c r="AN31" s="1060"/>
      <c r="AO31" s="1060"/>
      <c r="AP31" s="1060">
        <v>597</v>
      </c>
      <c r="AQ31" s="1060"/>
      <c r="AR31" s="1060"/>
      <c r="AS31" s="1060"/>
      <c r="AT31" s="1060"/>
      <c r="AU31" s="1060">
        <v>489</v>
      </c>
      <c r="AV31" s="1060"/>
      <c r="AW31" s="1060"/>
      <c r="AX31" s="1060"/>
      <c r="AY31" s="1060"/>
      <c r="AZ31" s="1131" t="s">
        <v>591</v>
      </c>
      <c r="BA31" s="1131"/>
      <c r="BB31" s="1131"/>
      <c r="BC31" s="1131"/>
      <c r="BD31" s="1131"/>
      <c r="BE31" s="1121" t="s">
        <v>401</v>
      </c>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c r="A32" s="266">
        <v>5</v>
      </c>
      <c r="B32" s="1126" t="s">
        <v>402</v>
      </c>
      <c r="C32" s="1127"/>
      <c r="D32" s="1127"/>
      <c r="E32" s="1127"/>
      <c r="F32" s="1127"/>
      <c r="G32" s="1127"/>
      <c r="H32" s="1127"/>
      <c r="I32" s="1127"/>
      <c r="J32" s="1127"/>
      <c r="K32" s="1127"/>
      <c r="L32" s="1127"/>
      <c r="M32" s="1127"/>
      <c r="N32" s="1127"/>
      <c r="O32" s="1127"/>
      <c r="P32" s="1128"/>
      <c r="Q32" s="1132">
        <v>174</v>
      </c>
      <c r="R32" s="1133"/>
      <c r="S32" s="1133"/>
      <c r="T32" s="1133"/>
      <c r="U32" s="1133"/>
      <c r="V32" s="1133">
        <v>173</v>
      </c>
      <c r="W32" s="1133"/>
      <c r="X32" s="1133"/>
      <c r="Y32" s="1133"/>
      <c r="Z32" s="1133"/>
      <c r="AA32" s="1133">
        <v>1</v>
      </c>
      <c r="AB32" s="1133"/>
      <c r="AC32" s="1133"/>
      <c r="AD32" s="1133"/>
      <c r="AE32" s="1134"/>
      <c r="AF32" s="1108">
        <v>1</v>
      </c>
      <c r="AG32" s="1109"/>
      <c r="AH32" s="1109"/>
      <c r="AI32" s="1109"/>
      <c r="AJ32" s="1110"/>
      <c r="AK32" s="1069">
        <v>109</v>
      </c>
      <c r="AL32" s="1060"/>
      <c r="AM32" s="1060"/>
      <c r="AN32" s="1060"/>
      <c r="AO32" s="1060"/>
      <c r="AP32" s="1060">
        <v>761</v>
      </c>
      <c r="AQ32" s="1060"/>
      <c r="AR32" s="1060"/>
      <c r="AS32" s="1060"/>
      <c r="AT32" s="1060"/>
      <c r="AU32" s="1060">
        <v>730</v>
      </c>
      <c r="AV32" s="1060"/>
      <c r="AW32" s="1060"/>
      <c r="AX32" s="1060"/>
      <c r="AY32" s="1060"/>
      <c r="AZ32" s="1131" t="s">
        <v>591</v>
      </c>
      <c r="BA32" s="1131"/>
      <c r="BB32" s="1131"/>
      <c r="BC32" s="1131"/>
      <c r="BD32" s="1131"/>
      <c r="BE32" s="1121" t="s">
        <v>401</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c r="A33" s="266">
        <v>6</v>
      </c>
      <c r="B33" s="1126" t="s">
        <v>403</v>
      </c>
      <c r="C33" s="1127"/>
      <c r="D33" s="1127"/>
      <c r="E33" s="1127"/>
      <c r="F33" s="1127"/>
      <c r="G33" s="1127"/>
      <c r="H33" s="1127"/>
      <c r="I33" s="1127"/>
      <c r="J33" s="1127"/>
      <c r="K33" s="1127"/>
      <c r="L33" s="1127"/>
      <c r="M33" s="1127"/>
      <c r="N33" s="1127"/>
      <c r="O33" s="1127"/>
      <c r="P33" s="1128"/>
      <c r="Q33" s="1132">
        <v>26</v>
      </c>
      <c r="R33" s="1133"/>
      <c r="S33" s="1133"/>
      <c r="T33" s="1133"/>
      <c r="U33" s="1133"/>
      <c r="V33" s="1133">
        <v>25</v>
      </c>
      <c r="W33" s="1133"/>
      <c r="X33" s="1133"/>
      <c r="Y33" s="1133"/>
      <c r="Z33" s="1133"/>
      <c r="AA33" s="1133">
        <v>0</v>
      </c>
      <c r="AB33" s="1133"/>
      <c r="AC33" s="1133"/>
      <c r="AD33" s="1133"/>
      <c r="AE33" s="1134"/>
      <c r="AF33" s="1108">
        <v>0</v>
      </c>
      <c r="AG33" s="1109"/>
      <c r="AH33" s="1109"/>
      <c r="AI33" s="1109"/>
      <c r="AJ33" s="1110"/>
      <c r="AK33" s="1069">
        <v>12</v>
      </c>
      <c r="AL33" s="1060"/>
      <c r="AM33" s="1060"/>
      <c r="AN33" s="1060"/>
      <c r="AO33" s="1060"/>
      <c r="AP33" s="1060">
        <v>35</v>
      </c>
      <c r="AQ33" s="1060"/>
      <c r="AR33" s="1060"/>
      <c r="AS33" s="1060"/>
      <c r="AT33" s="1060"/>
      <c r="AU33" s="1060">
        <v>35</v>
      </c>
      <c r="AV33" s="1060"/>
      <c r="AW33" s="1060"/>
      <c r="AX33" s="1060"/>
      <c r="AY33" s="1060"/>
      <c r="AZ33" s="1131" t="s">
        <v>591</v>
      </c>
      <c r="BA33" s="1131"/>
      <c r="BB33" s="1131"/>
      <c r="BC33" s="1131"/>
      <c r="BD33" s="1131"/>
      <c r="BE33" s="1121" t="s">
        <v>404</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c r="A34" s="266">
        <v>7</v>
      </c>
      <c r="B34" s="1126" t="s">
        <v>405</v>
      </c>
      <c r="C34" s="1127"/>
      <c r="D34" s="1127"/>
      <c r="E34" s="1127"/>
      <c r="F34" s="1127"/>
      <c r="G34" s="1127"/>
      <c r="H34" s="1127"/>
      <c r="I34" s="1127"/>
      <c r="J34" s="1127"/>
      <c r="K34" s="1127"/>
      <c r="L34" s="1127"/>
      <c r="M34" s="1127"/>
      <c r="N34" s="1127"/>
      <c r="O34" s="1127"/>
      <c r="P34" s="1128"/>
      <c r="Q34" s="1132">
        <v>38</v>
      </c>
      <c r="R34" s="1133"/>
      <c r="S34" s="1133"/>
      <c r="T34" s="1133"/>
      <c r="U34" s="1133"/>
      <c r="V34" s="1133">
        <v>38</v>
      </c>
      <c r="W34" s="1133"/>
      <c r="X34" s="1133"/>
      <c r="Y34" s="1133"/>
      <c r="Z34" s="1133"/>
      <c r="AA34" s="1133">
        <v>0</v>
      </c>
      <c r="AB34" s="1133"/>
      <c r="AC34" s="1133"/>
      <c r="AD34" s="1133"/>
      <c r="AE34" s="1134"/>
      <c r="AF34" s="1108">
        <v>0</v>
      </c>
      <c r="AG34" s="1109"/>
      <c r="AH34" s="1109"/>
      <c r="AI34" s="1109"/>
      <c r="AJ34" s="1110"/>
      <c r="AK34" s="1069" t="s">
        <v>595</v>
      </c>
      <c r="AL34" s="1060"/>
      <c r="AM34" s="1060"/>
      <c r="AN34" s="1060"/>
      <c r="AO34" s="1060"/>
      <c r="AP34" s="1060">
        <v>31</v>
      </c>
      <c r="AQ34" s="1060"/>
      <c r="AR34" s="1060"/>
      <c r="AS34" s="1060"/>
      <c r="AT34" s="1060"/>
      <c r="AU34" s="1060">
        <v>31</v>
      </c>
      <c r="AV34" s="1060"/>
      <c r="AW34" s="1060"/>
      <c r="AX34" s="1060"/>
      <c r="AY34" s="1060"/>
      <c r="AZ34" s="1131" t="s">
        <v>591</v>
      </c>
      <c r="BA34" s="1131"/>
      <c r="BB34" s="1131"/>
      <c r="BC34" s="1131"/>
      <c r="BD34" s="1131"/>
      <c r="BE34" s="1121" t="s">
        <v>401</v>
      </c>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c r="A35" s="266">
        <v>8</v>
      </c>
      <c r="B35" s="1126"/>
      <c r="C35" s="1127"/>
      <c r="D35" s="1127"/>
      <c r="E35" s="1127"/>
      <c r="F35" s="1127"/>
      <c r="G35" s="1127"/>
      <c r="H35" s="1127"/>
      <c r="I35" s="1127"/>
      <c r="J35" s="1127"/>
      <c r="K35" s="1127"/>
      <c r="L35" s="1127"/>
      <c r="M35" s="1127"/>
      <c r="N35" s="1127"/>
      <c r="O35" s="1127"/>
      <c r="P35" s="1128"/>
      <c r="Q35" s="1132"/>
      <c r="R35" s="1133"/>
      <c r="S35" s="1133"/>
      <c r="T35" s="1133"/>
      <c r="U35" s="1133"/>
      <c r="V35" s="1133"/>
      <c r="W35" s="1133"/>
      <c r="X35" s="1133"/>
      <c r="Y35" s="1133"/>
      <c r="Z35" s="1133"/>
      <c r="AA35" s="1133"/>
      <c r="AB35" s="1133"/>
      <c r="AC35" s="1133"/>
      <c r="AD35" s="1133"/>
      <c r="AE35" s="1134"/>
      <c r="AF35" s="1108"/>
      <c r="AG35" s="1109"/>
      <c r="AH35" s="1109"/>
      <c r="AI35" s="1109"/>
      <c r="AJ35" s="1110"/>
      <c r="AK35" s="1069"/>
      <c r="AL35" s="1060"/>
      <c r="AM35" s="1060"/>
      <c r="AN35" s="1060"/>
      <c r="AO35" s="1060"/>
      <c r="AP35" s="1060"/>
      <c r="AQ35" s="1060"/>
      <c r="AR35" s="1060"/>
      <c r="AS35" s="1060"/>
      <c r="AT35" s="1060"/>
      <c r="AU35" s="1060"/>
      <c r="AV35" s="1060"/>
      <c r="AW35" s="1060"/>
      <c r="AX35" s="1060"/>
      <c r="AY35" s="1060"/>
      <c r="AZ35" s="1131"/>
      <c r="BA35" s="1131"/>
      <c r="BB35" s="1131"/>
      <c r="BC35" s="1131"/>
      <c r="BD35" s="1131"/>
      <c r="BE35" s="1121"/>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c r="A36" s="266">
        <v>9</v>
      </c>
      <c r="B36" s="1126"/>
      <c r="C36" s="1127"/>
      <c r="D36" s="1127"/>
      <c r="E36" s="1127"/>
      <c r="F36" s="1127"/>
      <c r="G36" s="1127"/>
      <c r="H36" s="1127"/>
      <c r="I36" s="1127"/>
      <c r="J36" s="1127"/>
      <c r="K36" s="1127"/>
      <c r="L36" s="1127"/>
      <c r="M36" s="1127"/>
      <c r="N36" s="1127"/>
      <c r="O36" s="1127"/>
      <c r="P36" s="1128"/>
      <c r="Q36" s="1132"/>
      <c r="R36" s="1133"/>
      <c r="S36" s="1133"/>
      <c r="T36" s="1133"/>
      <c r="U36" s="1133"/>
      <c r="V36" s="1133"/>
      <c r="W36" s="1133"/>
      <c r="X36" s="1133"/>
      <c r="Y36" s="1133"/>
      <c r="Z36" s="1133"/>
      <c r="AA36" s="1133"/>
      <c r="AB36" s="1133"/>
      <c r="AC36" s="1133"/>
      <c r="AD36" s="1133"/>
      <c r="AE36" s="1134"/>
      <c r="AF36" s="1108"/>
      <c r="AG36" s="1109"/>
      <c r="AH36" s="1109"/>
      <c r="AI36" s="1109"/>
      <c r="AJ36" s="1110"/>
      <c r="AK36" s="1069"/>
      <c r="AL36" s="1060"/>
      <c r="AM36" s="1060"/>
      <c r="AN36" s="1060"/>
      <c r="AO36" s="1060"/>
      <c r="AP36" s="1060"/>
      <c r="AQ36" s="1060"/>
      <c r="AR36" s="1060"/>
      <c r="AS36" s="1060"/>
      <c r="AT36" s="1060"/>
      <c r="AU36" s="1060"/>
      <c r="AV36" s="1060"/>
      <c r="AW36" s="1060"/>
      <c r="AX36" s="1060"/>
      <c r="AY36" s="1060"/>
      <c r="AZ36" s="1131"/>
      <c r="BA36" s="1131"/>
      <c r="BB36" s="1131"/>
      <c r="BC36" s="1131"/>
      <c r="BD36" s="1131"/>
      <c r="BE36" s="1121"/>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406</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c r="A63" s="264" t="s">
        <v>385</v>
      </c>
      <c r="B63" s="1033" t="s">
        <v>407</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27</v>
      </c>
      <c r="AG63" s="1048"/>
      <c r="AH63" s="1048"/>
      <c r="AI63" s="1048"/>
      <c r="AJ63" s="1119"/>
      <c r="AK63" s="1120"/>
      <c r="AL63" s="1052"/>
      <c r="AM63" s="1052"/>
      <c r="AN63" s="1052"/>
      <c r="AO63" s="1052"/>
      <c r="AP63" s="1048">
        <v>1424</v>
      </c>
      <c r="AQ63" s="1048"/>
      <c r="AR63" s="1048"/>
      <c r="AS63" s="1048"/>
      <c r="AT63" s="1048"/>
      <c r="AU63" s="1048">
        <v>1285</v>
      </c>
      <c r="AV63" s="1048"/>
      <c r="AW63" s="1048"/>
      <c r="AX63" s="1048"/>
      <c r="AY63" s="1048"/>
      <c r="AZ63" s="1114"/>
      <c r="BA63" s="1114"/>
      <c r="BB63" s="1114"/>
      <c r="BC63" s="1114"/>
      <c r="BD63" s="1114"/>
      <c r="BE63" s="1049"/>
      <c r="BF63" s="1049"/>
      <c r="BG63" s="1049"/>
      <c r="BH63" s="1049"/>
      <c r="BI63" s="1050"/>
      <c r="BJ63" s="1115" t="s">
        <v>129</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c r="A65" s="252" t="s">
        <v>408</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c r="A66" s="1084" t="s">
        <v>409</v>
      </c>
      <c r="B66" s="1085"/>
      <c r="C66" s="1085"/>
      <c r="D66" s="1085"/>
      <c r="E66" s="1085"/>
      <c r="F66" s="1085"/>
      <c r="G66" s="1085"/>
      <c r="H66" s="1085"/>
      <c r="I66" s="1085"/>
      <c r="J66" s="1085"/>
      <c r="K66" s="1085"/>
      <c r="L66" s="1085"/>
      <c r="M66" s="1085"/>
      <c r="N66" s="1085"/>
      <c r="O66" s="1085"/>
      <c r="P66" s="1086"/>
      <c r="Q66" s="1090" t="s">
        <v>410</v>
      </c>
      <c r="R66" s="1091"/>
      <c r="S66" s="1091"/>
      <c r="T66" s="1091"/>
      <c r="U66" s="1092"/>
      <c r="V66" s="1090" t="s">
        <v>390</v>
      </c>
      <c r="W66" s="1091"/>
      <c r="X66" s="1091"/>
      <c r="Y66" s="1091"/>
      <c r="Z66" s="1092"/>
      <c r="AA66" s="1090" t="s">
        <v>411</v>
      </c>
      <c r="AB66" s="1091"/>
      <c r="AC66" s="1091"/>
      <c r="AD66" s="1091"/>
      <c r="AE66" s="1092"/>
      <c r="AF66" s="1096" t="s">
        <v>412</v>
      </c>
      <c r="AG66" s="1097"/>
      <c r="AH66" s="1097"/>
      <c r="AI66" s="1097"/>
      <c r="AJ66" s="1098"/>
      <c r="AK66" s="1090" t="s">
        <v>413</v>
      </c>
      <c r="AL66" s="1085"/>
      <c r="AM66" s="1085"/>
      <c r="AN66" s="1085"/>
      <c r="AO66" s="1086"/>
      <c r="AP66" s="1090" t="s">
        <v>394</v>
      </c>
      <c r="AQ66" s="1091"/>
      <c r="AR66" s="1091"/>
      <c r="AS66" s="1091"/>
      <c r="AT66" s="1092"/>
      <c r="AU66" s="1090" t="s">
        <v>414</v>
      </c>
      <c r="AV66" s="1091"/>
      <c r="AW66" s="1091"/>
      <c r="AX66" s="1091"/>
      <c r="AY66" s="1092"/>
      <c r="AZ66" s="1090" t="s">
        <v>372</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c r="A68" s="258">
        <v>1</v>
      </c>
      <c r="B68" s="1074" t="s">
        <v>576</v>
      </c>
      <c r="C68" s="1075"/>
      <c r="D68" s="1075"/>
      <c r="E68" s="1075"/>
      <c r="F68" s="1075"/>
      <c r="G68" s="1075"/>
      <c r="H68" s="1075"/>
      <c r="I68" s="1075"/>
      <c r="J68" s="1075"/>
      <c r="K68" s="1075"/>
      <c r="L68" s="1075"/>
      <c r="M68" s="1075"/>
      <c r="N68" s="1075"/>
      <c r="O68" s="1075"/>
      <c r="P68" s="1076"/>
      <c r="Q68" s="1077">
        <v>1072</v>
      </c>
      <c r="R68" s="1071"/>
      <c r="S68" s="1071"/>
      <c r="T68" s="1071"/>
      <c r="U68" s="1071"/>
      <c r="V68" s="1071">
        <v>1068</v>
      </c>
      <c r="W68" s="1071"/>
      <c r="X68" s="1071"/>
      <c r="Y68" s="1071"/>
      <c r="Z68" s="1071"/>
      <c r="AA68" s="1071">
        <v>4</v>
      </c>
      <c r="AB68" s="1071"/>
      <c r="AC68" s="1071"/>
      <c r="AD68" s="1071"/>
      <c r="AE68" s="1071"/>
      <c r="AF68" s="1071">
        <v>4</v>
      </c>
      <c r="AG68" s="1071"/>
      <c r="AH68" s="1071"/>
      <c r="AI68" s="1071"/>
      <c r="AJ68" s="1071"/>
      <c r="AK68" s="1071" t="s">
        <v>594</v>
      </c>
      <c r="AL68" s="1071"/>
      <c r="AM68" s="1071"/>
      <c r="AN68" s="1071"/>
      <c r="AO68" s="1071"/>
      <c r="AP68" s="1071" t="s">
        <v>510</v>
      </c>
      <c r="AQ68" s="1071"/>
      <c r="AR68" s="1071"/>
      <c r="AS68" s="1071"/>
      <c r="AT68" s="1071"/>
      <c r="AU68" s="1071" t="s">
        <v>510</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c r="A69" s="261">
        <v>2</v>
      </c>
      <c r="B69" s="1063" t="s">
        <v>577</v>
      </c>
      <c r="C69" s="1064"/>
      <c r="D69" s="1064"/>
      <c r="E69" s="1064"/>
      <c r="F69" s="1064"/>
      <c r="G69" s="1064"/>
      <c r="H69" s="1064"/>
      <c r="I69" s="1064"/>
      <c r="J69" s="1064"/>
      <c r="K69" s="1064"/>
      <c r="L69" s="1064"/>
      <c r="M69" s="1064"/>
      <c r="N69" s="1064"/>
      <c r="O69" s="1064"/>
      <c r="P69" s="1065"/>
      <c r="Q69" s="1066">
        <v>83</v>
      </c>
      <c r="R69" s="1060"/>
      <c r="S69" s="1060"/>
      <c r="T69" s="1060"/>
      <c r="U69" s="1060"/>
      <c r="V69" s="1060">
        <v>70</v>
      </c>
      <c r="W69" s="1060"/>
      <c r="X69" s="1060"/>
      <c r="Y69" s="1060"/>
      <c r="Z69" s="1060"/>
      <c r="AA69" s="1060">
        <v>13</v>
      </c>
      <c r="AB69" s="1060"/>
      <c r="AC69" s="1060"/>
      <c r="AD69" s="1060"/>
      <c r="AE69" s="1060"/>
      <c r="AF69" s="1060">
        <v>13</v>
      </c>
      <c r="AG69" s="1060"/>
      <c r="AH69" s="1060"/>
      <c r="AI69" s="1060"/>
      <c r="AJ69" s="1060"/>
      <c r="AK69" s="1060" t="s">
        <v>593</v>
      </c>
      <c r="AL69" s="1060"/>
      <c r="AM69" s="1060"/>
      <c r="AN69" s="1060"/>
      <c r="AO69" s="1060"/>
      <c r="AP69" s="1060" t="s">
        <v>510</v>
      </c>
      <c r="AQ69" s="1060"/>
      <c r="AR69" s="1060"/>
      <c r="AS69" s="1060"/>
      <c r="AT69" s="1060"/>
      <c r="AU69" s="1060" t="s">
        <v>510</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c r="A70" s="261">
        <v>3</v>
      </c>
      <c r="B70" s="1063" t="s">
        <v>578</v>
      </c>
      <c r="C70" s="1064"/>
      <c r="D70" s="1064"/>
      <c r="E70" s="1064"/>
      <c r="F70" s="1064"/>
      <c r="G70" s="1064"/>
      <c r="H70" s="1064"/>
      <c r="I70" s="1064"/>
      <c r="J70" s="1064"/>
      <c r="K70" s="1064"/>
      <c r="L70" s="1064"/>
      <c r="M70" s="1064"/>
      <c r="N70" s="1064"/>
      <c r="O70" s="1064"/>
      <c r="P70" s="1065"/>
      <c r="Q70" s="1066">
        <v>7334</v>
      </c>
      <c r="R70" s="1060"/>
      <c r="S70" s="1060"/>
      <c r="T70" s="1060"/>
      <c r="U70" s="1060"/>
      <c r="V70" s="1060">
        <v>6742</v>
      </c>
      <c r="W70" s="1060"/>
      <c r="X70" s="1060"/>
      <c r="Y70" s="1060"/>
      <c r="Z70" s="1060"/>
      <c r="AA70" s="1060">
        <v>592</v>
      </c>
      <c r="AB70" s="1060"/>
      <c r="AC70" s="1060"/>
      <c r="AD70" s="1060"/>
      <c r="AE70" s="1060"/>
      <c r="AF70" s="1060">
        <v>592</v>
      </c>
      <c r="AG70" s="1060"/>
      <c r="AH70" s="1060"/>
      <c r="AI70" s="1060"/>
      <c r="AJ70" s="1060"/>
      <c r="AK70" s="1060" t="s">
        <v>593</v>
      </c>
      <c r="AL70" s="1060"/>
      <c r="AM70" s="1060"/>
      <c r="AN70" s="1060"/>
      <c r="AO70" s="1060"/>
      <c r="AP70" s="1060" t="s">
        <v>510</v>
      </c>
      <c r="AQ70" s="1060"/>
      <c r="AR70" s="1060"/>
      <c r="AS70" s="1060"/>
      <c r="AT70" s="1060"/>
      <c r="AU70" s="1060" t="s">
        <v>510</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c r="A71" s="261">
        <v>4</v>
      </c>
      <c r="B71" s="1063" t="s">
        <v>579</v>
      </c>
      <c r="C71" s="1064"/>
      <c r="D71" s="1064"/>
      <c r="E71" s="1064"/>
      <c r="F71" s="1064"/>
      <c r="G71" s="1064"/>
      <c r="H71" s="1064"/>
      <c r="I71" s="1064"/>
      <c r="J71" s="1064"/>
      <c r="K71" s="1064"/>
      <c r="L71" s="1064"/>
      <c r="M71" s="1064"/>
      <c r="N71" s="1064"/>
      <c r="O71" s="1064"/>
      <c r="P71" s="1065"/>
      <c r="Q71" s="1066">
        <v>35</v>
      </c>
      <c r="R71" s="1060"/>
      <c r="S71" s="1060"/>
      <c r="T71" s="1060"/>
      <c r="U71" s="1060"/>
      <c r="V71" s="1060">
        <v>33</v>
      </c>
      <c r="W71" s="1060"/>
      <c r="X71" s="1060"/>
      <c r="Y71" s="1060"/>
      <c r="Z71" s="1060"/>
      <c r="AA71" s="1060">
        <v>2</v>
      </c>
      <c r="AB71" s="1060"/>
      <c r="AC71" s="1060"/>
      <c r="AD71" s="1060"/>
      <c r="AE71" s="1060"/>
      <c r="AF71" s="1060">
        <v>2</v>
      </c>
      <c r="AG71" s="1060"/>
      <c r="AH71" s="1060"/>
      <c r="AI71" s="1060"/>
      <c r="AJ71" s="1060"/>
      <c r="AK71" s="1060">
        <v>8</v>
      </c>
      <c r="AL71" s="1060"/>
      <c r="AM71" s="1060"/>
      <c r="AN71" s="1060"/>
      <c r="AO71" s="1060"/>
      <c r="AP71" s="1060" t="s">
        <v>510</v>
      </c>
      <c r="AQ71" s="1060"/>
      <c r="AR71" s="1060"/>
      <c r="AS71" s="1060"/>
      <c r="AT71" s="1060"/>
      <c r="AU71" s="1060" t="s">
        <v>510</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c r="A72" s="261">
        <v>5</v>
      </c>
      <c r="B72" s="1063" t="s">
        <v>580</v>
      </c>
      <c r="C72" s="1064"/>
      <c r="D72" s="1064"/>
      <c r="E72" s="1064"/>
      <c r="F72" s="1064"/>
      <c r="G72" s="1064"/>
      <c r="H72" s="1064"/>
      <c r="I72" s="1064"/>
      <c r="J72" s="1064"/>
      <c r="K72" s="1064"/>
      <c r="L72" s="1064"/>
      <c r="M72" s="1064"/>
      <c r="N72" s="1064"/>
      <c r="O72" s="1064"/>
      <c r="P72" s="1065"/>
      <c r="Q72" s="1066">
        <v>3737</v>
      </c>
      <c r="R72" s="1060"/>
      <c r="S72" s="1060"/>
      <c r="T72" s="1060"/>
      <c r="U72" s="1060"/>
      <c r="V72" s="1060">
        <v>3653</v>
      </c>
      <c r="W72" s="1060"/>
      <c r="X72" s="1060"/>
      <c r="Y72" s="1060"/>
      <c r="Z72" s="1060"/>
      <c r="AA72" s="1060">
        <v>84</v>
      </c>
      <c r="AB72" s="1060"/>
      <c r="AC72" s="1060"/>
      <c r="AD72" s="1060"/>
      <c r="AE72" s="1060"/>
      <c r="AF72" s="1060">
        <v>84</v>
      </c>
      <c r="AG72" s="1060"/>
      <c r="AH72" s="1060"/>
      <c r="AI72" s="1060"/>
      <c r="AJ72" s="1060"/>
      <c r="AK72" s="1060">
        <v>17</v>
      </c>
      <c r="AL72" s="1060"/>
      <c r="AM72" s="1060"/>
      <c r="AN72" s="1060"/>
      <c r="AO72" s="1060"/>
      <c r="AP72" s="1060">
        <v>1231</v>
      </c>
      <c r="AQ72" s="1060"/>
      <c r="AR72" s="1060"/>
      <c r="AS72" s="1060"/>
      <c r="AT72" s="1060"/>
      <c r="AU72" s="1060">
        <v>40</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c r="A73" s="261">
        <v>6</v>
      </c>
      <c r="B73" s="1063" t="s">
        <v>581</v>
      </c>
      <c r="C73" s="1064"/>
      <c r="D73" s="1064"/>
      <c r="E73" s="1064"/>
      <c r="F73" s="1064"/>
      <c r="G73" s="1064"/>
      <c r="H73" s="1064"/>
      <c r="I73" s="1064"/>
      <c r="J73" s="1064"/>
      <c r="K73" s="1064"/>
      <c r="L73" s="1064"/>
      <c r="M73" s="1064"/>
      <c r="N73" s="1064"/>
      <c r="O73" s="1064"/>
      <c r="P73" s="1065"/>
      <c r="Q73" s="1066">
        <v>754</v>
      </c>
      <c r="R73" s="1060"/>
      <c r="S73" s="1060"/>
      <c r="T73" s="1060"/>
      <c r="U73" s="1060"/>
      <c r="V73" s="1060">
        <v>715</v>
      </c>
      <c r="W73" s="1060"/>
      <c r="X73" s="1060"/>
      <c r="Y73" s="1060"/>
      <c r="Z73" s="1060"/>
      <c r="AA73" s="1060">
        <v>40</v>
      </c>
      <c r="AB73" s="1060"/>
      <c r="AC73" s="1060"/>
      <c r="AD73" s="1060"/>
      <c r="AE73" s="1060"/>
      <c r="AF73" s="1060">
        <v>40</v>
      </c>
      <c r="AG73" s="1060"/>
      <c r="AH73" s="1060"/>
      <c r="AI73" s="1060"/>
      <c r="AJ73" s="1060"/>
      <c r="AK73" s="1060">
        <v>1</v>
      </c>
      <c r="AL73" s="1060"/>
      <c r="AM73" s="1060"/>
      <c r="AN73" s="1060"/>
      <c r="AO73" s="1060"/>
      <c r="AP73" s="1060" t="s">
        <v>510</v>
      </c>
      <c r="AQ73" s="1060"/>
      <c r="AR73" s="1060"/>
      <c r="AS73" s="1060"/>
      <c r="AT73" s="1060"/>
      <c r="AU73" s="1060" t="s">
        <v>510</v>
      </c>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c r="A74" s="261">
        <v>7</v>
      </c>
      <c r="B74" s="1063" t="s">
        <v>582</v>
      </c>
      <c r="C74" s="1064"/>
      <c r="D74" s="1064"/>
      <c r="E74" s="1064"/>
      <c r="F74" s="1064"/>
      <c r="G74" s="1064"/>
      <c r="H74" s="1064"/>
      <c r="I74" s="1064"/>
      <c r="J74" s="1064"/>
      <c r="K74" s="1064"/>
      <c r="L74" s="1064"/>
      <c r="M74" s="1064"/>
      <c r="N74" s="1064"/>
      <c r="O74" s="1064"/>
      <c r="P74" s="1065"/>
      <c r="Q74" s="1066">
        <v>159119</v>
      </c>
      <c r="R74" s="1060"/>
      <c r="S74" s="1060"/>
      <c r="T74" s="1060"/>
      <c r="U74" s="1060"/>
      <c r="V74" s="1060">
        <v>154694</v>
      </c>
      <c r="W74" s="1060"/>
      <c r="X74" s="1060"/>
      <c r="Y74" s="1060"/>
      <c r="Z74" s="1060"/>
      <c r="AA74" s="1060">
        <v>4425</v>
      </c>
      <c r="AB74" s="1060"/>
      <c r="AC74" s="1060"/>
      <c r="AD74" s="1060"/>
      <c r="AE74" s="1060"/>
      <c r="AF74" s="1060">
        <v>4425</v>
      </c>
      <c r="AG74" s="1060"/>
      <c r="AH74" s="1060"/>
      <c r="AI74" s="1060"/>
      <c r="AJ74" s="1060"/>
      <c r="AK74" s="1060">
        <v>1792</v>
      </c>
      <c r="AL74" s="1060"/>
      <c r="AM74" s="1060"/>
      <c r="AN74" s="1060"/>
      <c r="AO74" s="1060"/>
      <c r="AP74" s="1060" t="s">
        <v>510</v>
      </c>
      <c r="AQ74" s="1060"/>
      <c r="AR74" s="1060"/>
      <c r="AS74" s="1060"/>
      <c r="AT74" s="1060"/>
      <c r="AU74" s="1060" t="s">
        <v>510</v>
      </c>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c r="A75" s="261">
        <v>8</v>
      </c>
      <c r="B75" s="1063"/>
      <c r="C75" s="1064"/>
      <c r="D75" s="1064"/>
      <c r="E75" s="1064"/>
      <c r="F75" s="1064"/>
      <c r="G75" s="1064"/>
      <c r="H75" s="1064"/>
      <c r="I75" s="1064"/>
      <c r="J75" s="1064"/>
      <c r="K75" s="1064"/>
      <c r="L75" s="1064"/>
      <c r="M75" s="1064"/>
      <c r="N75" s="1064"/>
      <c r="O75" s="1064"/>
      <c r="P75" s="1065"/>
      <c r="Q75" s="1067"/>
      <c r="R75" s="1068"/>
      <c r="S75" s="1068"/>
      <c r="T75" s="1068"/>
      <c r="U75" s="1069"/>
      <c r="V75" s="1070"/>
      <c r="W75" s="1068"/>
      <c r="X75" s="1068"/>
      <c r="Y75" s="1068"/>
      <c r="Z75" s="1069"/>
      <c r="AA75" s="1070"/>
      <c r="AB75" s="1068"/>
      <c r="AC75" s="1068"/>
      <c r="AD75" s="1068"/>
      <c r="AE75" s="1069"/>
      <c r="AF75" s="1070"/>
      <c r="AG75" s="1068"/>
      <c r="AH75" s="1068"/>
      <c r="AI75" s="1068"/>
      <c r="AJ75" s="1069"/>
      <c r="AK75" s="1070"/>
      <c r="AL75" s="1068"/>
      <c r="AM75" s="1068"/>
      <c r="AN75" s="1068"/>
      <c r="AO75" s="1069"/>
      <c r="AP75" s="1070"/>
      <c r="AQ75" s="1068"/>
      <c r="AR75" s="1068"/>
      <c r="AS75" s="1068"/>
      <c r="AT75" s="1069"/>
      <c r="AU75" s="1070"/>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c r="A76" s="261">
        <v>9</v>
      </c>
      <c r="B76" s="1063"/>
      <c r="C76" s="1064"/>
      <c r="D76" s="1064"/>
      <c r="E76" s="1064"/>
      <c r="F76" s="1064"/>
      <c r="G76" s="1064"/>
      <c r="H76" s="1064"/>
      <c r="I76" s="1064"/>
      <c r="J76" s="1064"/>
      <c r="K76" s="1064"/>
      <c r="L76" s="1064"/>
      <c r="M76" s="1064"/>
      <c r="N76" s="1064"/>
      <c r="O76" s="1064"/>
      <c r="P76" s="1065"/>
      <c r="Q76" s="1067"/>
      <c r="R76" s="1068"/>
      <c r="S76" s="1068"/>
      <c r="T76" s="1068"/>
      <c r="U76" s="1069"/>
      <c r="V76" s="1070"/>
      <c r="W76" s="1068"/>
      <c r="X76" s="1068"/>
      <c r="Y76" s="1068"/>
      <c r="Z76" s="1069"/>
      <c r="AA76" s="1070"/>
      <c r="AB76" s="1068"/>
      <c r="AC76" s="1068"/>
      <c r="AD76" s="1068"/>
      <c r="AE76" s="1069"/>
      <c r="AF76" s="1070"/>
      <c r="AG76" s="1068"/>
      <c r="AH76" s="1068"/>
      <c r="AI76" s="1068"/>
      <c r="AJ76" s="1069"/>
      <c r="AK76" s="1070"/>
      <c r="AL76" s="1068"/>
      <c r="AM76" s="1068"/>
      <c r="AN76" s="1068"/>
      <c r="AO76" s="1069"/>
      <c r="AP76" s="1070"/>
      <c r="AQ76" s="1068"/>
      <c r="AR76" s="1068"/>
      <c r="AS76" s="1068"/>
      <c r="AT76" s="1069"/>
      <c r="AU76" s="1070"/>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c r="A88" s="264" t="s">
        <v>385</v>
      </c>
      <c r="B88" s="1033" t="s">
        <v>415</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5160</v>
      </c>
      <c r="AG88" s="1048"/>
      <c r="AH88" s="1048"/>
      <c r="AI88" s="1048"/>
      <c r="AJ88" s="1048"/>
      <c r="AK88" s="1052"/>
      <c r="AL88" s="1052"/>
      <c r="AM88" s="1052"/>
      <c r="AN88" s="1052"/>
      <c r="AO88" s="1052"/>
      <c r="AP88" s="1048">
        <v>1231</v>
      </c>
      <c r="AQ88" s="1048"/>
      <c r="AR88" s="1048"/>
      <c r="AS88" s="1048"/>
      <c r="AT88" s="1048"/>
      <c r="AU88" s="1048">
        <v>40</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385</v>
      </c>
      <c r="BR102" s="1033" t="s">
        <v>416</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52</v>
      </c>
      <c r="CS102" s="1040"/>
      <c r="CT102" s="1040"/>
      <c r="CU102" s="1040"/>
      <c r="CV102" s="1041"/>
      <c r="CW102" s="1039" t="s">
        <v>592</v>
      </c>
      <c r="CX102" s="1040"/>
      <c r="CY102" s="1040"/>
      <c r="CZ102" s="1040"/>
      <c r="DA102" s="1041"/>
      <c r="DB102" s="1039">
        <v>25</v>
      </c>
      <c r="DC102" s="1040"/>
      <c r="DD102" s="1040"/>
      <c r="DE102" s="1040"/>
      <c r="DF102" s="1041"/>
      <c r="DG102" s="1039" t="s">
        <v>592</v>
      </c>
      <c r="DH102" s="1040"/>
      <c r="DI102" s="1040"/>
      <c r="DJ102" s="1040"/>
      <c r="DK102" s="1041"/>
      <c r="DL102" s="1039" t="s">
        <v>592</v>
      </c>
      <c r="DM102" s="1040"/>
      <c r="DN102" s="1040"/>
      <c r="DO102" s="1040"/>
      <c r="DP102" s="1041"/>
      <c r="DQ102" s="1039" t="s">
        <v>592</v>
      </c>
      <c r="DR102" s="1040"/>
      <c r="DS102" s="1040"/>
      <c r="DT102" s="1040"/>
      <c r="DU102" s="1041"/>
      <c r="DV102" s="1022"/>
      <c r="DW102" s="1023"/>
      <c r="DX102" s="1023"/>
      <c r="DY102" s="1023"/>
      <c r="DZ102" s="1024"/>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417</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418</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419</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420</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27" t="s">
        <v>421</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422</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c r="A109" s="982" t="s">
        <v>423</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424</v>
      </c>
      <c r="AB109" s="983"/>
      <c r="AC109" s="983"/>
      <c r="AD109" s="983"/>
      <c r="AE109" s="984"/>
      <c r="AF109" s="985" t="s">
        <v>304</v>
      </c>
      <c r="AG109" s="983"/>
      <c r="AH109" s="983"/>
      <c r="AI109" s="983"/>
      <c r="AJ109" s="984"/>
      <c r="AK109" s="985" t="s">
        <v>303</v>
      </c>
      <c r="AL109" s="983"/>
      <c r="AM109" s="983"/>
      <c r="AN109" s="983"/>
      <c r="AO109" s="984"/>
      <c r="AP109" s="985" t="s">
        <v>425</v>
      </c>
      <c r="AQ109" s="983"/>
      <c r="AR109" s="983"/>
      <c r="AS109" s="983"/>
      <c r="AT109" s="1014"/>
      <c r="AU109" s="982" t="s">
        <v>423</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424</v>
      </c>
      <c r="BR109" s="983"/>
      <c r="BS109" s="983"/>
      <c r="BT109" s="983"/>
      <c r="BU109" s="984"/>
      <c r="BV109" s="985" t="s">
        <v>304</v>
      </c>
      <c r="BW109" s="983"/>
      <c r="BX109" s="983"/>
      <c r="BY109" s="983"/>
      <c r="BZ109" s="984"/>
      <c r="CA109" s="985" t="s">
        <v>303</v>
      </c>
      <c r="CB109" s="983"/>
      <c r="CC109" s="983"/>
      <c r="CD109" s="983"/>
      <c r="CE109" s="984"/>
      <c r="CF109" s="1021" t="s">
        <v>425</v>
      </c>
      <c r="CG109" s="1021"/>
      <c r="CH109" s="1021"/>
      <c r="CI109" s="1021"/>
      <c r="CJ109" s="1021"/>
      <c r="CK109" s="985" t="s">
        <v>426</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424</v>
      </c>
      <c r="DH109" s="983"/>
      <c r="DI109" s="983"/>
      <c r="DJ109" s="983"/>
      <c r="DK109" s="984"/>
      <c r="DL109" s="985" t="s">
        <v>304</v>
      </c>
      <c r="DM109" s="983"/>
      <c r="DN109" s="983"/>
      <c r="DO109" s="983"/>
      <c r="DP109" s="984"/>
      <c r="DQ109" s="985" t="s">
        <v>303</v>
      </c>
      <c r="DR109" s="983"/>
      <c r="DS109" s="983"/>
      <c r="DT109" s="983"/>
      <c r="DU109" s="984"/>
      <c r="DV109" s="985" t="s">
        <v>425</v>
      </c>
      <c r="DW109" s="983"/>
      <c r="DX109" s="983"/>
      <c r="DY109" s="983"/>
      <c r="DZ109" s="1014"/>
    </row>
    <row r="110" spans="1:131" s="246" customFormat="1" ht="26.25" customHeight="1">
      <c r="A110" s="885" t="s">
        <v>427</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422893</v>
      </c>
      <c r="AB110" s="976"/>
      <c r="AC110" s="976"/>
      <c r="AD110" s="976"/>
      <c r="AE110" s="977"/>
      <c r="AF110" s="978">
        <v>422685</v>
      </c>
      <c r="AG110" s="976"/>
      <c r="AH110" s="976"/>
      <c r="AI110" s="976"/>
      <c r="AJ110" s="977"/>
      <c r="AK110" s="978">
        <v>416983</v>
      </c>
      <c r="AL110" s="976"/>
      <c r="AM110" s="976"/>
      <c r="AN110" s="976"/>
      <c r="AO110" s="977"/>
      <c r="AP110" s="979">
        <v>24.3</v>
      </c>
      <c r="AQ110" s="980"/>
      <c r="AR110" s="980"/>
      <c r="AS110" s="980"/>
      <c r="AT110" s="981"/>
      <c r="AU110" s="1015" t="s">
        <v>73</v>
      </c>
      <c r="AV110" s="1016"/>
      <c r="AW110" s="1016"/>
      <c r="AX110" s="1016"/>
      <c r="AY110" s="1016"/>
      <c r="AZ110" s="941" t="s">
        <v>428</v>
      </c>
      <c r="BA110" s="886"/>
      <c r="BB110" s="886"/>
      <c r="BC110" s="886"/>
      <c r="BD110" s="886"/>
      <c r="BE110" s="886"/>
      <c r="BF110" s="886"/>
      <c r="BG110" s="886"/>
      <c r="BH110" s="886"/>
      <c r="BI110" s="886"/>
      <c r="BJ110" s="886"/>
      <c r="BK110" s="886"/>
      <c r="BL110" s="886"/>
      <c r="BM110" s="886"/>
      <c r="BN110" s="886"/>
      <c r="BO110" s="886"/>
      <c r="BP110" s="887"/>
      <c r="BQ110" s="942">
        <v>4038302</v>
      </c>
      <c r="BR110" s="923"/>
      <c r="BS110" s="923"/>
      <c r="BT110" s="923"/>
      <c r="BU110" s="923"/>
      <c r="BV110" s="923">
        <v>4468721</v>
      </c>
      <c r="BW110" s="923"/>
      <c r="BX110" s="923"/>
      <c r="BY110" s="923"/>
      <c r="BZ110" s="923"/>
      <c r="CA110" s="923">
        <v>4519201</v>
      </c>
      <c r="CB110" s="923"/>
      <c r="CC110" s="923"/>
      <c r="CD110" s="923"/>
      <c r="CE110" s="923"/>
      <c r="CF110" s="947">
        <v>263.3</v>
      </c>
      <c r="CG110" s="948"/>
      <c r="CH110" s="948"/>
      <c r="CI110" s="948"/>
      <c r="CJ110" s="948"/>
      <c r="CK110" s="1011" t="s">
        <v>429</v>
      </c>
      <c r="CL110" s="897"/>
      <c r="CM110" s="972" t="s">
        <v>430</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431</v>
      </c>
      <c r="DH110" s="923"/>
      <c r="DI110" s="923"/>
      <c r="DJ110" s="923"/>
      <c r="DK110" s="923"/>
      <c r="DL110" s="923" t="s">
        <v>432</v>
      </c>
      <c r="DM110" s="923"/>
      <c r="DN110" s="923"/>
      <c r="DO110" s="923"/>
      <c r="DP110" s="923"/>
      <c r="DQ110" s="923" t="s">
        <v>432</v>
      </c>
      <c r="DR110" s="923"/>
      <c r="DS110" s="923"/>
      <c r="DT110" s="923"/>
      <c r="DU110" s="923"/>
      <c r="DV110" s="924" t="s">
        <v>431</v>
      </c>
      <c r="DW110" s="924"/>
      <c r="DX110" s="924"/>
      <c r="DY110" s="924"/>
      <c r="DZ110" s="925"/>
    </row>
    <row r="111" spans="1:131" s="246" customFormat="1" ht="26.25" customHeight="1">
      <c r="A111" s="852" t="s">
        <v>433</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434</v>
      </c>
      <c r="AB111" s="1004"/>
      <c r="AC111" s="1004"/>
      <c r="AD111" s="1004"/>
      <c r="AE111" s="1005"/>
      <c r="AF111" s="1006" t="s">
        <v>431</v>
      </c>
      <c r="AG111" s="1004"/>
      <c r="AH111" s="1004"/>
      <c r="AI111" s="1004"/>
      <c r="AJ111" s="1005"/>
      <c r="AK111" s="1006" t="s">
        <v>129</v>
      </c>
      <c r="AL111" s="1004"/>
      <c r="AM111" s="1004"/>
      <c r="AN111" s="1004"/>
      <c r="AO111" s="1005"/>
      <c r="AP111" s="1007" t="s">
        <v>431</v>
      </c>
      <c r="AQ111" s="1008"/>
      <c r="AR111" s="1008"/>
      <c r="AS111" s="1008"/>
      <c r="AT111" s="1009"/>
      <c r="AU111" s="1017"/>
      <c r="AV111" s="1018"/>
      <c r="AW111" s="1018"/>
      <c r="AX111" s="1018"/>
      <c r="AY111" s="1018"/>
      <c r="AZ111" s="893" t="s">
        <v>435</v>
      </c>
      <c r="BA111" s="828"/>
      <c r="BB111" s="828"/>
      <c r="BC111" s="828"/>
      <c r="BD111" s="828"/>
      <c r="BE111" s="828"/>
      <c r="BF111" s="828"/>
      <c r="BG111" s="828"/>
      <c r="BH111" s="828"/>
      <c r="BI111" s="828"/>
      <c r="BJ111" s="828"/>
      <c r="BK111" s="828"/>
      <c r="BL111" s="828"/>
      <c r="BM111" s="828"/>
      <c r="BN111" s="828"/>
      <c r="BO111" s="828"/>
      <c r="BP111" s="829"/>
      <c r="BQ111" s="894">
        <v>32297</v>
      </c>
      <c r="BR111" s="895"/>
      <c r="BS111" s="895"/>
      <c r="BT111" s="895"/>
      <c r="BU111" s="895"/>
      <c r="BV111" s="895">
        <v>15436</v>
      </c>
      <c r="BW111" s="895"/>
      <c r="BX111" s="895"/>
      <c r="BY111" s="895"/>
      <c r="BZ111" s="895"/>
      <c r="CA111" s="895">
        <v>6531</v>
      </c>
      <c r="CB111" s="895"/>
      <c r="CC111" s="895"/>
      <c r="CD111" s="895"/>
      <c r="CE111" s="895"/>
      <c r="CF111" s="956">
        <v>0.4</v>
      </c>
      <c r="CG111" s="957"/>
      <c r="CH111" s="957"/>
      <c r="CI111" s="957"/>
      <c r="CJ111" s="957"/>
      <c r="CK111" s="1012"/>
      <c r="CL111" s="899"/>
      <c r="CM111" s="902" t="s">
        <v>436</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434</v>
      </c>
      <c r="DH111" s="895"/>
      <c r="DI111" s="895"/>
      <c r="DJ111" s="895"/>
      <c r="DK111" s="895"/>
      <c r="DL111" s="895" t="s">
        <v>431</v>
      </c>
      <c r="DM111" s="895"/>
      <c r="DN111" s="895"/>
      <c r="DO111" s="895"/>
      <c r="DP111" s="895"/>
      <c r="DQ111" s="895" t="s">
        <v>434</v>
      </c>
      <c r="DR111" s="895"/>
      <c r="DS111" s="895"/>
      <c r="DT111" s="895"/>
      <c r="DU111" s="895"/>
      <c r="DV111" s="872" t="s">
        <v>434</v>
      </c>
      <c r="DW111" s="872"/>
      <c r="DX111" s="872"/>
      <c r="DY111" s="872"/>
      <c r="DZ111" s="873"/>
    </row>
    <row r="112" spans="1:131" s="246" customFormat="1" ht="26.25" customHeight="1">
      <c r="A112" s="997" t="s">
        <v>437</v>
      </c>
      <c r="B112" s="998"/>
      <c r="C112" s="828" t="s">
        <v>438</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431</v>
      </c>
      <c r="AB112" s="858"/>
      <c r="AC112" s="858"/>
      <c r="AD112" s="858"/>
      <c r="AE112" s="859"/>
      <c r="AF112" s="860" t="s">
        <v>434</v>
      </c>
      <c r="AG112" s="858"/>
      <c r="AH112" s="858"/>
      <c r="AI112" s="858"/>
      <c r="AJ112" s="859"/>
      <c r="AK112" s="860" t="s">
        <v>431</v>
      </c>
      <c r="AL112" s="858"/>
      <c r="AM112" s="858"/>
      <c r="AN112" s="858"/>
      <c r="AO112" s="859"/>
      <c r="AP112" s="905" t="s">
        <v>432</v>
      </c>
      <c r="AQ112" s="906"/>
      <c r="AR112" s="906"/>
      <c r="AS112" s="906"/>
      <c r="AT112" s="907"/>
      <c r="AU112" s="1017"/>
      <c r="AV112" s="1018"/>
      <c r="AW112" s="1018"/>
      <c r="AX112" s="1018"/>
      <c r="AY112" s="1018"/>
      <c r="AZ112" s="893" t="s">
        <v>439</v>
      </c>
      <c r="BA112" s="828"/>
      <c r="BB112" s="828"/>
      <c r="BC112" s="828"/>
      <c r="BD112" s="828"/>
      <c r="BE112" s="828"/>
      <c r="BF112" s="828"/>
      <c r="BG112" s="828"/>
      <c r="BH112" s="828"/>
      <c r="BI112" s="828"/>
      <c r="BJ112" s="828"/>
      <c r="BK112" s="828"/>
      <c r="BL112" s="828"/>
      <c r="BM112" s="828"/>
      <c r="BN112" s="828"/>
      <c r="BO112" s="828"/>
      <c r="BP112" s="829"/>
      <c r="BQ112" s="894">
        <v>1277118</v>
      </c>
      <c r="BR112" s="895"/>
      <c r="BS112" s="895"/>
      <c r="BT112" s="895"/>
      <c r="BU112" s="895"/>
      <c r="BV112" s="895">
        <v>1267587</v>
      </c>
      <c r="BW112" s="895"/>
      <c r="BX112" s="895"/>
      <c r="BY112" s="895"/>
      <c r="BZ112" s="895"/>
      <c r="CA112" s="895">
        <v>1284991</v>
      </c>
      <c r="CB112" s="895"/>
      <c r="CC112" s="895"/>
      <c r="CD112" s="895"/>
      <c r="CE112" s="895"/>
      <c r="CF112" s="956">
        <v>74.900000000000006</v>
      </c>
      <c r="CG112" s="957"/>
      <c r="CH112" s="957"/>
      <c r="CI112" s="957"/>
      <c r="CJ112" s="957"/>
      <c r="CK112" s="1012"/>
      <c r="CL112" s="899"/>
      <c r="CM112" s="902" t="s">
        <v>440</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432</v>
      </c>
      <c r="DH112" s="895"/>
      <c r="DI112" s="895"/>
      <c r="DJ112" s="895"/>
      <c r="DK112" s="895"/>
      <c r="DL112" s="895" t="s">
        <v>432</v>
      </c>
      <c r="DM112" s="895"/>
      <c r="DN112" s="895"/>
      <c r="DO112" s="895"/>
      <c r="DP112" s="895"/>
      <c r="DQ112" s="895" t="s">
        <v>434</v>
      </c>
      <c r="DR112" s="895"/>
      <c r="DS112" s="895"/>
      <c r="DT112" s="895"/>
      <c r="DU112" s="895"/>
      <c r="DV112" s="872" t="s">
        <v>432</v>
      </c>
      <c r="DW112" s="872"/>
      <c r="DX112" s="872"/>
      <c r="DY112" s="872"/>
      <c r="DZ112" s="873"/>
    </row>
    <row r="113" spans="1:130" s="246" customFormat="1" ht="26.25" customHeight="1">
      <c r="A113" s="999"/>
      <c r="B113" s="1000"/>
      <c r="C113" s="828" t="s">
        <v>441</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121395</v>
      </c>
      <c r="AB113" s="1004"/>
      <c r="AC113" s="1004"/>
      <c r="AD113" s="1004"/>
      <c r="AE113" s="1005"/>
      <c r="AF113" s="1006">
        <v>123300</v>
      </c>
      <c r="AG113" s="1004"/>
      <c r="AH113" s="1004"/>
      <c r="AI113" s="1004"/>
      <c r="AJ113" s="1005"/>
      <c r="AK113" s="1006">
        <v>120237</v>
      </c>
      <c r="AL113" s="1004"/>
      <c r="AM113" s="1004"/>
      <c r="AN113" s="1004"/>
      <c r="AO113" s="1005"/>
      <c r="AP113" s="1007">
        <v>7</v>
      </c>
      <c r="AQ113" s="1008"/>
      <c r="AR113" s="1008"/>
      <c r="AS113" s="1008"/>
      <c r="AT113" s="1009"/>
      <c r="AU113" s="1017"/>
      <c r="AV113" s="1018"/>
      <c r="AW113" s="1018"/>
      <c r="AX113" s="1018"/>
      <c r="AY113" s="1018"/>
      <c r="AZ113" s="893" t="s">
        <v>442</v>
      </c>
      <c r="BA113" s="828"/>
      <c r="BB113" s="828"/>
      <c r="BC113" s="828"/>
      <c r="BD113" s="828"/>
      <c r="BE113" s="828"/>
      <c r="BF113" s="828"/>
      <c r="BG113" s="828"/>
      <c r="BH113" s="828"/>
      <c r="BI113" s="828"/>
      <c r="BJ113" s="828"/>
      <c r="BK113" s="828"/>
      <c r="BL113" s="828"/>
      <c r="BM113" s="828"/>
      <c r="BN113" s="828"/>
      <c r="BO113" s="828"/>
      <c r="BP113" s="829"/>
      <c r="BQ113" s="894">
        <v>73231</v>
      </c>
      <c r="BR113" s="895"/>
      <c r="BS113" s="895"/>
      <c r="BT113" s="895"/>
      <c r="BU113" s="895"/>
      <c r="BV113" s="895">
        <v>50375</v>
      </c>
      <c r="BW113" s="895"/>
      <c r="BX113" s="895"/>
      <c r="BY113" s="895"/>
      <c r="BZ113" s="895"/>
      <c r="CA113" s="895">
        <v>40395</v>
      </c>
      <c r="CB113" s="895"/>
      <c r="CC113" s="895"/>
      <c r="CD113" s="895"/>
      <c r="CE113" s="895"/>
      <c r="CF113" s="956">
        <v>2.4</v>
      </c>
      <c r="CG113" s="957"/>
      <c r="CH113" s="957"/>
      <c r="CI113" s="957"/>
      <c r="CJ113" s="957"/>
      <c r="CK113" s="1012"/>
      <c r="CL113" s="899"/>
      <c r="CM113" s="902" t="s">
        <v>443</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432</v>
      </c>
      <c r="DH113" s="858"/>
      <c r="DI113" s="858"/>
      <c r="DJ113" s="858"/>
      <c r="DK113" s="859"/>
      <c r="DL113" s="860" t="s">
        <v>431</v>
      </c>
      <c r="DM113" s="858"/>
      <c r="DN113" s="858"/>
      <c r="DO113" s="858"/>
      <c r="DP113" s="859"/>
      <c r="DQ113" s="860" t="s">
        <v>434</v>
      </c>
      <c r="DR113" s="858"/>
      <c r="DS113" s="858"/>
      <c r="DT113" s="858"/>
      <c r="DU113" s="859"/>
      <c r="DV113" s="905" t="s">
        <v>431</v>
      </c>
      <c r="DW113" s="906"/>
      <c r="DX113" s="906"/>
      <c r="DY113" s="906"/>
      <c r="DZ113" s="907"/>
    </row>
    <row r="114" spans="1:130" s="246" customFormat="1" ht="26.25" customHeight="1">
      <c r="A114" s="999"/>
      <c r="B114" s="1000"/>
      <c r="C114" s="828" t="s">
        <v>444</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17245</v>
      </c>
      <c r="AB114" s="858"/>
      <c r="AC114" s="858"/>
      <c r="AD114" s="858"/>
      <c r="AE114" s="859"/>
      <c r="AF114" s="860">
        <v>26839</v>
      </c>
      <c r="AG114" s="858"/>
      <c r="AH114" s="858"/>
      <c r="AI114" s="858"/>
      <c r="AJ114" s="859"/>
      <c r="AK114" s="860">
        <v>22788</v>
      </c>
      <c r="AL114" s="858"/>
      <c r="AM114" s="858"/>
      <c r="AN114" s="858"/>
      <c r="AO114" s="859"/>
      <c r="AP114" s="905">
        <v>1.3</v>
      </c>
      <c r="AQ114" s="906"/>
      <c r="AR114" s="906"/>
      <c r="AS114" s="906"/>
      <c r="AT114" s="907"/>
      <c r="AU114" s="1017"/>
      <c r="AV114" s="1018"/>
      <c r="AW114" s="1018"/>
      <c r="AX114" s="1018"/>
      <c r="AY114" s="1018"/>
      <c r="AZ114" s="893" t="s">
        <v>445</v>
      </c>
      <c r="BA114" s="828"/>
      <c r="BB114" s="828"/>
      <c r="BC114" s="828"/>
      <c r="BD114" s="828"/>
      <c r="BE114" s="828"/>
      <c r="BF114" s="828"/>
      <c r="BG114" s="828"/>
      <c r="BH114" s="828"/>
      <c r="BI114" s="828"/>
      <c r="BJ114" s="828"/>
      <c r="BK114" s="828"/>
      <c r="BL114" s="828"/>
      <c r="BM114" s="828"/>
      <c r="BN114" s="828"/>
      <c r="BO114" s="828"/>
      <c r="BP114" s="829"/>
      <c r="BQ114" s="894">
        <v>222844</v>
      </c>
      <c r="BR114" s="895"/>
      <c r="BS114" s="895"/>
      <c r="BT114" s="895"/>
      <c r="BU114" s="895"/>
      <c r="BV114" s="895">
        <v>201781</v>
      </c>
      <c r="BW114" s="895"/>
      <c r="BX114" s="895"/>
      <c r="BY114" s="895"/>
      <c r="BZ114" s="895"/>
      <c r="CA114" s="895">
        <v>205761</v>
      </c>
      <c r="CB114" s="895"/>
      <c r="CC114" s="895"/>
      <c r="CD114" s="895"/>
      <c r="CE114" s="895"/>
      <c r="CF114" s="956">
        <v>12</v>
      </c>
      <c r="CG114" s="957"/>
      <c r="CH114" s="957"/>
      <c r="CI114" s="957"/>
      <c r="CJ114" s="957"/>
      <c r="CK114" s="1012"/>
      <c r="CL114" s="899"/>
      <c r="CM114" s="902" t="s">
        <v>446</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434</v>
      </c>
      <c r="DH114" s="858"/>
      <c r="DI114" s="858"/>
      <c r="DJ114" s="858"/>
      <c r="DK114" s="859"/>
      <c r="DL114" s="860" t="s">
        <v>431</v>
      </c>
      <c r="DM114" s="858"/>
      <c r="DN114" s="858"/>
      <c r="DO114" s="858"/>
      <c r="DP114" s="859"/>
      <c r="DQ114" s="860" t="s">
        <v>431</v>
      </c>
      <c r="DR114" s="858"/>
      <c r="DS114" s="858"/>
      <c r="DT114" s="858"/>
      <c r="DU114" s="859"/>
      <c r="DV114" s="905" t="s">
        <v>431</v>
      </c>
      <c r="DW114" s="906"/>
      <c r="DX114" s="906"/>
      <c r="DY114" s="906"/>
      <c r="DZ114" s="907"/>
    </row>
    <row r="115" spans="1:130" s="246" customFormat="1" ht="26.25" customHeight="1">
      <c r="A115" s="999"/>
      <c r="B115" s="1000"/>
      <c r="C115" s="828" t="s">
        <v>447</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v>9024</v>
      </c>
      <c r="AB115" s="1004"/>
      <c r="AC115" s="1004"/>
      <c r="AD115" s="1004"/>
      <c r="AE115" s="1005"/>
      <c r="AF115" s="1006">
        <v>8964</v>
      </c>
      <c r="AG115" s="1004"/>
      <c r="AH115" s="1004"/>
      <c r="AI115" s="1004"/>
      <c r="AJ115" s="1005"/>
      <c r="AK115" s="1006">
        <v>8904</v>
      </c>
      <c r="AL115" s="1004"/>
      <c r="AM115" s="1004"/>
      <c r="AN115" s="1004"/>
      <c r="AO115" s="1005"/>
      <c r="AP115" s="1007">
        <v>0.5</v>
      </c>
      <c r="AQ115" s="1008"/>
      <c r="AR115" s="1008"/>
      <c r="AS115" s="1008"/>
      <c r="AT115" s="1009"/>
      <c r="AU115" s="1017"/>
      <c r="AV115" s="1018"/>
      <c r="AW115" s="1018"/>
      <c r="AX115" s="1018"/>
      <c r="AY115" s="1018"/>
      <c r="AZ115" s="893" t="s">
        <v>448</v>
      </c>
      <c r="BA115" s="828"/>
      <c r="BB115" s="828"/>
      <c r="BC115" s="828"/>
      <c r="BD115" s="828"/>
      <c r="BE115" s="828"/>
      <c r="BF115" s="828"/>
      <c r="BG115" s="828"/>
      <c r="BH115" s="828"/>
      <c r="BI115" s="828"/>
      <c r="BJ115" s="828"/>
      <c r="BK115" s="828"/>
      <c r="BL115" s="828"/>
      <c r="BM115" s="828"/>
      <c r="BN115" s="828"/>
      <c r="BO115" s="828"/>
      <c r="BP115" s="829"/>
      <c r="BQ115" s="894" t="s">
        <v>434</v>
      </c>
      <c r="BR115" s="895"/>
      <c r="BS115" s="895"/>
      <c r="BT115" s="895"/>
      <c r="BU115" s="895"/>
      <c r="BV115" s="895" t="s">
        <v>431</v>
      </c>
      <c r="BW115" s="895"/>
      <c r="BX115" s="895"/>
      <c r="BY115" s="895"/>
      <c r="BZ115" s="895"/>
      <c r="CA115" s="895" t="s">
        <v>434</v>
      </c>
      <c r="CB115" s="895"/>
      <c r="CC115" s="895"/>
      <c r="CD115" s="895"/>
      <c r="CE115" s="895"/>
      <c r="CF115" s="956" t="s">
        <v>431</v>
      </c>
      <c r="CG115" s="957"/>
      <c r="CH115" s="957"/>
      <c r="CI115" s="957"/>
      <c r="CJ115" s="957"/>
      <c r="CK115" s="1012"/>
      <c r="CL115" s="899"/>
      <c r="CM115" s="893" t="s">
        <v>449</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431</v>
      </c>
      <c r="DH115" s="858"/>
      <c r="DI115" s="858"/>
      <c r="DJ115" s="858"/>
      <c r="DK115" s="859"/>
      <c r="DL115" s="860" t="s">
        <v>434</v>
      </c>
      <c r="DM115" s="858"/>
      <c r="DN115" s="858"/>
      <c r="DO115" s="858"/>
      <c r="DP115" s="859"/>
      <c r="DQ115" s="860" t="s">
        <v>432</v>
      </c>
      <c r="DR115" s="858"/>
      <c r="DS115" s="858"/>
      <c r="DT115" s="858"/>
      <c r="DU115" s="859"/>
      <c r="DV115" s="905" t="s">
        <v>434</v>
      </c>
      <c r="DW115" s="906"/>
      <c r="DX115" s="906"/>
      <c r="DY115" s="906"/>
      <c r="DZ115" s="907"/>
    </row>
    <row r="116" spans="1:130" s="246" customFormat="1" ht="26.25" customHeight="1">
      <c r="A116" s="1001"/>
      <c r="B116" s="1002"/>
      <c r="C116" s="961" t="s">
        <v>450</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t="s">
        <v>434</v>
      </c>
      <c r="AB116" s="858"/>
      <c r="AC116" s="858"/>
      <c r="AD116" s="858"/>
      <c r="AE116" s="859"/>
      <c r="AF116" s="860" t="s">
        <v>434</v>
      </c>
      <c r="AG116" s="858"/>
      <c r="AH116" s="858"/>
      <c r="AI116" s="858"/>
      <c r="AJ116" s="859"/>
      <c r="AK116" s="860" t="s">
        <v>432</v>
      </c>
      <c r="AL116" s="858"/>
      <c r="AM116" s="858"/>
      <c r="AN116" s="858"/>
      <c r="AO116" s="859"/>
      <c r="AP116" s="905" t="s">
        <v>431</v>
      </c>
      <c r="AQ116" s="906"/>
      <c r="AR116" s="906"/>
      <c r="AS116" s="906"/>
      <c r="AT116" s="907"/>
      <c r="AU116" s="1017"/>
      <c r="AV116" s="1018"/>
      <c r="AW116" s="1018"/>
      <c r="AX116" s="1018"/>
      <c r="AY116" s="1018"/>
      <c r="AZ116" s="944" t="s">
        <v>451</v>
      </c>
      <c r="BA116" s="945"/>
      <c r="BB116" s="945"/>
      <c r="BC116" s="945"/>
      <c r="BD116" s="945"/>
      <c r="BE116" s="945"/>
      <c r="BF116" s="945"/>
      <c r="BG116" s="945"/>
      <c r="BH116" s="945"/>
      <c r="BI116" s="945"/>
      <c r="BJ116" s="945"/>
      <c r="BK116" s="945"/>
      <c r="BL116" s="945"/>
      <c r="BM116" s="945"/>
      <c r="BN116" s="945"/>
      <c r="BO116" s="945"/>
      <c r="BP116" s="946"/>
      <c r="BQ116" s="894" t="s">
        <v>434</v>
      </c>
      <c r="BR116" s="895"/>
      <c r="BS116" s="895"/>
      <c r="BT116" s="895"/>
      <c r="BU116" s="895"/>
      <c r="BV116" s="895" t="s">
        <v>434</v>
      </c>
      <c r="BW116" s="895"/>
      <c r="BX116" s="895"/>
      <c r="BY116" s="895"/>
      <c r="BZ116" s="895"/>
      <c r="CA116" s="895" t="s">
        <v>432</v>
      </c>
      <c r="CB116" s="895"/>
      <c r="CC116" s="895"/>
      <c r="CD116" s="895"/>
      <c r="CE116" s="895"/>
      <c r="CF116" s="956" t="s">
        <v>434</v>
      </c>
      <c r="CG116" s="957"/>
      <c r="CH116" s="957"/>
      <c r="CI116" s="957"/>
      <c r="CJ116" s="957"/>
      <c r="CK116" s="1012"/>
      <c r="CL116" s="899"/>
      <c r="CM116" s="902" t="s">
        <v>452</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v>32297</v>
      </c>
      <c r="DH116" s="858"/>
      <c r="DI116" s="858"/>
      <c r="DJ116" s="858"/>
      <c r="DK116" s="859"/>
      <c r="DL116" s="860">
        <v>15436</v>
      </c>
      <c r="DM116" s="858"/>
      <c r="DN116" s="858"/>
      <c r="DO116" s="858"/>
      <c r="DP116" s="859"/>
      <c r="DQ116" s="860">
        <v>6531</v>
      </c>
      <c r="DR116" s="858"/>
      <c r="DS116" s="858"/>
      <c r="DT116" s="858"/>
      <c r="DU116" s="859"/>
      <c r="DV116" s="905">
        <v>0.4</v>
      </c>
      <c r="DW116" s="906"/>
      <c r="DX116" s="906"/>
      <c r="DY116" s="906"/>
      <c r="DZ116" s="907"/>
    </row>
    <row r="117" spans="1:130" s="246" customFormat="1" ht="26.25" customHeight="1">
      <c r="A117" s="982" t="s">
        <v>186</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453</v>
      </c>
      <c r="Z117" s="984"/>
      <c r="AA117" s="989">
        <v>570557</v>
      </c>
      <c r="AB117" s="990"/>
      <c r="AC117" s="990"/>
      <c r="AD117" s="990"/>
      <c r="AE117" s="991"/>
      <c r="AF117" s="992">
        <v>581788</v>
      </c>
      <c r="AG117" s="990"/>
      <c r="AH117" s="990"/>
      <c r="AI117" s="990"/>
      <c r="AJ117" s="991"/>
      <c r="AK117" s="992">
        <v>568912</v>
      </c>
      <c r="AL117" s="990"/>
      <c r="AM117" s="990"/>
      <c r="AN117" s="990"/>
      <c r="AO117" s="991"/>
      <c r="AP117" s="993"/>
      <c r="AQ117" s="994"/>
      <c r="AR117" s="994"/>
      <c r="AS117" s="994"/>
      <c r="AT117" s="995"/>
      <c r="AU117" s="1017"/>
      <c r="AV117" s="1018"/>
      <c r="AW117" s="1018"/>
      <c r="AX117" s="1018"/>
      <c r="AY117" s="1018"/>
      <c r="AZ117" s="944" t="s">
        <v>454</v>
      </c>
      <c r="BA117" s="945"/>
      <c r="BB117" s="945"/>
      <c r="BC117" s="945"/>
      <c r="BD117" s="945"/>
      <c r="BE117" s="945"/>
      <c r="BF117" s="945"/>
      <c r="BG117" s="945"/>
      <c r="BH117" s="945"/>
      <c r="BI117" s="945"/>
      <c r="BJ117" s="945"/>
      <c r="BK117" s="945"/>
      <c r="BL117" s="945"/>
      <c r="BM117" s="945"/>
      <c r="BN117" s="945"/>
      <c r="BO117" s="945"/>
      <c r="BP117" s="946"/>
      <c r="BQ117" s="894" t="s">
        <v>431</v>
      </c>
      <c r="BR117" s="895"/>
      <c r="BS117" s="895"/>
      <c r="BT117" s="895"/>
      <c r="BU117" s="895"/>
      <c r="BV117" s="895" t="s">
        <v>431</v>
      </c>
      <c r="BW117" s="895"/>
      <c r="BX117" s="895"/>
      <c r="BY117" s="895"/>
      <c r="BZ117" s="895"/>
      <c r="CA117" s="895" t="s">
        <v>431</v>
      </c>
      <c r="CB117" s="895"/>
      <c r="CC117" s="895"/>
      <c r="CD117" s="895"/>
      <c r="CE117" s="895"/>
      <c r="CF117" s="956" t="s">
        <v>431</v>
      </c>
      <c r="CG117" s="957"/>
      <c r="CH117" s="957"/>
      <c r="CI117" s="957"/>
      <c r="CJ117" s="957"/>
      <c r="CK117" s="1012"/>
      <c r="CL117" s="899"/>
      <c r="CM117" s="902" t="s">
        <v>455</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431</v>
      </c>
      <c r="DH117" s="858"/>
      <c r="DI117" s="858"/>
      <c r="DJ117" s="858"/>
      <c r="DK117" s="859"/>
      <c r="DL117" s="860" t="s">
        <v>431</v>
      </c>
      <c r="DM117" s="858"/>
      <c r="DN117" s="858"/>
      <c r="DO117" s="858"/>
      <c r="DP117" s="859"/>
      <c r="DQ117" s="860" t="s">
        <v>431</v>
      </c>
      <c r="DR117" s="858"/>
      <c r="DS117" s="858"/>
      <c r="DT117" s="858"/>
      <c r="DU117" s="859"/>
      <c r="DV117" s="905" t="s">
        <v>431</v>
      </c>
      <c r="DW117" s="906"/>
      <c r="DX117" s="906"/>
      <c r="DY117" s="906"/>
      <c r="DZ117" s="907"/>
    </row>
    <row r="118" spans="1:130" s="246" customFormat="1" ht="26.25" customHeight="1">
      <c r="A118" s="982" t="s">
        <v>426</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424</v>
      </c>
      <c r="AB118" s="983"/>
      <c r="AC118" s="983"/>
      <c r="AD118" s="983"/>
      <c r="AE118" s="984"/>
      <c r="AF118" s="985" t="s">
        <v>304</v>
      </c>
      <c r="AG118" s="983"/>
      <c r="AH118" s="983"/>
      <c r="AI118" s="983"/>
      <c r="AJ118" s="984"/>
      <c r="AK118" s="985" t="s">
        <v>303</v>
      </c>
      <c r="AL118" s="983"/>
      <c r="AM118" s="983"/>
      <c r="AN118" s="983"/>
      <c r="AO118" s="984"/>
      <c r="AP118" s="986" t="s">
        <v>425</v>
      </c>
      <c r="AQ118" s="987"/>
      <c r="AR118" s="987"/>
      <c r="AS118" s="987"/>
      <c r="AT118" s="988"/>
      <c r="AU118" s="1017"/>
      <c r="AV118" s="1018"/>
      <c r="AW118" s="1018"/>
      <c r="AX118" s="1018"/>
      <c r="AY118" s="1018"/>
      <c r="AZ118" s="960" t="s">
        <v>456</v>
      </c>
      <c r="BA118" s="961"/>
      <c r="BB118" s="961"/>
      <c r="BC118" s="961"/>
      <c r="BD118" s="961"/>
      <c r="BE118" s="961"/>
      <c r="BF118" s="961"/>
      <c r="BG118" s="961"/>
      <c r="BH118" s="961"/>
      <c r="BI118" s="961"/>
      <c r="BJ118" s="961"/>
      <c r="BK118" s="961"/>
      <c r="BL118" s="961"/>
      <c r="BM118" s="961"/>
      <c r="BN118" s="961"/>
      <c r="BO118" s="961"/>
      <c r="BP118" s="962"/>
      <c r="BQ118" s="963" t="s">
        <v>432</v>
      </c>
      <c r="BR118" s="926"/>
      <c r="BS118" s="926"/>
      <c r="BT118" s="926"/>
      <c r="BU118" s="926"/>
      <c r="BV118" s="926" t="s">
        <v>432</v>
      </c>
      <c r="BW118" s="926"/>
      <c r="BX118" s="926"/>
      <c r="BY118" s="926"/>
      <c r="BZ118" s="926"/>
      <c r="CA118" s="926" t="s">
        <v>432</v>
      </c>
      <c r="CB118" s="926"/>
      <c r="CC118" s="926"/>
      <c r="CD118" s="926"/>
      <c r="CE118" s="926"/>
      <c r="CF118" s="956" t="s">
        <v>432</v>
      </c>
      <c r="CG118" s="957"/>
      <c r="CH118" s="957"/>
      <c r="CI118" s="957"/>
      <c r="CJ118" s="957"/>
      <c r="CK118" s="1012"/>
      <c r="CL118" s="899"/>
      <c r="CM118" s="902" t="s">
        <v>457</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432</v>
      </c>
      <c r="DH118" s="858"/>
      <c r="DI118" s="858"/>
      <c r="DJ118" s="858"/>
      <c r="DK118" s="859"/>
      <c r="DL118" s="860" t="s">
        <v>432</v>
      </c>
      <c r="DM118" s="858"/>
      <c r="DN118" s="858"/>
      <c r="DO118" s="858"/>
      <c r="DP118" s="859"/>
      <c r="DQ118" s="860" t="s">
        <v>434</v>
      </c>
      <c r="DR118" s="858"/>
      <c r="DS118" s="858"/>
      <c r="DT118" s="858"/>
      <c r="DU118" s="859"/>
      <c r="DV118" s="905" t="s">
        <v>434</v>
      </c>
      <c r="DW118" s="906"/>
      <c r="DX118" s="906"/>
      <c r="DY118" s="906"/>
      <c r="DZ118" s="907"/>
    </row>
    <row r="119" spans="1:130" s="246" customFormat="1" ht="26.25" customHeight="1">
      <c r="A119" s="896" t="s">
        <v>429</v>
      </c>
      <c r="B119" s="897"/>
      <c r="C119" s="972" t="s">
        <v>430</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432</v>
      </c>
      <c r="AB119" s="976"/>
      <c r="AC119" s="976"/>
      <c r="AD119" s="976"/>
      <c r="AE119" s="977"/>
      <c r="AF119" s="978" t="s">
        <v>432</v>
      </c>
      <c r="AG119" s="976"/>
      <c r="AH119" s="976"/>
      <c r="AI119" s="976"/>
      <c r="AJ119" s="977"/>
      <c r="AK119" s="978" t="s">
        <v>432</v>
      </c>
      <c r="AL119" s="976"/>
      <c r="AM119" s="976"/>
      <c r="AN119" s="976"/>
      <c r="AO119" s="977"/>
      <c r="AP119" s="979" t="s">
        <v>432</v>
      </c>
      <c r="AQ119" s="980"/>
      <c r="AR119" s="980"/>
      <c r="AS119" s="980"/>
      <c r="AT119" s="981"/>
      <c r="AU119" s="1019"/>
      <c r="AV119" s="1020"/>
      <c r="AW119" s="1020"/>
      <c r="AX119" s="1020"/>
      <c r="AY119" s="1020"/>
      <c r="AZ119" s="277" t="s">
        <v>186</v>
      </c>
      <c r="BA119" s="277"/>
      <c r="BB119" s="277"/>
      <c r="BC119" s="277"/>
      <c r="BD119" s="277"/>
      <c r="BE119" s="277"/>
      <c r="BF119" s="277"/>
      <c r="BG119" s="277"/>
      <c r="BH119" s="277"/>
      <c r="BI119" s="277"/>
      <c r="BJ119" s="277"/>
      <c r="BK119" s="277"/>
      <c r="BL119" s="277"/>
      <c r="BM119" s="277"/>
      <c r="BN119" s="277"/>
      <c r="BO119" s="958" t="s">
        <v>458</v>
      </c>
      <c r="BP119" s="959"/>
      <c r="BQ119" s="963">
        <v>5643792</v>
      </c>
      <c r="BR119" s="926"/>
      <c r="BS119" s="926"/>
      <c r="BT119" s="926"/>
      <c r="BU119" s="926"/>
      <c r="BV119" s="926">
        <v>6003900</v>
      </c>
      <c r="BW119" s="926"/>
      <c r="BX119" s="926"/>
      <c r="BY119" s="926"/>
      <c r="BZ119" s="926"/>
      <c r="CA119" s="926">
        <v>6056879</v>
      </c>
      <c r="CB119" s="926"/>
      <c r="CC119" s="926"/>
      <c r="CD119" s="926"/>
      <c r="CE119" s="926"/>
      <c r="CF119" s="824"/>
      <c r="CG119" s="825"/>
      <c r="CH119" s="825"/>
      <c r="CI119" s="825"/>
      <c r="CJ119" s="915"/>
      <c r="CK119" s="1013"/>
      <c r="CL119" s="901"/>
      <c r="CM119" s="919" t="s">
        <v>459</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t="s">
        <v>129</v>
      </c>
      <c r="DH119" s="841"/>
      <c r="DI119" s="841"/>
      <c r="DJ119" s="841"/>
      <c r="DK119" s="842"/>
      <c r="DL119" s="843" t="s">
        <v>129</v>
      </c>
      <c r="DM119" s="841"/>
      <c r="DN119" s="841"/>
      <c r="DO119" s="841"/>
      <c r="DP119" s="842"/>
      <c r="DQ119" s="843" t="s">
        <v>129</v>
      </c>
      <c r="DR119" s="841"/>
      <c r="DS119" s="841"/>
      <c r="DT119" s="841"/>
      <c r="DU119" s="842"/>
      <c r="DV119" s="929" t="s">
        <v>129</v>
      </c>
      <c r="DW119" s="930"/>
      <c r="DX119" s="930"/>
      <c r="DY119" s="930"/>
      <c r="DZ119" s="931"/>
    </row>
    <row r="120" spans="1:130" s="246" customFormat="1" ht="26.25" customHeight="1">
      <c r="A120" s="898"/>
      <c r="B120" s="899"/>
      <c r="C120" s="902" t="s">
        <v>436</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129</v>
      </c>
      <c r="AB120" s="858"/>
      <c r="AC120" s="858"/>
      <c r="AD120" s="858"/>
      <c r="AE120" s="859"/>
      <c r="AF120" s="860" t="s">
        <v>431</v>
      </c>
      <c r="AG120" s="858"/>
      <c r="AH120" s="858"/>
      <c r="AI120" s="858"/>
      <c r="AJ120" s="859"/>
      <c r="AK120" s="860" t="s">
        <v>129</v>
      </c>
      <c r="AL120" s="858"/>
      <c r="AM120" s="858"/>
      <c r="AN120" s="858"/>
      <c r="AO120" s="859"/>
      <c r="AP120" s="905" t="s">
        <v>431</v>
      </c>
      <c r="AQ120" s="906"/>
      <c r="AR120" s="906"/>
      <c r="AS120" s="906"/>
      <c r="AT120" s="907"/>
      <c r="AU120" s="964" t="s">
        <v>460</v>
      </c>
      <c r="AV120" s="965"/>
      <c r="AW120" s="965"/>
      <c r="AX120" s="965"/>
      <c r="AY120" s="966"/>
      <c r="AZ120" s="941" t="s">
        <v>461</v>
      </c>
      <c r="BA120" s="886"/>
      <c r="BB120" s="886"/>
      <c r="BC120" s="886"/>
      <c r="BD120" s="886"/>
      <c r="BE120" s="886"/>
      <c r="BF120" s="886"/>
      <c r="BG120" s="886"/>
      <c r="BH120" s="886"/>
      <c r="BI120" s="886"/>
      <c r="BJ120" s="886"/>
      <c r="BK120" s="886"/>
      <c r="BL120" s="886"/>
      <c r="BM120" s="886"/>
      <c r="BN120" s="886"/>
      <c r="BO120" s="886"/>
      <c r="BP120" s="887"/>
      <c r="BQ120" s="942">
        <v>3343934</v>
      </c>
      <c r="BR120" s="923"/>
      <c r="BS120" s="923"/>
      <c r="BT120" s="923"/>
      <c r="BU120" s="923"/>
      <c r="BV120" s="923">
        <v>3228731</v>
      </c>
      <c r="BW120" s="923"/>
      <c r="BX120" s="923"/>
      <c r="BY120" s="923"/>
      <c r="BZ120" s="923"/>
      <c r="CA120" s="923">
        <v>3207011</v>
      </c>
      <c r="CB120" s="923"/>
      <c r="CC120" s="923"/>
      <c r="CD120" s="923"/>
      <c r="CE120" s="923"/>
      <c r="CF120" s="947">
        <v>186.8</v>
      </c>
      <c r="CG120" s="948"/>
      <c r="CH120" s="948"/>
      <c r="CI120" s="948"/>
      <c r="CJ120" s="948"/>
      <c r="CK120" s="949" t="s">
        <v>462</v>
      </c>
      <c r="CL120" s="933"/>
      <c r="CM120" s="933"/>
      <c r="CN120" s="933"/>
      <c r="CO120" s="934"/>
      <c r="CP120" s="953" t="s">
        <v>463</v>
      </c>
      <c r="CQ120" s="954"/>
      <c r="CR120" s="954"/>
      <c r="CS120" s="954"/>
      <c r="CT120" s="954"/>
      <c r="CU120" s="954"/>
      <c r="CV120" s="954"/>
      <c r="CW120" s="954"/>
      <c r="CX120" s="954"/>
      <c r="CY120" s="954"/>
      <c r="CZ120" s="954"/>
      <c r="DA120" s="954"/>
      <c r="DB120" s="954"/>
      <c r="DC120" s="954"/>
      <c r="DD120" s="954"/>
      <c r="DE120" s="954"/>
      <c r="DF120" s="955"/>
      <c r="DG120" s="942">
        <v>763722</v>
      </c>
      <c r="DH120" s="923"/>
      <c r="DI120" s="923"/>
      <c r="DJ120" s="923"/>
      <c r="DK120" s="923"/>
      <c r="DL120" s="923">
        <v>747694</v>
      </c>
      <c r="DM120" s="923"/>
      <c r="DN120" s="923"/>
      <c r="DO120" s="923"/>
      <c r="DP120" s="923"/>
      <c r="DQ120" s="923">
        <v>730195</v>
      </c>
      <c r="DR120" s="923"/>
      <c r="DS120" s="923"/>
      <c r="DT120" s="923"/>
      <c r="DU120" s="923"/>
      <c r="DV120" s="924">
        <v>42.5</v>
      </c>
      <c r="DW120" s="924"/>
      <c r="DX120" s="924"/>
      <c r="DY120" s="924"/>
      <c r="DZ120" s="925"/>
    </row>
    <row r="121" spans="1:130" s="246" customFormat="1" ht="26.25" customHeight="1">
      <c r="A121" s="898"/>
      <c r="B121" s="899"/>
      <c r="C121" s="944" t="s">
        <v>464</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129</v>
      </c>
      <c r="AB121" s="858"/>
      <c r="AC121" s="858"/>
      <c r="AD121" s="858"/>
      <c r="AE121" s="859"/>
      <c r="AF121" s="860" t="s">
        <v>431</v>
      </c>
      <c r="AG121" s="858"/>
      <c r="AH121" s="858"/>
      <c r="AI121" s="858"/>
      <c r="AJ121" s="859"/>
      <c r="AK121" s="860" t="s">
        <v>129</v>
      </c>
      <c r="AL121" s="858"/>
      <c r="AM121" s="858"/>
      <c r="AN121" s="858"/>
      <c r="AO121" s="859"/>
      <c r="AP121" s="905" t="s">
        <v>129</v>
      </c>
      <c r="AQ121" s="906"/>
      <c r="AR121" s="906"/>
      <c r="AS121" s="906"/>
      <c r="AT121" s="907"/>
      <c r="AU121" s="967"/>
      <c r="AV121" s="968"/>
      <c r="AW121" s="968"/>
      <c r="AX121" s="968"/>
      <c r="AY121" s="969"/>
      <c r="AZ121" s="893" t="s">
        <v>465</v>
      </c>
      <c r="BA121" s="828"/>
      <c r="BB121" s="828"/>
      <c r="BC121" s="828"/>
      <c r="BD121" s="828"/>
      <c r="BE121" s="828"/>
      <c r="BF121" s="828"/>
      <c r="BG121" s="828"/>
      <c r="BH121" s="828"/>
      <c r="BI121" s="828"/>
      <c r="BJ121" s="828"/>
      <c r="BK121" s="828"/>
      <c r="BL121" s="828"/>
      <c r="BM121" s="828"/>
      <c r="BN121" s="828"/>
      <c r="BO121" s="828"/>
      <c r="BP121" s="829"/>
      <c r="BQ121" s="894" t="s">
        <v>129</v>
      </c>
      <c r="BR121" s="895"/>
      <c r="BS121" s="895"/>
      <c r="BT121" s="895"/>
      <c r="BU121" s="895"/>
      <c r="BV121" s="895">
        <v>18000</v>
      </c>
      <c r="BW121" s="895"/>
      <c r="BX121" s="895"/>
      <c r="BY121" s="895"/>
      <c r="BZ121" s="895"/>
      <c r="CA121" s="895">
        <v>16800</v>
      </c>
      <c r="CB121" s="895"/>
      <c r="CC121" s="895"/>
      <c r="CD121" s="895"/>
      <c r="CE121" s="895"/>
      <c r="CF121" s="956">
        <v>1</v>
      </c>
      <c r="CG121" s="957"/>
      <c r="CH121" s="957"/>
      <c r="CI121" s="957"/>
      <c r="CJ121" s="957"/>
      <c r="CK121" s="950"/>
      <c r="CL121" s="936"/>
      <c r="CM121" s="936"/>
      <c r="CN121" s="936"/>
      <c r="CO121" s="937"/>
      <c r="CP121" s="916" t="s">
        <v>466</v>
      </c>
      <c r="CQ121" s="917"/>
      <c r="CR121" s="917"/>
      <c r="CS121" s="917"/>
      <c r="CT121" s="917"/>
      <c r="CU121" s="917"/>
      <c r="CV121" s="917"/>
      <c r="CW121" s="917"/>
      <c r="CX121" s="917"/>
      <c r="CY121" s="917"/>
      <c r="CZ121" s="917"/>
      <c r="DA121" s="917"/>
      <c r="DB121" s="917"/>
      <c r="DC121" s="917"/>
      <c r="DD121" s="917"/>
      <c r="DE121" s="917"/>
      <c r="DF121" s="918"/>
      <c r="DG121" s="894">
        <v>478539</v>
      </c>
      <c r="DH121" s="895"/>
      <c r="DI121" s="895"/>
      <c r="DJ121" s="895"/>
      <c r="DK121" s="895"/>
      <c r="DL121" s="895">
        <v>479068</v>
      </c>
      <c r="DM121" s="895"/>
      <c r="DN121" s="895"/>
      <c r="DO121" s="895"/>
      <c r="DP121" s="895"/>
      <c r="DQ121" s="895">
        <v>489185</v>
      </c>
      <c r="DR121" s="895"/>
      <c r="DS121" s="895"/>
      <c r="DT121" s="895"/>
      <c r="DU121" s="895"/>
      <c r="DV121" s="872">
        <v>28.5</v>
      </c>
      <c r="DW121" s="872"/>
      <c r="DX121" s="872"/>
      <c r="DY121" s="872"/>
      <c r="DZ121" s="873"/>
    </row>
    <row r="122" spans="1:130" s="246" customFormat="1" ht="26.25" customHeight="1">
      <c r="A122" s="898"/>
      <c r="B122" s="899"/>
      <c r="C122" s="902" t="s">
        <v>446</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431</v>
      </c>
      <c r="AB122" s="858"/>
      <c r="AC122" s="858"/>
      <c r="AD122" s="858"/>
      <c r="AE122" s="859"/>
      <c r="AF122" s="860" t="s">
        <v>129</v>
      </c>
      <c r="AG122" s="858"/>
      <c r="AH122" s="858"/>
      <c r="AI122" s="858"/>
      <c r="AJ122" s="859"/>
      <c r="AK122" s="860" t="s">
        <v>129</v>
      </c>
      <c r="AL122" s="858"/>
      <c r="AM122" s="858"/>
      <c r="AN122" s="858"/>
      <c r="AO122" s="859"/>
      <c r="AP122" s="905" t="s">
        <v>431</v>
      </c>
      <c r="AQ122" s="906"/>
      <c r="AR122" s="906"/>
      <c r="AS122" s="906"/>
      <c r="AT122" s="907"/>
      <c r="AU122" s="967"/>
      <c r="AV122" s="968"/>
      <c r="AW122" s="968"/>
      <c r="AX122" s="968"/>
      <c r="AY122" s="969"/>
      <c r="AZ122" s="960" t="s">
        <v>467</v>
      </c>
      <c r="BA122" s="961"/>
      <c r="BB122" s="961"/>
      <c r="BC122" s="961"/>
      <c r="BD122" s="961"/>
      <c r="BE122" s="961"/>
      <c r="BF122" s="961"/>
      <c r="BG122" s="961"/>
      <c r="BH122" s="961"/>
      <c r="BI122" s="961"/>
      <c r="BJ122" s="961"/>
      <c r="BK122" s="961"/>
      <c r="BL122" s="961"/>
      <c r="BM122" s="961"/>
      <c r="BN122" s="961"/>
      <c r="BO122" s="961"/>
      <c r="BP122" s="962"/>
      <c r="BQ122" s="963">
        <v>3976790</v>
      </c>
      <c r="BR122" s="926"/>
      <c r="BS122" s="926"/>
      <c r="BT122" s="926"/>
      <c r="BU122" s="926"/>
      <c r="BV122" s="926">
        <v>4240054</v>
      </c>
      <c r="BW122" s="926"/>
      <c r="BX122" s="926"/>
      <c r="BY122" s="926"/>
      <c r="BZ122" s="926"/>
      <c r="CA122" s="926">
        <v>4491212</v>
      </c>
      <c r="CB122" s="926"/>
      <c r="CC122" s="926"/>
      <c r="CD122" s="926"/>
      <c r="CE122" s="926"/>
      <c r="CF122" s="927">
        <v>261.7</v>
      </c>
      <c r="CG122" s="928"/>
      <c r="CH122" s="928"/>
      <c r="CI122" s="928"/>
      <c r="CJ122" s="928"/>
      <c r="CK122" s="950"/>
      <c r="CL122" s="936"/>
      <c r="CM122" s="936"/>
      <c r="CN122" s="936"/>
      <c r="CO122" s="937"/>
      <c r="CP122" s="916" t="s">
        <v>468</v>
      </c>
      <c r="CQ122" s="917"/>
      <c r="CR122" s="917"/>
      <c r="CS122" s="917"/>
      <c r="CT122" s="917"/>
      <c r="CU122" s="917"/>
      <c r="CV122" s="917"/>
      <c r="CW122" s="917"/>
      <c r="CX122" s="917"/>
      <c r="CY122" s="917"/>
      <c r="CZ122" s="917"/>
      <c r="DA122" s="917"/>
      <c r="DB122" s="917"/>
      <c r="DC122" s="917"/>
      <c r="DD122" s="917"/>
      <c r="DE122" s="917"/>
      <c r="DF122" s="918"/>
      <c r="DG122" s="894">
        <v>34857</v>
      </c>
      <c r="DH122" s="895"/>
      <c r="DI122" s="895"/>
      <c r="DJ122" s="895"/>
      <c r="DK122" s="895"/>
      <c r="DL122" s="895">
        <v>33225</v>
      </c>
      <c r="DM122" s="895"/>
      <c r="DN122" s="895"/>
      <c r="DO122" s="895"/>
      <c r="DP122" s="895"/>
      <c r="DQ122" s="895">
        <v>34911</v>
      </c>
      <c r="DR122" s="895"/>
      <c r="DS122" s="895"/>
      <c r="DT122" s="895"/>
      <c r="DU122" s="895"/>
      <c r="DV122" s="872">
        <v>2</v>
      </c>
      <c r="DW122" s="872"/>
      <c r="DX122" s="872"/>
      <c r="DY122" s="872"/>
      <c r="DZ122" s="873"/>
    </row>
    <row r="123" spans="1:130" s="246" customFormat="1" ht="26.25" customHeight="1">
      <c r="A123" s="898"/>
      <c r="B123" s="899"/>
      <c r="C123" s="902" t="s">
        <v>452</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v>9024</v>
      </c>
      <c r="AB123" s="858"/>
      <c r="AC123" s="858"/>
      <c r="AD123" s="858"/>
      <c r="AE123" s="859"/>
      <c r="AF123" s="860">
        <v>8964</v>
      </c>
      <c r="AG123" s="858"/>
      <c r="AH123" s="858"/>
      <c r="AI123" s="858"/>
      <c r="AJ123" s="859"/>
      <c r="AK123" s="860">
        <v>8904</v>
      </c>
      <c r="AL123" s="858"/>
      <c r="AM123" s="858"/>
      <c r="AN123" s="858"/>
      <c r="AO123" s="859"/>
      <c r="AP123" s="905">
        <v>0.5</v>
      </c>
      <c r="AQ123" s="906"/>
      <c r="AR123" s="906"/>
      <c r="AS123" s="906"/>
      <c r="AT123" s="907"/>
      <c r="AU123" s="970"/>
      <c r="AV123" s="971"/>
      <c r="AW123" s="971"/>
      <c r="AX123" s="971"/>
      <c r="AY123" s="971"/>
      <c r="AZ123" s="277" t="s">
        <v>186</v>
      </c>
      <c r="BA123" s="277"/>
      <c r="BB123" s="277"/>
      <c r="BC123" s="277"/>
      <c r="BD123" s="277"/>
      <c r="BE123" s="277"/>
      <c r="BF123" s="277"/>
      <c r="BG123" s="277"/>
      <c r="BH123" s="277"/>
      <c r="BI123" s="277"/>
      <c r="BJ123" s="277"/>
      <c r="BK123" s="277"/>
      <c r="BL123" s="277"/>
      <c r="BM123" s="277"/>
      <c r="BN123" s="277"/>
      <c r="BO123" s="958" t="s">
        <v>469</v>
      </c>
      <c r="BP123" s="959"/>
      <c r="BQ123" s="913">
        <v>7320724</v>
      </c>
      <c r="BR123" s="914"/>
      <c r="BS123" s="914"/>
      <c r="BT123" s="914"/>
      <c r="BU123" s="914"/>
      <c r="BV123" s="914">
        <v>7486785</v>
      </c>
      <c r="BW123" s="914"/>
      <c r="BX123" s="914"/>
      <c r="BY123" s="914"/>
      <c r="BZ123" s="914"/>
      <c r="CA123" s="914">
        <v>7715023</v>
      </c>
      <c r="CB123" s="914"/>
      <c r="CC123" s="914"/>
      <c r="CD123" s="914"/>
      <c r="CE123" s="914"/>
      <c r="CF123" s="824"/>
      <c r="CG123" s="825"/>
      <c r="CH123" s="825"/>
      <c r="CI123" s="825"/>
      <c r="CJ123" s="915"/>
      <c r="CK123" s="950"/>
      <c r="CL123" s="936"/>
      <c r="CM123" s="936"/>
      <c r="CN123" s="936"/>
      <c r="CO123" s="937"/>
      <c r="CP123" s="916" t="s">
        <v>470</v>
      </c>
      <c r="CQ123" s="917"/>
      <c r="CR123" s="917"/>
      <c r="CS123" s="917"/>
      <c r="CT123" s="917"/>
      <c r="CU123" s="917"/>
      <c r="CV123" s="917"/>
      <c r="CW123" s="917"/>
      <c r="CX123" s="917"/>
      <c r="CY123" s="917"/>
      <c r="CZ123" s="917"/>
      <c r="DA123" s="917"/>
      <c r="DB123" s="917"/>
      <c r="DC123" s="917"/>
      <c r="DD123" s="917"/>
      <c r="DE123" s="917"/>
      <c r="DF123" s="918"/>
      <c r="DG123" s="857" t="s">
        <v>471</v>
      </c>
      <c r="DH123" s="858"/>
      <c r="DI123" s="858"/>
      <c r="DJ123" s="858"/>
      <c r="DK123" s="859"/>
      <c r="DL123" s="860">
        <v>7600</v>
      </c>
      <c r="DM123" s="858"/>
      <c r="DN123" s="858"/>
      <c r="DO123" s="858"/>
      <c r="DP123" s="859"/>
      <c r="DQ123" s="860">
        <v>30700</v>
      </c>
      <c r="DR123" s="858"/>
      <c r="DS123" s="858"/>
      <c r="DT123" s="858"/>
      <c r="DU123" s="859"/>
      <c r="DV123" s="905">
        <v>1.8</v>
      </c>
      <c r="DW123" s="906"/>
      <c r="DX123" s="906"/>
      <c r="DY123" s="906"/>
      <c r="DZ123" s="907"/>
    </row>
    <row r="124" spans="1:130" s="246" customFormat="1" ht="26.25" customHeight="1" thickBot="1">
      <c r="A124" s="898"/>
      <c r="B124" s="899"/>
      <c r="C124" s="902" t="s">
        <v>455</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129</v>
      </c>
      <c r="AB124" s="858"/>
      <c r="AC124" s="858"/>
      <c r="AD124" s="858"/>
      <c r="AE124" s="859"/>
      <c r="AF124" s="860" t="s">
        <v>129</v>
      </c>
      <c r="AG124" s="858"/>
      <c r="AH124" s="858"/>
      <c r="AI124" s="858"/>
      <c r="AJ124" s="859"/>
      <c r="AK124" s="860" t="s">
        <v>129</v>
      </c>
      <c r="AL124" s="858"/>
      <c r="AM124" s="858"/>
      <c r="AN124" s="858"/>
      <c r="AO124" s="859"/>
      <c r="AP124" s="905" t="s">
        <v>431</v>
      </c>
      <c r="AQ124" s="906"/>
      <c r="AR124" s="906"/>
      <c r="AS124" s="906"/>
      <c r="AT124" s="907"/>
      <c r="AU124" s="908" t="s">
        <v>472</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t="s">
        <v>129</v>
      </c>
      <c r="BR124" s="912"/>
      <c r="BS124" s="912"/>
      <c r="BT124" s="912"/>
      <c r="BU124" s="912"/>
      <c r="BV124" s="912" t="s">
        <v>129</v>
      </c>
      <c r="BW124" s="912"/>
      <c r="BX124" s="912"/>
      <c r="BY124" s="912"/>
      <c r="BZ124" s="912"/>
      <c r="CA124" s="912" t="s">
        <v>431</v>
      </c>
      <c r="CB124" s="912"/>
      <c r="CC124" s="912"/>
      <c r="CD124" s="912"/>
      <c r="CE124" s="912"/>
      <c r="CF124" s="802"/>
      <c r="CG124" s="803"/>
      <c r="CH124" s="803"/>
      <c r="CI124" s="803"/>
      <c r="CJ124" s="943"/>
      <c r="CK124" s="951"/>
      <c r="CL124" s="951"/>
      <c r="CM124" s="951"/>
      <c r="CN124" s="951"/>
      <c r="CO124" s="952"/>
      <c r="CP124" s="916" t="s">
        <v>473</v>
      </c>
      <c r="CQ124" s="917"/>
      <c r="CR124" s="917"/>
      <c r="CS124" s="917"/>
      <c r="CT124" s="917"/>
      <c r="CU124" s="917"/>
      <c r="CV124" s="917"/>
      <c r="CW124" s="917"/>
      <c r="CX124" s="917"/>
      <c r="CY124" s="917"/>
      <c r="CZ124" s="917"/>
      <c r="DA124" s="917"/>
      <c r="DB124" s="917"/>
      <c r="DC124" s="917"/>
      <c r="DD124" s="917"/>
      <c r="DE124" s="917"/>
      <c r="DF124" s="918"/>
      <c r="DG124" s="840" t="s">
        <v>471</v>
      </c>
      <c r="DH124" s="841"/>
      <c r="DI124" s="841"/>
      <c r="DJ124" s="841"/>
      <c r="DK124" s="842"/>
      <c r="DL124" s="843" t="s">
        <v>129</v>
      </c>
      <c r="DM124" s="841"/>
      <c r="DN124" s="841"/>
      <c r="DO124" s="841"/>
      <c r="DP124" s="842"/>
      <c r="DQ124" s="843" t="s">
        <v>431</v>
      </c>
      <c r="DR124" s="841"/>
      <c r="DS124" s="841"/>
      <c r="DT124" s="841"/>
      <c r="DU124" s="842"/>
      <c r="DV124" s="929" t="s">
        <v>431</v>
      </c>
      <c r="DW124" s="930"/>
      <c r="DX124" s="930"/>
      <c r="DY124" s="930"/>
      <c r="DZ124" s="931"/>
    </row>
    <row r="125" spans="1:130" s="246" customFormat="1" ht="26.25" customHeight="1">
      <c r="A125" s="898"/>
      <c r="B125" s="899"/>
      <c r="C125" s="902" t="s">
        <v>457</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431</v>
      </c>
      <c r="AB125" s="858"/>
      <c r="AC125" s="858"/>
      <c r="AD125" s="858"/>
      <c r="AE125" s="859"/>
      <c r="AF125" s="860" t="s">
        <v>129</v>
      </c>
      <c r="AG125" s="858"/>
      <c r="AH125" s="858"/>
      <c r="AI125" s="858"/>
      <c r="AJ125" s="859"/>
      <c r="AK125" s="860" t="s">
        <v>431</v>
      </c>
      <c r="AL125" s="858"/>
      <c r="AM125" s="858"/>
      <c r="AN125" s="858"/>
      <c r="AO125" s="859"/>
      <c r="AP125" s="905" t="s">
        <v>431</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474</v>
      </c>
      <c r="CL125" s="933"/>
      <c r="CM125" s="933"/>
      <c r="CN125" s="933"/>
      <c r="CO125" s="934"/>
      <c r="CP125" s="941" t="s">
        <v>475</v>
      </c>
      <c r="CQ125" s="886"/>
      <c r="CR125" s="886"/>
      <c r="CS125" s="886"/>
      <c r="CT125" s="886"/>
      <c r="CU125" s="886"/>
      <c r="CV125" s="886"/>
      <c r="CW125" s="886"/>
      <c r="CX125" s="886"/>
      <c r="CY125" s="886"/>
      <c r="CZ125" s="886"/>
      <c r="DA125" s="886"/>
      <c r="DB125" s="886"/>
      <c r="DC125" s="886"/>
      <c r="DD125" s="886"/>
      <c r="DE125" s="886"/>
      <c r="DF125" s="887"/>
      <c r="DG125" s="942" t="s">
        <v>129</v>
      </c>
      <c r="DH125" s="923"/>
      <c r="DI125" s="923"/>
      <c r="DJ125" s="923"/>
      <c r="DK125" s="923"/>
      <c r="DL125" s="923" t="s">
        <v>129</v>
      </c>
      <c r="DM125" s="923"/>
      <c r="DN125" s="923"/>
      <c r="DO125" s="923"/>
      <c r="DP125" s="923"/>
      <c r="DQ125" s="923" t="s">
        <v>431</v>
      </c>
      <c r="DR125" s="923"/>
      <c r="DS125" s="923"/>
      <c r="DT125" s="923"/>
      <c r="DU125" s="923"/>
      <c r="DV125" s="924" t="s">
        <v>129</v>
      </c>
      <c r="DW125" s="924"/>
      <c r="DX125" s="924"/>
      <c r="DY125" s="924"/>
      <c r="DZ125" s="925"/>
    </row>
    <row r="126" spans="1:130" s="246" customFormat="1" ht="26.25" customHeight="1" thickBot="1">
      <c r="A126" s="898"/>
      <c r="B126" s="899"/>
      <c r="C126" s="902" t="s">
        <v>459</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t="s">
        <v>431</v>
      </c>
      <c r="AB126" s="858"/>
      <c r="AC126" s="858"/>
      <c r="AD126" s="858"/>
      <c r="AE126" s="859"/>
      <c r="AF126" s="860" t="s">
        <v>129</v>
      </c>
      <c r="AG126" s="858"/>
      <c r="AH126" s="858"/>
      <c r="AI126" s="858"/>
      <c r="AJ126" s="859"/>
      <c r="AK126" s="860" t="s">
        <v>471</v>
      </c>
      <c r="AL126" s="858"/>
      <c r="AM126" s="858"/>
      <c r="AN126" s="858"/>
      <c r="AO126" s="859"/>
      <c r="AP126" s="905" t="s">
        <v>431</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476</v>
      </c>
      <c r="CQ126" s="828"/>
      <c r="CR126" s="828"/>
      <c r="CS126" s="828"/>
      <c r="CT126" s="828"/>
      <c r="CU126" s="828"/>
      <c r="CV126" s="828"/>
      <c r="CW126" s="828"/>
      <c r="CX126" s="828"/>
      <c r="CY126" s="828"/>
      <c r="CZ126" s="828"/>
      <c r="DA126" s="828"/>
      <c r="DB126" s="828"/>
      <c r="DC126" s="828"/>
      <c r="DD126" s="828"/>
      <c r="DE126" s="828"/>
      <c r="DF126" s="829"/>
      <c r="DG126" s="894" t="s">
        <v>477</v>
      </c>
      <c r="DH126" s="895"/>
      <c r="DI126" s="895"/>
      <c r="DJ126" s="895"/>
      <c r="DK126" s="895"/>
      <c r="DL126" s="895" t="s">
        <v>129</v>
      </c>
      <c r="DM126" s="895"/>
      <c r="DN126" s="895"/>
      <c r="DO126" s="895"/>
      <c r="DP126" s="895"/>
      <c r="DQ126" s="895" t="s">
        <v>471</v>
      </c>
      <c r="DR126" s="895"/>
      <c r="DS126" s="895"/>
      <c r="DT126" s="895"/>
      <c r="DU126" s="895"/>
      <c r="DV126" s="872" t="s">
        <v>129</v>
      </c>
      <c r="DW126" s="872"/>
      <c r="DX126" s="872"/>
      <c r="DY126" s="872"/>
      <c r="DZ126" s="873"/>
    </row>
    <row r="127" spans="1:130" s="246" customFormat="1" ht="26.25" customHeight="1">
      <c r="A127" s="900"/>
      <c r="B127" s="901"/>
      <c r="C127" s="919" t="s">
        <v>478</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t="s">
        <v>431</v>
      </c>
      <c r="AB127" s="858"/>
      <c r="AC127" s="858"/>
      <c r="AD127" s="858"/>
      <c r="AE127" s="859"/>
      <c r="AF127" s="860" t="s">
        <v>431</v>
      </c>
      <c r="AG127" s="858"/>
      <c r="AH127" s="858"/>
      <c r="AI127" s="858"/>
      <c r="AJ127" s="859"/>
      <c r="AK127" s="860" t="s">
        <v>129</v>
      </c>
      <c r="AL127" s="858"/>
      <c r="AM127" s="858"/>
      <c r="AN127" s="858"/>
      <c r="AO127" s="859"/>
      <c r="AP127" s="905" t="s">
        <v>471</v>
      </c>
      <c r="AQ127" s="906"/>
      <c r="AR127" s="906"/>
      <c r="AS127" s="906"/>
      <c r="AT127" s="907"/>
      <c r="AU127" s="282"/>
      <c r="AV127" s="282"/>
      <c r="AW127" s="282"/>
      <c r="AX127" s="922" t="s">
        <v>479</v>
      </c>
      <c r="AY127" s="890"/>
      <c r="AZ127" s="890"/>
      <c r="BA127" s="890"/>
      <c r="BB127" s="890"/>
      <c r="BC127" s="890"/>
      <c r="BD127" s="890"/>
      <c r="BE127" s="891"/>
      <c r="BF127" s="889" t="s">
        <v>480</v>
      </c>
      <c r="BG127" s="890"/>
      <c r="BH127" s="890"/>
      <c r="BI127" s="890"/>
      <c r="BJ127" s="890"/>
      <c r="BK127" s="890"/>
      <c r="BL127" s="891"/>
      <c r="BM127" s="889" t="s">
        <v>481</v>
      </c>
      <c r="BN127" s="890"/>
      <c r="BO127" s="890"/>
      <c r="BP127" s="890"/>
      <c r="BQ127" s="890"/>
      <c r="BR127" s="890"/>
      <c r="BS127" s="891"/>
      <c r="BT127" s="889" t="s">
        <v>482</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483</v>
      </c>
      <c r="CQ127" s="828"/>
      <c r="CR127" s="828"/>
      <c r="CS127" s="828"/>
      <c r="CT127" s="828"/>
      <c r="CU127" s="828"/>
      <c r="CV127" s="828"/>
      <c r="CW127" s="828"/>
      <c r="CX127" s="828"/>
      <c r="CY127" s="828"/>
      <c r="CZ127" s="828"/>
      <c r="DA127" s="828"/>
      <c r="DB127" s="828"/>
      <c r="DC127" s="828"/>
      <c r="DD127" s="828"/>
      <c r="DE127" s="828"/>
      <c r="DF127" s="829"/>
      <c r="DG127" s="894" t="s">
        <v>431</v>
      </c>
      <c r="DH127" s="895"/>
      <c r="DI127" s="895"/>
      <c r="DJ127" s="895"/>
      <c r="DK127" s="895"/>
      <c r="DL127" s="895" t="s">
        <v>431</v>
      </c>
      <c r="DM127" s="895"/>
      <c r="DN127" s="895"/>
      <c r="DO127" s="895"/>
      <c r="DP127" s="895"/>
      <c r="DQ127" s="895" t="s">
        <v>129</v>
      </c>
      <c r="DR127" s="895"/>
      <c r="DS127" s="895"/>
      <c r="DT127" s="895"/>
      <c r="DU127" s="895"/>
      <c r="DV127" s="872" t="s">
        <v>431</v>
      </c>
      <c r="DW127" s="872"/>
      <c r="DX127" s="872"/>
      <c r="DY127" s="872"/>
      <c r="DZ127" s="873"/>
    </row>
    <row r="128" spans="1:130" s="246" customFormat="1" ht="26.25" customHeight="1" thickBot="1">
      <c r="A128" s="874" t="s">
        <v>484</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485</v>
      </c>
      <c r="X128" s="876"/>
      <c r="Y128" s="876"/>
      <c r="Z128" s="877"/>
      <c r="AA128" s="878" t="s">
        <v>471</v>
      </c>
      <c r="AB128" s="879"/>
      <c r="AC128" s="879"/>
      <c r="AD128" s="879"/>
      <c r="AE128" s="880"/>
      <c r="AF128" s="881" t="s">
        <v>129</v>
      </c>
      <c r="AG128" s="879"/>
      <c r="AH128" s="879"/>
      <c r="AI128" s="879"/>
      <c r="AJ128" s="880"/>
      <c r="AK128" s="881">
        <v>1200</v>
      </c>
      <c r="AL128" s="879"/>
      <c r="AM128" s="879"/>
      <c r="AN128" s="879"/>
      <c r="AO128" s="880"/>
      <c r="AP128" s="882"/>
      <c r="AQ128" s="883"/>
      <c r="AR128" s="883"/>
      <c r="AS128" s="883"/>
      <c r="AT128" s="884"/>
      <c r="AU128" s="282"/>
      <c r="AV128" s="282"/>
      <c r="AW128" s="282"/>
      <c r="AX128" s="885" t="s">
        <v>486</v>
      </c>
      <c r="AY128" s="886"/>
      <c r="AZ128" s="886"/>
      <c r="BA128" s="886"/>
      <c r="BB128" s="886"/>
      <c r="BC128" s="886"/>
      <c r="BD128" s="886"/>
      <c r="BE128" s="887"/>
      <c r="BF128" s="864" t="s">
        <v>129</v>
      </c>
      <c r="BG128" s="865"/>
      <c r="BH128" s="865"/>
      <c r="BI128" s="865"/>
      <c r="BJ128" s="865"/>
      <c r="BK128" s="865"/>
      <c r="BL128" s="888"/>
      <c r="BM128" s="864">
        <v>15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487</v>
      </c>
      <c r="CQ128" s="806"/>
      <c r="CR128" s="806"/>
      <c r="CS128" s="806"/>
      <c r="CT128" s="806"/>
      <c r="CU128" s="806"/>
      <c r="CV128" s="806"/>
      <c r="CW128" s="806"/>
      <c r="CX128" s="806"/>
      <c r="CY128" s="806"/>
      <c r="CZ128" s="806"/>
      <c r="DA128" s="806"/>
      <c r="DB128" s="806"/>
      <c r="DC128" s="806"/>
      <c r="DD128" s="806"/>
      <c r="DE128" s="806"/>
      <c r="DF128" s="807"/>
      <c r="DG128" s="868" t="s">
        <v>431</v>
      </c>
      <c r="DH128" s="869"/>
      <c r="DI128" s="869"/>
      <c r="DJ128" s="869"/>
      <c r="DK128" s="869"/>
      <c r="DL128" s="869" t="s">
        <v>129</v>
      </c>
      <c r="DM128" s="869"/>
      <c r="DN128" s="869"/>
      <c r="DO128" s="869"/>
      <c r="DP128" s="869"/>
      <c r="DQ128" s="869" t="s">
        <v>431</v>
      </c>
      <c r="DR128" s="869"/>
      <c r="DS128" s="869"/>
      <c r="DT128" s="869"/>
      <c r="DU128" s="869"/>
      <c r="DV128" s="870" t="s">
        <v>431</v>
      </c>
      <c r="DW128" s="870"/>
      <c r="DX128" s="870"/>
      <c r="DY128" s="870"/>
      <c r="DZ128" s="871"/>
    </row>
    <row r="129" spans="1:131" s="246" customFormat="1" ht="26.25" customHeight="1">
      <c r="A129" s="852" t="s">
        <v>107</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488</v>
      </c>
      <c r="X129" s="855"/>
      <c r="Y129" s="855"/>
      <c r="Z129" s="856"/>
      <c r="AA129" s="857">
        <v>2215710</v>
      </c>
      <c r="AB129" s="858"/>
      <c r="AC129" s="858"/>
      <c r="AD129" s="858"/>
      <c r="AE129" s="859"/>
      <c r="AF129" s="860">
        <v>2197456</v>
      </c>
      <c r="AG129" s="858"/>
      <c r="AH129" s="858"/>
      <c r="AI129" s="858"/>
      <c r="AJ129" s="859"/>
      <c r="AK129" s="860">
        <v>2163888</v>
      </c>
      <c r="AL129" s="858"/>
      <c r="AM129" s="858"/>
      <c r="AN129" s="858"/>
      <c r="AO129" s="859"/>
      <c r="AP129" s="861"/>
      <c r="AQ129" s="862"/>
      <c r="AR129" s="862"/>
      <c r="AS129" s="862"/>
      <c r="AT129" s="863"/>
      <c r="AU129" s="284"/>
      <c r="AV129" s="284"/>
      <c r="AW129" s="284"/>
      <c r="AX129" s="827" t="s">
        <v>489</v>
      </c>
      <c r="AY129" s="828"/>
      <c r="AZ129" s="828"/>
      <c r="BA129" s="828"/>
      <c r="BB129" s="828"/>
      <c r="BC129" s="828"/>
      <c r="BD129" s="828"/>
      <c r="BE129" s="829"/>
      <c r="BF129" s="847" t="s">
        <v>431</v>
      </c>
      <c r="BG129" s="848"/>
      <c r="BH129" s="848"/>
      <c r="BI129" s="848"/>
      <c r="BJ129" s="848"/>
      <c r="BK129" s="848"/>
      <c r="BL129" s="849"/>
      <c r="BM129" s="847">
        <v>20</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852" t="s">
        <v>490</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491</v>
      </c>
      <c r="X130" s="855"/>
      <c r="Y130" s="855"/>
      <c r="Z130" s="856"/>
      <c r="AA130" s="857">
        <v>405727</v>
      </c>
      <c r="AB130" s="858"/>
      <c r="AC130" s="858"/>
      <c r="AD130" s="858"/>
      <c r="AE130" s="859"/>
      <c r="AF130" s="860">
        <v>432460</v>
      </c>
      <c r="AG130" s="858"/>
      <c r="AH130" s="858"/>
      <c r="AI130" s="858"/>
      <c r="AJ130" s="859"/>
      <c r="AK130" s="860">
        <v>447528</v>
      </c>
      <c r="AL130" s="858"/>
      <c r="AM130" s="858"/>
      <c r="AN130" s="858"/>
      <c r="AO130" s="859"/>
      <c r="AP130" s="861"/>
      <c r="AQ130" s="862"/>
      <c r="AR130" s="862"/>
      <c r="AS130" s="862"/>
      <c r="AT130" s="863"/>
      <c r="AU130" s="284"/>
      <c r="AV130" s="284"/>
      <c r="AW130" s="284"/>
      <c r="AX130" s="827" t="s">
        <v>492</v>
      </c>
      <c r="AY130" s="828"/>
      <c r="AZ130" s="828"/>
      <c r="BA130" s="828"/>
      <c r="BB130" s="828"/>
      <c r="BC130" s="828"/>
      <c r="BD130" s="828"/>
      <c r="BE130" s="829"/>
      <c r="BF130" s="830">
        <v>8.1</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493</v>
      </c>
      <c r="X131" s="838"/>
      <c r="Y131" s="838"/>
      <c r="Z131" s="839"/>
      <c r="AA131" s="840">
        <v>1809983</v>
      </c>
      <c r="AB131" s="841"/>
      <c r="AC131" s="841"/>
      <c r="AD131" s="841"/>
      <c r="AE131" s="842"/>
      <c r="AF131" s="843">
        <v>1764996</v>
      </c>
      <c r="AG131" s="841"/>
      <c r="AH131" s="841"/>
      <c r="AI131" s="841"/>
      <c r="AJ131" s="842"/>
      <c r="AK131" s="843">
        <v>1716360</v>
      </c>
      <c r="AL131" s="841"/>
      <c r="AM131" s="841"/>
      <c r="AN131" s="841"/>
      <c r="AO131" s="842"/>
      <c r="AP131" s="844"/>
      <c r="AQ131" s="845"/>
      <c r="AR131" s="845"/>
      <c r="AS131" s="845"/>
      <c r="AT131" s="846"/>
      <c r="AU131" s="284"/>
      <c r="AV131" s="284"/>
      <c r="AW131" s="284"/>
      <c r="AX131" s="805" t="s">
        <v>494</v>
      </c>
      <c r="AY131" s="806"/>
      <c r="AZ131" s="806"/>
      <c r="BA131" s="806"/>
      <c r="BB131" s="806"/>
      <c r="BC131" s="806"/>
      <c r="BD131" s="806"/>
      <c r="BE131" s="807"/>
      <c r="BF131" s="808" t="s">
        <v>129</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814" t="s">
        <v>495</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496</v>
      </c>
      <c r="W132" s="818"/>
      <c r="X132" s="818"/>
      <c r="Y132" s="818"/>
      <c r="Z132" s="819"/>
      <c r="AA132" s="820">
        <v>9.1067153669999996</v>
      </c>
      <c r="AB132" s="821"/>
      <c r="AC132" s="821"/>
      <c r="AD132" s="821"/>
      <c r="AE132" s="822"/>
      <c r="AF132" s="823">
        <v>8.4605290889999996</v>
      </c>
      <c r="AG132" s="821"/>
      <c r="AH132" s="821"/>
      <c r="AI132" s="821"/>
      <c r="AJ132" s="822"/>
      <c r="AK132" s="823">
        <v>7.0022605980000003</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497</v>
      </c>
      <c r="W133" s="797"/>
      <c r="X133" s="797"/>
      <c r="Y133" s="797"/>
      <c r="Z133" s="798"/>
      <c r="AA133" s="799">
        <v>7.4</v>
      </c>
      <c r="AB133" s="800"/>
      <c r="AC133" s="800"/>
      <c r="AD133" s="800"/>
      <c r="AE133" s="801"/>
      <c r="AF133" s="799">
        <v>8.1999999999999993</v>
      </c>
      <c r="AG133" s="800"/>
      <c r="AH133" s="800"/>
      <c r="AI133" s="800"/>
      <c r="AJ133" s="801"/>
      <c r="AK133" s="799">
        <v>8.1</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QNvcEmF4HiWQnOkEN+8yIYLqUgg0s8fa68Ff15u/8+bJnimr6bbHaH9Y32f1JkABbAlZofi9T/vy7HaSZxQq1w==" saltValue="Fhgl24Z3F/H3MLkVhyTnu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498</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bp+JnaimuUNhCVOeWE9aHkm/9lnIJf2ZU0SFa1JafjYSIiPdU/jsH+C5YcNUPq7XwRMGQuLhOomGNVZmYk7Avg==" saltValue="iCt5YigwjiaNBM/Qo2K62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8ly31JaeTTpfkbhS9XsQk1kUP+0z8ZRE7Mzy7NJqeOMZW8H4r9T919Y3n1Up+KLOCWGkwuhs/pte5ItzTNPGCQ==" saltValue="YHSC6Ku/o7lz2aKUJGjQvA=="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499</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500</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501</v>
      </c>
      <c r="AP7" s="303"/>
      <c r="AQ7" s="304" t="s">
        <v>502</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503</v>
      </c>
      <c r="AQ8" s="310" t="s">
        <v>504</v>
      </c>
      <c r="AR8" s="311" t="s">
        <v>505</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506</v>
      </c>
      <c r="AL9" s="1227"/>
      <c r="AM9" s="1227"/>
      <c r="AN9" s="1228"/>
      <c r="AO9" s="312">
        <v>728441</v>
      </c>
      <c r="AP9" s="312">
        <v>223311</v>
      </c>
      <c r="AQ9" s="313">
        <v>190701</v>
      </c>
      <c r="AR9" s="314">
        <v>17.100000000000001</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507</v>
      </c>
      <c r="AL10" s="1227"/>
      <c r="AM10" s="1227"/>
      <c r="AN10" s="1228"/>
      <c r="AO10" s="315">
        <v>56664</v>
      </c>
      <c r="AP10" s="315">
        <v>17371</v>
      </c>
      <c r="AQ10" s="316">
        <v>22807</v>
      </c>
      <c r="AR10" s="317">
        <v>-23.8</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508</v>
      </c>
      <c r="AL11" s="1227"/>
      <c r="AM11" s="1227"/>
      <c r="AN11" s="1228"/>
      <c r="AO11" s="315">
        <v>46104</v>
      </c>
      <c r="AP11" s="315">
        <v>14134</v>
      </c>
      <c r="AQ11" s="316">
        <v>29822</v>
      </c>
      <c r="AR11" s="317">
        <v>-52.6</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509</v>
      </c>
      <c r="AL12" s="1227"/>
      <c r="AM12" s="1227"/>
      <c r="AN12" s="1228"/>
      <c r="AO12" s="315" t="s">
        <v>510</v>
      </c>
      <c r="AP12" s="315" t="s">
        <v>510</v>
      </c>
      <c r="AQ12" s="316">
        <v>3258</v>
      </c>
      <c r="AR12" s="317" t="s">
        <v>510</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511</v>
      </c>
      <c r="AL13" s="1227"/>
      <c r="AM13" s="1227"/>
      <c r="AN13" s="1228"/>
      <c r="AO13" s="315" t="s">
        <v>510</v>
      </c>
      <c r="AP13" s="315" t="s">
        <v>510</v>
      </c>
      <c r="AQ13" s="316">
        <v>24</v>
      </c>
      <c r="AR13" s="317" t="s">
        <v>510</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512</v>
      </c>
      <c r="AL14" s="1227"/>
      <c r="AM14" s="1227"/>
      <c r="AN14" s="1228"/>
      <c r="AO14" s="315">
        <v>28944</v>
      </c>
      <c r="AP14" s="315">
        <v>8873</v>
      </c>
      <c r="AQ14" s="316">
        <v>10094</v>
      </c>
      <c r="AR14" s="317">
        <v>-12.1</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513</v>
      </c>
      <c r="AL15" s="1227"/>
      <c r="AM15" s="1227"/>
      <c r="AN15" s="1228"/>
      <c r="AO15" s="315">
        <v>18537</v>
      </c>
      <c r="AP15" s="315">
        <v>5683</v>
      </c>
      <c r="AQ15" s="316">
        <v>4017</v>
      </c>
      <c r="AR15" s="317">
        <v>41.5</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514</v>
      </c>
      <c r="AL16" s="1230"/>
      <c r="AM16" s="1230"/>
      <c r="AN16" s="1231"/>
      <c r="AO16" s="315">
        <v>-55629</v>
      </c>
      <c r="AP16" s="315">
        <v>-17054</v>
      </c>
      <c r="AQ16" s="316">
        <v>-17771</v>
      </c>
      <c r="AR16" s="317">
        <v>-4</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186</v>
      </c>
      <c r="AL17" s="1230"/>
      <c r="AM17" s="1230"/>
      <c r="AN17" s="1231"/>
      <c r="AO17" s="315">
        <v>823061</v>
      </c>
      <c r="AP17" s="315">
        <v>252318</v>
      </c>
      <c r="AQ17" s="316">
        <v>242952</v>
      </c>
      <c r="AR17" s="317">
        <v>3.9</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515</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516</v>
      </c>
      <c r="AP20" s="323" t="s">
        <v>517</v>
      </c>
      <c r="AQ20" s="324" t="s">
        <v>518</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519</v>
      </c>
      <c r="AL21" s="1224"/>
      <c r="AM21" s="1224"/>
      <c r="AN21" s="1225"/>
      <c r="AO21" s="327">
        <v>24.83</v>
      </c>
      <c r="AP21" s="328">
        <v>21.84</v>
      </c>
      <c r="AQ21" s="329">
        <v>2.99</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520</v>
      </c>
      <c r="AL22" s="1224"/>
      <c r="AM22" s="1224"/>
      <c r="AN22" s="1225"/>
      <c r="AO22" s="332">
        <v>98.7</v>
      </c>
      <c r="AP22" s="333">
        <v>95.6</v>
      </c>
      <c r="AQ22" s="334">
        <v>3.1</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521</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522</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523</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501</v>
      </c>
      <c r="AP30" s="303"/>
      <c r="AQ30" s="304" t="s">
        <v>502</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503</v>
      </c>
      <c r="AQ31" s="310" t="s">
        <v>504</v>
      </c>
      <c r="AR31" s="311" t="s">
        <v>505</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524</v>
      </c>
      <c r="AL32" s="1215"/>
      <c r="AM32" s="1215"/>
      <c r="AN32" s="1216"/>
      <c r="AO32" s="342">
        <v>416983</v>
      </c>
      <c r="AP32" s="342">
        <v>127830</v>
      </c>
      <c r="AQ32" s="343">
        <v>136235</v>
      </c>
      <c r="AR32" s="344">
        <v>-6.2</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525</v>
      </c>
      <c r="AL33" s="1215"/>
      <c r="AM33" s="1215"/>
      <c r="AN33" s="1216"/>
      <c r="AO33" s="342" t="s">
        <v>510</v>
      </c>
      <c r="AP33" s="342" t="s">
        <v>510</v>
      </c>
      <c r="AQ33" s="343" t="s">
        <v>510</v>
      </c>
      <c r="AR33" s="344" t="s">
        <v>510</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526</v>
      </c>
      <c r="AL34" s="1215"/>
      <c r="AM34" s="1215"/>
      <c r="AN34" s="1216"/>
      <c r="AO34" s="342" t="s">
        <v>510</v>
      </c>
      <c r="AP34" s="342" t="s">
        <v>510</v>
      </c>
      <c r="AQ34" s="343">
        <v>5</v>
      </c>
      <c r="AR34" s="344" t="s">
        <v>510</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527</v>
      </c>
      <c r="AL35" s="1215"/>
      <c r="AM35" s="1215"/>
      <c r="AN35" s="1216"/>
      <c r="AO35" s="342">
        <v>120237</v>
      </c>
      <c r="AP35" s="342">
        <v>36860</v>
      </c>
      <c r="AQ35" s="343">
        <v>32688</v>
      </c>
      <c r="AR35" s="344">
        <v>12.8</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528</v>
      </c>
      <c r="AL36" s="1215"/>
      <c r="AM36" s="1215"/>
      <c r="AN36" s="1216"/>
      <c r="AO36" s="342">
        <v>22788</v>
      </c>
      <c r="AP36" s="342">
        <v>6986</v>
      </c>
      <c r="AQ36" s="343">
        <v>4188</v>
      </c>
      <c r="AR36" s="344">
        <v>66.8</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529</v>
      </c>
      <c r="AL37" s="1215"/>
      <c r="AM37" s="1215"/>
      <c r="AN37" s="1216"/>
      <c r="AO37" s="342">
        <v>8904</v>
      </c>
      <c r="AP37" s="342">
        <v>2730</v>
      </c>
      <c r="AQ37" s="343">
        <v>1212</v>
      </c>
      <c r="AR37" s="344">
        <v>125.2</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530</v>
      </c>
      <c r="AL38" s="1218"/>
      <c r="AM38" s="1218"/>
      <c r="AN38" s="1219"/>
      <c r="AO38" s="345" t="s">
        <v>510</v>
      </c>
      <c r="AP38" s="345" t="s">
        <v>510</v>
      </c>
      <c r="AQ38" s="346">
        <v>25</v>
      </c>
      <c r="AR38" s="334" t="s">
        <v>510</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531</v>
      </c>
      <c r="AL39" s="1218"/>
      <c r="AM39" s="1218"/>
      <c r="AN39" s="1219"/>
      <c r="AO39" s="342">
        <v>-1200</v>
      </c>
      <c r="AP39" s="342">
        <v>-368</v>
      </c>
      <c r="AQ39" s="343">
        <v>-7598</v>
      </c>
      <c r="AR39" s="344">
        <v>-95.2</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532</v>
      </c>
      <c r="AL40" s="1215"/>
      <c r="AM40" s="1215"/>
      <c r="AN40" s="1216"/>
      <c r="AO40" s="342">
        <v>-447528</v>
      </c>
      <c r="AP40" s="342">
        <v>-137194</v>
      </c>
      <c r="AQ40" s="343">
        <v>-123844</v>
      </c>
      <c r="AR40" s="344">
        <v>10.8</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298</v>
      </c>
      <c r="AL41" s="1221"/>
      <c r="AM41" s="1221"/>
      <c r="AN41" s="1222"/>
      <c r="AO41" s="342">
        <v>120184</v>
      </c>
      <c r="AP41" s="342">
        <v>36844</v>
      </c>
      <c r="AQ41" s="343">
        <v>42911</v>
      </c>
      <c r="AR41" s="344">
        <v>-14.1</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533</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534</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535</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501</v>
      </c>
      <c r="AN49" s="1209" t="s">
        <v>536</v>
      </c>
      <c r="AO49" s="1210"/>
      <c r="AP49" s="1210"/>
      <c r="AQ49" s="1210"/>
      <c r="AR49" s="1211"/>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537</v>
      </c>
      <c r="AO50" s="359" t="s">
        <v>538</v>
      </c>
      <c r="AP50" s="360" t="s">
        <v>539</v>
      </c>
      <c r="AQ50" s="361" t="s">
        <v>540</v>
      </c>
      <c r="AR50" s="362" t="s">
        <v>541</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542</v>
      </c>
      <c r="AL51" s="355"/>
      <c r="AM51" s="363">
        <v>535639</v>
      </c>
      <c r="AN51" s="364">
        <v>148871</v>
      </c>
      <c r="AO51" s="365">
        <v>-28.4</v>
      </c>
      <c r="AP51" s="366">
        <v>333013</v>
      </c>
      <c r="AQ51" s="367">
        <v>5.3</v>
      </c>
      <c r="AR51" s="368">
        <v>-33.700000000000003</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543</v>
      </c>
      <c r="AM52" s="371">
        <v>352707</v>
      </c>
      <c r="AN52" s="372">
        <v>98029</v>
      </c>
      <c r="AO52" s="373">
        <v>-32</v>
      </c>
      <c r="AP52" s="374">
        <v>126732</v>
      </c>
      <c r="AQ52" s="375">
        <v>19.100000000000001</v>
      </c>
      <c r="AR52" s="376">
        <v>-51.1</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544</v>
      </c>
      <c r="AL53" s="355"/>
      <c r="AM53" s="363">
        <v>590500</v>
      </c>
      <c r="AN53" s="364">
        <v>168330</v>
      </c>
      <c r="AO53" s="365">
        <v>13.1</v>
      </c>
      <c r="AP53" s="366">
        <v>280458</v>
      </c>
      <c r="AQ53" s="367">
        <v>-15.8</v>
      </c>
      <c r="AR53" s="368">
        <v>28.9</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543</v>
      </c>
      <c r="AM54" s="371">
        <v>315109</v>
      </c>
      <c r="AN54" s="372">
        <v>89826</v>
      </c>
      <c r="AO54" s="373">
        <v>-8.4</v>
      </c>
      <c r="AP54" s="374">
        <v>127286</v>
      </c>
      <c r="AQ54" s="375">
        <v>0.4</v>
      </c>
      <c r="AR54" s="376">
        <v>-8.8000000000000007</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545</v>
      </c>
      <c r="AL55" s="355"/>
      <c r="AM55" s="363">
        <v>784561</v>
      </c>
      <c r="AN55" s="364">
        <v>228336</v>
      </c>
      <c r="AO55" s="365">
        <v>35.6</v>
      </c>
      <c r="AP55" s="366">
        <v>291945</v>
      </c>
      <c r="AQ55" s="367">
        <v>4.0999999999999996</v>
      </c>
      <c r="AR55" s="368">
        <v>31.5</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543</v>
      </c>
      <c r="AM56" s="371">
        <v>312746</v>
      </c>
      <c r="AN56" s="372">
        <v>91020</v>
      </c>
      <c r="AO56" s="373">
        <v>1.3</v>
      </c>
      <c r="AP56" s="374">
        <v>127651</v>
      </c>
      <c r="AQ56" s="375">
        <v>0.3</v>
      </c>
      <c r="AR56" s="376">
        <v>1</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546</v>
      </c>
      <c r="AL57" s="355"/>
      <c r="AM57" s="363">
        <v>1023873</v>
      </c>
      <c r="AN57" s="364">
        <v>305999</v>
      </c>
      <c r="AO57" s="365">
        <v>34</v>
      </c>
      <c r="AP57" s="366">
        <v>291173</v>
      </c>
      <c r="AQ57" s="367">
        <v>-0.3</v>
      </c>
      <c r="AR57" s="368">
        <v>34.299999999999997</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543</v>
      </c>
      <c r="AM58" s="371">
        <v>804275</v>
      </c>
      <c r="AN58" s="372">
        <v>240369</v>
      </c>
      <c r="AO58" s="373">
        <v>164.1</v>
      </c>
      <c r="AP58" s="374">
        <v>119071</v>
      </c>
      <c r="AQ58" s="375">
        <v>-6.7</v>
      </c>
      <c r="AR58" s="376">
        <v>170.8</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547</v>
      </c>
      <c r="AL59" s="355"/>
      <c r="AM59" s="363">
        <v>526270</v>
      </c>
      <c r="AN59" s="364">
        <v>161334</v>
      </c>
      <c r="AO59" s="365">
        <v>-47.3</v>
      </c>
      <c r="AP59" s="366">
        <v>271581</v>
      </c>
      <c r="AQ59" s="367">
        <v>-6.7</v>
      </c>
      <c r="AR59" s="368">
        <v>-40.6</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543</v>
      </c>
      <c r="AM60" s="371">
        <v>346053</v>
      </c>
      <c r="AN60" s="372">
        <v>106086</v>
      </c>
      <c r="AO60" s="373">
        <v>-55.9</v>
      </c>
      <c r="AP60" s="374">
        <v>117844</v>
      </c>
      <c r="AQ60" s="375">
        <v>-1</v>
      </c>
      <c r="AR60" s="376">
        <v>-54.9</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548</v>
      </c>
      <c r="AL61" s="377"/>
      <c r="AM61" s="378">
        <v>692169</v>
      </c>
      <c r="AN61" s="379">
        <v>202574</v>
      </c>
      <c r="AO61" s="380">
        <v>1.4</v>
      </c>
      <c r="AP61" s="381">
        <v>293634</v>
      </c>
      <c r="AQ61" s="382">
        <v>-2.7</v>
      </c>
      <c r="AR61" s="368">
        <v>4.0999999999999996</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543</v>
      </c>
      <c r="AM62" s="371">
        <v>426178</v>
      </c>
      <c r="AN62" s="372">
        <v>125066</v>
      </c>
      <c r="AO62" s="373">
        <v>13.8</v>
      </c>
      <c r="AP62" s="374">
        <v>123717</v>
      </c>
      <c r="AQ62" s="375">
        <v>2.4</v>
      </c>
      <c r="AR62" s="376">
        <v>11.4</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m+37XsQLf2kn6zmWbZ3MRtfqSPb1OustIlH6yTlM1/gHE9RzLtKJGxPEjrGVyw3fWmxBUyYXI6LM2oYt7v0q8Q==" saltValue="i/Fc6mRTtff5dctkFFCmkg=="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550</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fMzfJDFtSq9MmMG3TqaKnB5wRc+ua+rhRe1qEMyE5eJuhIEMnr8xBH7UNRcljOBGMeu74fNs4ZBqjXycf8Zt4g==" saltValue="JD8klcBridDLQ4ZICI6Za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551</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LC5cH84obHh4M9rDu5JPWACl/x9CHb6SxIBIPPbcGgczWeqH7vWoAcbwjat1LvYY0M6heC/fnAc86Dk7s0ce3g==" saltValue="yL+7dKS20Rk1pqg/Xzz09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552</v>
      </c>
      <c r="G46" s="8" t="s">
        <v>553</v>
      </c>
      <c r="H46" s="8" t="s">
        <v>554</v>
      </c>
      <c r="I46" s="8" t="s">
        <v>555</v>
      </c>
      <c r="J46" s="9" t="s">
        <v>556</v>
      </c>
    </row>
    <row r="47" spans="2:10" ht="57.75" customHeight="1">
      <c r="B47" s="10"/>
      <c r="C47" s="1232" t="s">
        <v>3</v>
      </c>
      <c r="D47" s="1232"/>
      <c r="E47" s="1233"/>
      <c r="F47" s="11">
        <v>49.4</v>
      </c>
      <c r="G47" s="12">
        <v>43.22</v>
      </c>
      <c r="H47" s="12">
        <v>40.04</v>
      </c>
      <c r="I47" s="12">
        <v>35.840000000000003</v>
      </c>
      <c r="J47" s="13">
        <v>36.39</v>
      </c>
    </row>
    <row r="48" spans="2:10" ht="57.75" customHeight="1">
      <c r="B48" s="14"/>
      <c r="C48" s="1234" t="s">
        <v>4</v>
      </c>
      <c r="D48" s="1234"/>
      <c r="E48" s="1235"/>
      <c r="F48" s="15">
        <v>3.73</v>
      </c>
      <c r="G48" s="16">
        <v>3.44</v>
      </c>
      <c r="H48" s="16">
        <v>2.78</v>
      </c>
      <c r="I48" s="16">
        <v>4.9400000000000004</v>
      </c>
      <c r="J48" s="17">
        <v>3.21</v>
      </c>
    </row>
    <row r="49" spans="2:10" ht="57.75" customHeight="1" thickBot="1">
      <c r="B49" s="18"/>
      <c r="C49" s="1236" t="s">
        <v>5</v>
      </c>
      <c r="D49" s="1236"/>
      <c r="E49" s="1237"/>
      <c r="F49" s="19" t="s">
        <v>557</v>
      </c>
      <c r="G49" s="20" t="s">
        <v>558</v>
      </c>
      <c r="H49" s="20" t="s">
        <v>559</v>
      </c>
      <c r="I49" s="20">
        <v>3.49</v>
      </c>
      <c r="J49" s="21" t="s">
        <v>560</v>
      </c>
    </row>
    <row r="50" spans="2:10" ht="13.5" customHeight="1"/>
    <row r="51" spans="2:10" ht="13.5" hidden="1" customHeight="1"/>
    <row r="52" spans="2:10" ht="13.5" hidden="1" customHeight="1"/>
    <row r="53" spans="2:10" ht="13.5" hidden="1" customHeight="1"/>
  </sheetData>
  <sheetProtection algorithmName="SHA-512" hashValue="1CJ0BDmTmPZ2+xPrEJYWBFupjlX5QY9TqPcbIksNSB7fxCyJsPomDnlVQ8yH8bW19om3kvlEbf8Oh610UxvL1Q==" saltValue="/r+13k9QWNwh8wAOzYhwl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552</v>
      </c>
      <c r="G33" s="29" t="s">
        <v>553</v>
      </c>
      <c r="H33" s="29" t="s">
        <v>554</v>
      </c>
      <c r="I33" s="29" t="s">
        <v>555</v>
      </c>
      <c r="J33" s="30" t="s">
        <v>556</v>
      </c>
      <c r="K33" s="22"/>
      <c r="L33" s="22"/>
      <c r="M33" s="22"/>
      <c r="N33" s="22"/>
      <c r="O33" s="22"/>
      <c r="P33" s="22"/>
    </row>
    <row r="34" spans="1:16" ht="39" customHeight="1">
      <c r="A34" s="22"/>
      <c r="B34" s="31"/>
      <c r="C34" s="1244" t="s">
        <v>561</v>
      </c>
      <c r="D34" s="1244"/>
      <c r="E34" s="1245"/>
      <c r="F34" s="32">
        <v>3.58</v>
      </c>
      <c r="G34" s="33">
        <v>3.16</v>
      </c>
      <c r="H34" s="33">
        <v>2.68</v>
      </c>
      <c r="I34" s="33">
        <v>4.67</v>
      </c>
      <c r="J34" s="34">
        <v>2.88</v>
      </c>
      <c r="K34" s="22"/>
      <c r="L34" s="22"/>
      <c r="M34" s="22"/>
      <c r="N34" s="22"/>
      <c r="O34" s="22"/>
      <c r="P34" s="22"/>
    </row>
    <row r="35" spans="1:16" ht="39" customHeight="1">
      <c r="A35" s="22"/>
      <c r="B35" s="35"/>
      <c r="C35" s="1238" t="s">
        <v>562</v>
      </c>
      <c r="D35" s="1239"/>
      <c r="E35" s="1240"/>
      <c r="F35" s="36">
        <v>1.41</v>
      </c>
      <c r="G35" s="37">
        <v>0.69</v>
      </c>
      <c r="H35" s="37">
        <v>0.76</v>
      </c>
      <c r="I35" s="37">
        <v>1.34</v>
      </c>
      <c r="J35" s="38">
        <v>0.88</v>
      </c>
      <c r="K35" s="22"/>
      <c r="L35" s="22"/>
      <c r="M35" s="22"/>
      <c r="N35" s="22"/>
      <c r="O35" s="22"/>
      <c r="P35" s="22"/>
    </row>
    <row r="36" spans="1:16" ht="39" customHeight="1">
      <c r="A36" s="22"/>
      <c r="B36" s="35"/>
      <c r="C36" s="1238" t="s">
        <v>563</v>
      </c>
      <c r="D36" s="1239"/>
      <c r="E36" s="1240"/>
      <c r="F36" s="36">
        <v>0.14000000000000001</v>
      </c>
      <c r="G36" s="37">
        <v>0.26</v>
      </c>
      <c r="H36" s="37">
        <v>0.08</v>
      </c>
      <c r="I36" s="37">
        <v>0.26</v>
      </c>
      <c r="J36" s="38">
        <v>0.32</v>
      </c>
      <c r="K36" s="22"/>
      <c r="L36" s="22"/>
      <c r="M36" s="22"/>
      <c r="N36" s="22"/>
      <c r="O36" s="22"/>
      <c r="P36" s="22"/>
    </row>
    <row r="37" spans="1:16" ht="39" customHeight="1">
      <c r="A37" s="22"/>
      <c r="B37" s="35"/>
      <c r="C37" s="1238" t="s">
        <v>564</v>
      </c>
      <c r="D37" s="1239"/>
      <c r="E37" s="1240"/>
      <c r="F37" s="36">
        <v>0.55000000000000004</v>
      </c>
      <c r="G37" s="37">
        <v>0.18</v>
      </c>
      <c r="H37" s="37">
        <v>0.46</v>
      </c>
      <c r="I37" s="37">
        <v>0.73</v>
      </c>
      <c r="J37" s="38">
        <v>0.27</v>
      </c>
      <c r="K37" s="22"/>
      <c r="L37" s="22"/>
      <c r="M37" s="22"/>
      <c r="N37" s="22"/>
      <c r="O37" s="22"/>
      <c r="P37" s="22"/>
    </row>
    <row r="38" spans="1:16" ht="39" customHeight="1">
      <c r="A38" s="22"/>
      <c r="B38" s="35"/>
      <c r="C38" s="1238" t="s">
        <v>565</v>
      </c>
      <c r="D38" s="1239"/>
      <c r="E38" s="1240"/>
      <c r="F38" s="36">
        <v>0.05</v>
      </c>
      <c r="G38" s="37">
        <v>0.05</v>
      </c>
      <c r="H38" s="37">
        <v>0.05</v>
      </c>
      <c r="I38" s="37">
        <v>0.06</v>
      </c>
      <c r="J38" s="38">
        <v>0.04</v>
      </c>
      <c r="K38" s="22"/>
      <c r="L38" s="22"/>
      <c r="M38" s="22"/>
      <c r="N38" s="22"/>
      <c r="O38" s="22"/>
      <c r="P38" s="22"/>
    </row>
    <row r="39" spans="1:16" ht="39" customHeight="1">
      <c r="A39" s="22"/>
      <c r="B39" s="35"/>
      <c r="C39" s="1238" t="s">
        <v>566</v>
      </c>
      <c r="D39" s="1239"/>
      <c r="E39" s="1240"/>
      <c r="F39" s="36">
        <v>0.03</v>
      </c>
      <c r="G39" s="37">
        <v>0.03</v>
      </c>
      <c r="H39" s="37">
        <v>0.03</v>
      </c>
      <c r="I39" s="37">
        <v>0.02</v>
      </c>
      <c r="J39" s="38">
        <v>0.02</v>
      </c>
      <c r="K39" s="22"/>
      <c r="L39" s="22"/>
      <c r="M39" s="22"/>
      <c r="N39" s="22"/>
      <c r="O39" s="22"/>
      <c r="P39" s="22"/>
    </row>
    <row r="40" spans="1:16" ht="39" customHeight="1">
      <c r="A40" s="22"/>
      <c r="B40" s="35"/>
      <c r="C40" s="1238" t="s">
        <v>567</v>
      </c>
      <c r="D40" s="1239"/>
      <c r="E40" s="1240"/>
      <c r="F40" s="36">
        <v>0.01</v>
      </c>
      <c r="G40" s="37">
        <v>0.01</v>
      </c>
      <c r="H40" s="37">
        <v>0.01</v>
      </c>
      <c r="I40" s="37">
        <v>0.01</v>
      </c>
      <c r="J40" s="38">
        <v>0.01</v>
      </c>
      <c r="K40" s="22"/>
      <c r="L40" s="22"/>
      <c r="M40" s="22"/>
      <c r="N40" s="22"/>
      <c r="O40" s="22"/>
      <c r="P40" s="22"/>
    </row>
    <row r="41" spans="1:16" ht="39" customHeight="1">
      <c r="A41" s="22"/>
      <c r="B41" s="35"/>
      <c r="C41" s="1238" t="s">
        <v>568</v>
      </c>
      <c r="D41" s="1239"/>
      <c r="E41" s="1240"/>
      <c r="F41" s="36">
        <v>0</v>
      </c>
      <c r="G41" s="37">
        <v>0</v>
      </c>
      <c r="H41" s="37">
        <v>0</v>
      </c>
      <c r="I41" s="37">
        <v>0</v>
      </c>
      <c r="J41" s="38">
        <v>0</v>
      </c>
      <c r="K41" s="22"/>
      <c r="L41" s="22"/>
      <c r="M41" s="22"/>
      <c r="N41" s="22"/>
      <c r="O41" s="22"/>
      <c r="P41" s="22"/>
    </row>
    <row r="42" spans="1:16" ht="39" customHeight="1">
      <c r="A42" s="22"/>
      <c r="B42" s="39"/>
      <c r="C42" s="1238" t="s">
        <v>569</v>
      </c>
      <c r="D42" s="1239"/>
      <c r="E42" s="1240"/>
      <c r="F42" s="36" t="s">
        <v>510</v>
      </c>
      <c r="G42" s="37" t="s">
        <v>510</v>
      </c>
      <c r="H42" s="37" t="s">
        <v>510</v>
      </c>
      <c r="I42" s="37" t="s">
        <v>510</v>
      </c>
      <c r="J42" s="38" t="s">
        <v>510</v>
      </c>
      <c r="K42" s="22"/>
      <c r="L42" s="22"/>
      <c r="M42" s="22"/>
      <c r="N42" s="22"/>
      <c r="O42" s="22"/>
      <c r="P42" s="22"/>
    </row>
    <row r="43" spans="1:16" ht="39" customHeight="1" thickBot="1">
      <c r="A43" s="22"/>
      <c r="B43" s="40"/>
      <c r="C43" s="1241" t="s">
        <v>570</v>
      </c>
      <c r="D43" s="1242"/>
      <c r="E43" s="1243"/>
      <c r="F43" s="41" t="s">
        <v>510</v>
      </c>
      <c r="G43" s="42" t="s">
        <v>510</v>
      </c>
      <c r="H43" s="42" t="s">
        <v>510</v>
      </c>
      <c r="I43" s="42">
        <v>0</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C8Q1wBkG8Je/rDNObMOk07pA7IcYYuhY+NP5uNBU6NEhgv3W7D1gaDGtrunRuARVOi7HN6goxsy0fgl3s3yEHw==" saltValue="h8t4eG9REXHSpdONdiyAS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552</v>
      </c>
      <c r="L44" s="56" t="s">
        <v>553</v>
      </c>
      <c r="M44" s="56" t="s">
        <v>554</v>
      </c>
      <c r="N44" s="56" t="s">
        <v>555</v>
      </c>
      <c r="O44" s="57" t="s">
        <v>556</v>
      </c>
      <c r="P44" s="48"/>
      <c r="Q44" s="48"/>
      <c r="R44" s="48"/>
      <c r="S44" s="48"/>
      <c r="T44" s="48"/>
      <c r="U44" s="48"/>
    </row>
    <row r="45" spans="1:21" ht="30.75" customHeight="1">
      <c r="A45" s="48"/>
      <c r="B45" s="1264" t="s">
        <v>11</v>
      </c>
      <c r="C45" s="1265"/>
      <c r="D45" s="58"/>
      <c r="E45" s="1270" t="s">
        <v>12</v>
      </c>
      <c r="F45" s="1270"/>
      <c r="G45" s="1270"/>
      <c r="H45" s="1270"/>
      <c r="I45" s="1270"/>
      <c r="J45" s="1271"/>
      <c r="K45" s="59">
        <v>349</v>
      </c>
      <c r="L45" s="60">
        <v>380</v>
      </c>
      <c r="M45" s="60">
        <v>423</v>
      </c>
      <c r="N45" s="60">
        <v>423</v>
      </c>
      <c r="O45" s="61">
        <v>417</v>
      </c>
      <c r="P45" s="48"/>
      <c r="Q45" s="48"/>
      <c r="R45" s="48"/>
      <c r="S45" s="48"/>
      <c r="T45" s="48"/>
      <c r="U45" s="48"/>
    </row>
    <row r="46" spans="1:21" ht="30.75" customHeight="1">
      <c r="A46" s="48"/>
      <c r="B46" s="1266"/>
      <c r="C46" s="1267"/>
      <c r="D46" s="62"/>
      <c r="E46" s="1248" t="s">
        <v>13</v>
      </c>
      <c r="F46" s="1248"/>
      <c r="G46" s="1248"/>
      <c r="H46" s="1248"/>
      <c r="I46" s="1248"/>
      <c r="J46" s="1249"/>
      <c r="K46" s="63" t="s">
        <v>510</v>
      </c>
      <c r="L46" s="64" t="s">
        <v>510</v>
      </c>
      <c r="M46" s="64" t="s">
        <v>510</v>
      </c>
      <c r="N46" s="64" t="s">
        <v>510</v>
      </c>
      <c r="O46" s="65" t="s">
        <v>510</v>
      </c>
      <c r="P46" s="48"/>
      <c r="Q46" s="48"/>
      <c r="R46" s="48"/>
      <c r="S46" s="48"/>
      <c r="T46" s="48"/>
      <c r="U46" s="48"/>
    </row>
    <row r="47" spans="1:21" ht="30.75" customHeight="1">
      <c r="A47" s="48"/>
      <c r="B47" s="1266"/>
      <c r="C47" s="1267"/>
      <c r="D47" s="62"/>
      <c r="E47" s="1248" t="s">
        <v>14</v>
      </c>
      <c r="F47" s="1248"/>
      <c r="G47" s="1248"/>
      <c r="H47" s="1248"/>
      <c r="I47" s="1248"/>
      <c r="J47" s="1249"/>
      <c r="K47" s="63" t="s">
        <v>510</v>
      </c>
      <c r="L47" s="64" t="s">
        <v>510</v>
      </c>
      <c r="M47" s="64" t="s">
        <v>510</v>
      </c>
      <c r="N47" s="64" t="s">
        <v>510</v>
      </c>
      <c r="O47" s="65" t="s">
        <v>510</v>
      </c>
      <c r="P47" s="48"/>
      <c r="Q47" s="48"/>
      <c r="R47" s="48"/>
      <c r="S47" s="48"/>
      <c r="T47" s="48"/>
      <c r="U47" s="48"/>
    </row>
    <row r="48" spans="1:21" ht="30.75" customHeight="1">
      <c r="A48" s="48"/>
      <c r="B48" s="1266"/>
      <c r="C48" s="1267"/>
      <c r="D48" s="62"/>
      <c r="E48" s="1248" t="s">
        <v>15</v>
      </c>
      <c r="F48" s="1248"/>
      <c r="G48" s="1248"/>
      <c r="H48" s="1248"/>
      <c r="I48" s="1248"/>
      <c r="J48" s="1249"/>
      <c r="K48" s="63">
        <v>107</v>
      </c>
      <c r="L48" s="64">
        <v>110</v>
      </c>
      <c r="M48" s="64">
        <v>121</v>
      </c>
      <c r="N48" s="64">
        <v>123</v>
      </c>
      <c r="O48" s="65">
        <v>120</v>
      </c>
      <c r="P48" s="48"/>
      <c r="Q48" s="48"/>
      <c r="R48" s="48"/>
      <c r="S48" s="48"/>
      <c r="T48" s="48"/>
      <c r="U48" s="48"/>
    </row>
    <row r="49" spans="1:21" ht="30.75" customHeight="1">
      <c r="A49" s="48"/>
      <c r="B49" s="1266"/>
      <c r="C49" s="1267"/>
      <c r="D49" s="62"/>
      <c r="E49" s="1248" t="s">
        <v>16</v>
      </c>
      <c r="F49" s="1248"/>
      <c r="G49" s="1248"/>
      <c r="H49" s="1248"/>
      <c r="I49" s="1248"/>
      <c r="J49" s="1249"/>
      <c r="K49" s="63">
        <v>161</v>
      </c>
      <c r="L49" s="64">
        <v>76</v>
      </c>
      <c r="M49" s="64">
        <v>17</v>
      </c>
      <c r="N49" s="64">
        <v>27</v>
      </c>
      <c r="O49" s="65">
        <v>23</v>
      </c>
      <c r="P49" s="48"/>
      <c r="Q49" s="48"/>
      <c r="R49" s="48"/>
      <c r="S49" s="48"/>
      <c r="T49" s="48"/>
      <c r="U49" s="48"/>
    </row>
    <row r="50" spans="1:21" ht="30.75" customHeight="1">
      <c r="A50" s="48"/>
      <c r="B50" s="1266"/>
      <c r="C50" s="1267"/>
      <c r="D50" s="62"/>
      <c r="E50" s="1248" t="s">
        <v>17</v>
      </c>
      <c r="F50" s="1248"/>
      <c r="G50" s="1248"/>
      <c r="H50" s="1248"/>
      <c r="I50" s="1248"/>
      <c r="J50" s="1249"/>
      <c r="K50" s="63">
        <v>10</v>
      </c>
      <c r="L50" s="64">
        <v>9</v>
      </c>
      <c r="M50" s="64">
        <v>9</v>
      </c>
      <c r="N50" s="64">
        <v>9</v>
      </c>
      <c r="O50" s="65">
        <v>9</v>
      </c>
      <c r="P50" s="48"/>
      <c r="Q50" s="48"/>
      <c r="R50" s="48"/>
      <c r="S50" s="48"/>
      <c r="T50" s="48"/>
      <c r="U50" s="48"/>
    </row>
    <row r="51" spans="1:21" ht="30.75" customHeight="1">
      <c r="A51" s="48"/>
      <c r="B51" s="1268"/>
      <c r="C51" s="1269"/>
      <c r="D51" s="66"/>
      <c r="E51" s="1248" t="s">
        <v>18</v>
      </c>
      <c r="F51" s="1248"/>
      <c r="G51" s="1248"/>
      <c r="H51" s="1248"/>
      <c r="I51" s="1248"/>
      <c r="J51" s="1249"/>
      <c r="K51" s="63" t="s">
        <v>510</v>
      </c>
      <c r="L51" s="64" t="s">
        <v>510</v>
      </c>
      <c r="M51" s="64" t="s">
        <v>510</v>
      </c>
      <c r="N51" s="64" t="s">
        <v>510</v>
      </c>
      <c r="O51" s="65" t="s">
        <v>510</v>
      </c>
      <c r="P51" s="48"/>
      <c r="Q51" s="48"/>
      <c r="R51" s="48"/>
      <c r="S51" s="48"/>
      <c r="T51" s="48"/>
      <c r="U51" s="48"/>
    </row>
    <row r="52" spans="1:21" ht="30.75" customHeight="1">
      <c r="A52" s="48"/>
      <c r="B52" s="1246" t="s">
        <v>19</v>
      </c>
      <c r="C52" s="1247"/>
      <c r="D52" s="66"/>
      <c r="E52" s="1248" t="s">
        <v>20</v>
      </c>
      <c r="F52" s="1248"/>
      <c r="G52" s="1248"/>
      <c r="H52" s="1248"/>
      <c r="I52" s="1248"/>
      <c r="J52" s="1249"/>
      <c r="K52" s="63">
        <v>521</v>
      </c>
      <c r="L52" s="64">
        <v>446</v>
      </c>
      <c r="M52" s="64">
        <v>406</v>
      </c>
      <c r="N52" s="64">
        <v>432</v>
      </c>
      <c r="O52" s="65">
        <v>448</v>
      </c>
      <c r="P52" s="48"/>
      <c r="Q52" s="48"/>
      <c r="R52" s="48"/>
      <c r="S52" s="48"/>
      <c r="T52" s="48"/>
      <c r="U52" s="48"/>
    </row>
    <row r="53" spans="1:21" ht="30.75" customHeight="1" thickBot="1">
      <c r="A53" s="48"/>
      <c r="B53" s="1250" t="s">
        <v>21</v>
      </c>
      <c r="C53" s="1251"/>
      <c r="D53" s="67"/>
      <c r="E53" s="1252" t="s">
        <v>22</v>
      </c>
      <c r="F53" s="1252"/>
      <c r="G53" s="1252"/>
      <c r="H53" s="1252"/>
      <c r="I53" s="1252"/>
      <c r="J53" s="1253"/>
      <c r="K53" s="68">
        <v>106</v>
      </c>
      <c r="L53" s="69">
        <v>129</v>
      </c>
      <c r="M53" s="69">
        <v>164</v>
      </c>
      <c r="N53" s="69">
        <v>150</v>
      </c>
      <c r="O53" s="70">
        <v>121</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571</v>
      </c>
      <c r="L56" s="80" t="s">
        <v>572</v>
      </c>
      <c r="M56" s="80" t="s">
        <v>573</v>
      </c>
      <c r="N56" s="80" t="s">
        <v>574</v>
      </c>
      <c r="O56" s="81" t="s">
        <v>575</v>
      </c>
      <c r="P56" s="48"/>
      <c r="Q56" s="48"/>
      <c r="R56" s="48"/>
      <c r="S56" s="48"/>
      <c r="T56" s="48"/>
      <c r="U56" s="48"/>
    </row>
    <row r="57" spans="1:21" ht="31.5" customHeight="1">
      <c r="B57" s="1254" t="s">
        <v>25</v>
      </c>
      <c r="C57" s="1255"/>
      <c r="D57" s="1258" t="s">
        <v>26</v>
      </c>
      <c r="E57" s="1259"/>
      <c r="F57" s="1259"/>
      <c r="G57" s="1259"/>
      <c r="H57" s="1259"/>
      <c r="I57" s="1259"/>
      <c r="J57" s="1260"/>
      <c r="K57" s="82" t="s">
        <v>590</v>
      </c>
      <c r="L57" s="83" t="s">
        <v>590</v>
      </c>
      <c r="M57" s="83" t="s">
        <v>590</v>
      </c>
      <c r="N57" s="83" t="s">
        <v>590</v>
      </c>
      <c r="O57" s="84" t="s">
        <v>590</v>
      </c>
    </row>
    <row r="58" spans="1:21" ht="31.5" customHeight="1" thickBot="1">
      <c r="B58" s="1256"/>
      <c r="C58" s="1257"/>
      <c r="D58" s="1261" t="s">
        <v>27</v>
      </c>
      <c r="E58" s="1262"/>
      <c r="F58" s="1262"/>
      <c r="G58" s="1262"/>
      <c r="H58" s="1262"/>
      <c r="I58" s="1262"/>
      <c r="J58" s="1263"/>
      <c r="K58" s="85" t="s">
        <v>590</v>
      </c>
      <c r="L58" s="86" t="s">
        <v>590</v>
      </c>
      <c r="M58" s="86" t="s">
        <v>590</v>
      </c>
      <c r="N58" s="86" t="s">
        <v>590</v>
      </c>
      <c r="O58" s="87" t="s">
        <v>590</v>
      </c>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m6TIWgpYt6hAHFipIZRqLnxJzhm5WA0jrspcKKYQX/pVAVHroIZK/46MoFiDNpa4tzcZR2XMG8FHhWH/tZrXQg==" saltValue="S1IyJ/gSZ5/mcm1l+vb5b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headerFooter alignWithMargins="0">
    <oddFooter>&amp;C&amp;P/&amp;N</oddFooter>
  </headerFooter>
  <rowBreaks count="1" manualBreakCount="1">
    <brk id="62"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552</v>
      </c>
      <c r="J40" s="99" t="s">
        <v>553</v>
      </c>
      <c r="K40" s="99" t="s">
        <v>554</v>
      </c>
      <c r="L40" s="99" t="s">
        <v>555</v>
      </c>
      <c r="M40" s="100" t="s">
        <v>556</v>
      </c>
    </row>
    <row r="41" spans="2:13" ht="27.75" customHeight="1">
      <c r="B41" s="1284" t="s">
        <v>30</v>
      </c>
      <c r="C41" s="1285"/>
      <c r="D41" s="101"/>
      <c r="E41" s="1286" t="s">
        <v>31</v>
      </c>
      <c r="F41" s="1286"/>
      <c r="G41" s="1286"/>
      <c r="H41" s="1287"/>
      <c r="I41" s="102">
        <v>3925</v>
      </c>
      <c r="J41" s="103">
        <v>4021</v>
      </c>
      <c r="K41" s="103">
        <v>4038</v>
      </c>
      <c r="L41" s="103">
        <v>4469</v>
      </c>
      <c r="M41" s="104">
        <v>4519</v>
      </c>
    </row>
    <row r="42" spans="2:13" ht="27.75" customHeight="1">
      <c r="B42" s="1274"/>
      <c r="C42" s="1275"/>
      <c r="D42" s="105"/>
      <c r="E42" s="1278" t="s">
        <v>32</v>
      </c>
      <c r="F42" s="1278"/>
      <c r="G42" s="1278"/>
      <c r="H42" s="1279"/>
      <c r="I42" s="106">
        <v>50</v>
      </c>
      <c r="J42" s="107">
        <v>41</v>
      </c>
      <c r="K42" s="107">
        <v>32</v>
      </c>
      <c r="L42" s="107">
        <v>15</v>
      </c>
      <c r="M42" s="108">
        <v>7</v>
      </c>
    </row>
    <row r="43" spans="2:13" ht="27.75" customHeight="1">
      <c r="B43" s="1274"/>
      <c r="C43" s="1275"/>
      <c r="D43" s="105"/>
      <c r="E43" s="1278" t="s">
        <v>33</v>
      </c>
      <c r="F43" s="1278"/>
      <c r="G43" s="1278"/>
      <c r="H43" s="1279"/>
      <c r="I43" s="106">
        <v>1404</v>
      </c>
      <c r="J43" s="107">
        <v>1347</v>
      </c>
      <c r="K43" s="107">
        <v>1277</v>
      </c>
      <c r="L43" s="107">
        <v>1268</v>
      </c>
      <c r="M43" s="108">
        <v>1285</v>
      </c>
    </row>
    <row r="44" spans="2:13" ht="27.75" customHeight="1">
      <c r="B44" s="1274"/>
      <c r="C44" s="1275"/>
      <c r="D44" s="105"/>
      <c r="E44" s="1278" t="s">
        <v>34</v>
      </c>
      <c r="F44" s="1278"/>
      <c r="G44" s="1278"/>
      <c r="H44" s="1279"/>
      <c r="I44" s="106">
        <v>89</v>
      </c>
      <c r="J44" s="107">
        <v>78</v>
      </c>
      <c r="K44" s="107">
        <v>73</v>
      </c>
      <c r="L44" s="107">
        <v>50</v>
      </c>
      <c r="M44" s="108">
        <v>40</v>
      </c>
    </row>
    <row r="45" spans="2:13" ht="27.75" customHeight="1">
      <c r="B45" s="1274"/>
      <c r="C45" s="1275"/>
      <c r="D45" s="105"/>
      <c r="E45" s="1278" t="s">
        <v>35</v>
      </c>
      <c r="F45" s="1278"/>
      <c r="G45" s="1278"/>
      <c r="H45" s="1279"/>
      <c r="I45" s="106">
        <v>160</v>
      </c>
      <c r="J45" s="107">
        <v>114</v>
      </c>
      <c r="K45" s="107">
        <v>223</v>
      </c>
      <c r="L45" s="107">
        <v>202</v>
      </c>
      <c r="M45" s="108">
        <v>206</v>
      </c>
    </row>
    <row r="46" spans="2:13" ht="27.75" customHeight="1">
      <c r="B46" s="1274"/>
      <c r="C46" s="1275"/>
      <c r="D46" s="109"/>
      <c r="E46" s="1278" t="s">
        <v>36</v>
      </c>
      <c r="F46" s="1278"/>
      <c r="G46" s="1278"/>
      <c r="H46" s="1279"/>
      <c r="I46" s="106" t="s">
        <v>510</v>
      </c>
      <c r="J46" s="107" t="s">
        <v>510</v>
      </c>
      <c r="K46" s="107" t="s">
        <v>510</v>
      </c>
      <c r="L46" s="107" t="s">
        <v>510</v>
      </c>
      <c r="M46" s="108" t="s">
        <v>510</v>
      </c>
    </row>
    <row r="47" spans="2:13" ht="27.75" customHeight="1">
      <c r="B47" s="1274"/>
      <c r="C47" s="1275"/>
      <c r="D47" s="110"/>
      <c r="E47" s="1288" t="s">
        <v>37</v>
      </c>
      <c r="F47" s="1289"/>
      <c r="G47" s="1289"/>
      <c r="H47" s="1290"/>
      <c r="I47" s="106" t="s">
        <v>510</v>
      </c>
      <c r="J47" s="107" t="s">
        <v>510</v>
      </c>
      <c r="K47" s="107" t="s">
        <v>510</v>
      </c>
      <c r="L47" s="107" t="s">
        <v>510</v>
      </c>
      <c r="M47" s="108" t="s">
        <v>510</v>
      </c>
    </row>
    <row r="48" spans="2:13" ht="27.75" customHeight="1">
      <c r="B48" s="1274"/>
      <c r="C48" s="1275"/>
      <c r="D48" s="105"/>
      <c r="E48" s="1278" t="s">
        <v>38</v>
      </c>
      <c r="F48" s="1278"/>
      <c r="G48" s="1278"/>
      <c r="H48" s="1279"/>
      <c r="I48" s="106" t="s">
        <v>510</v>
      </c>
      <c r="J48" s="107" t="s">
        <v>510</v>
      </c>
      <c r="K48" s="107" t="s">
        <v>510</v>
      </c>
      <c r="L48" s="107" t="s">
        <v>510</v>
      </c>
      <c r="M48" s="108" t="s">
        <v>510</v>
      </c>
    </row>
    <row r="49" spans="2:13" ht="27.75" customHeight="1">
      <c r="B49" s="1276"/>
      <c r="C49" s="1277"/>
      <c r="D49" s="105"/>
      <c r="E49" s="1278" t="s">
        <v>39</v>
      </c>
      <c r="F49" s="1278"/>
      <c r="G49" s="1278"/>
      <c r="H49" s="1279"/>
      <c r="I49" s="106" t="s">
        <v>510</v>
      </c>
      <c r="J49" s="107" t="s">
        <v>510</v>
      </c>
      <c r="K49" s="107" t="s">
        <v>510</v>
      </c>
      <c r="L49" s="107" t="s">
        <v>510</v>
      </c>
      <c r="M49" s="108" t="s">
        <v>510</v>
      </c>
    </row>
    <row r="50" spans="2:13" ht="27.75" customHeight="1">
      <c r="B50" s="1272" t="s">
        <v>40</v>
      </c>
      <c r="C50" s="1273"/>
      <c r="D50" s="111"/>
      <c r="E50" s="1278" t="s">
        <v>41</v>
      </c>
      <c r="F50" s="1278"/>
      <c r="G50" s="1278"/>
      <c r="H50" s="1279"/>
      <c r="I50" s="106">
        <v>3036</v>
      </c>
      <c r="J50" s="107">
        <v>3314</v>
      </c>
      <c r="K50" s="107">
        <v>3344</v>
      </c>
      <c r="L50" s="107">
        <v>3229</v>
      </c>
      <c r="M50" s="108">
        <v>3207</v>
      </c>
    </row>
    <row r="51" spans="2:13" ht="27.75" customHeight="1">
      <c r="B51" s="1274"/>
      <c r="C51" s="1275"/>
      <c r="D51" s="105"/>
      <c r="E51" s="1278" t="s">
        <v>42</v>
      </c>
      <c r="F51" s="1278"/>
      <c r="G51" s="1278"/>
      <c r="H51" s="1279"/>
      <c r="I51" s="106" t="s">
        <v>510</v>
      </c>
      <c r="J51" s="107" t="s">
        <v>510</v>
      </c>
      <c r="K51" s="107" t="s">
        <v>510</v>
      </c>
      <c r="L51" s="107">
        <v>18</v>
      </c>
      <c r="M51" s="108">
        <v>17</v>
      </c>
    </row>
    <row r="52" spans="2:13" ht="27.75" customHeight="1">
      <c r="B52" s="1276"/>
      <c r="C52" s="1277"/>
      <c r="D52" s="105"/>
      <c r="E52" s="1278" t="s">
        <v>43</v>
      </c>
      <c r="F52" s="1278"/>
      <c r="G52" s="1278"/>
      <c r="H52" s="1279"/>
      <c r="I52" s="106">
        <v>4120</v>
      </c>
      <c r="J52" s="107">
        <v>4071</v>
      </c>
      <c r="K52" s="107">
        <v>3977</v>
      </c>
      <c r="L52" s="107">
        <v>4240</v>
      </c>
      <c r="M52" s="108">
        <v>4491</v>
      </c>
    </row>
    <row r="53" spans="2:13" ht="27.75" customHeight="1" thickBot="1">
      <c r="B53" s="1280" t="s">
        <v>44</v>
      </c>
      <c r="C53" s="1281"/>
      <c r="D53" s="112"/>
      <c r="E53" s="1282" t="s">
        <v>45</v>
      </c>
      <c r="F53" s="1282"/>
      <c r="G53" s="1282"/>
      <c r="H53" s="1283"/>
      <c r="I53" s="113">
        <v>-1527</v>
      </c>
      <c r="J53" s="114">
        <v>-1784</v>
      </c>
      <c r="K53" s="114">
        <v>-1677</v>
      </c>
      <c r="L53" s="114">
        <v>-1483</v>
      </c>
      <c r="M53" s="115">
        <v>-1658</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NYJmzxz2Pw12yEyYXVNeZHPwPinEU2p7SFt+a7+RjNSFOpYsJF70Xw69pQkaaiUA6X1XkRG2n5D89cfWQUEcbg==" saltValue="WC+x9cs968mqBb4nJQ6zo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554</v>
      </c>
      <c r="G54" s="124" t="s">
        <v>555</v>
      </c>
      <c r="H54" s="125" t="s">
        <v>556</v>
      </c>
    </row>
    <row r="55" spans="2:8" ht="52.5" customHeight="1">
      <c r="B55" s="126"/>
      <c r="C55" s="1299" t="s">
        <v>48</v>
      </c>
      <c r="D55" s="1299"/>
      <c r="E55" s="1300"/>
      <c r="F55" s="127">
        <v>887</v>
      </c>
      <c r="G55" s="127">
        <v>787</v>
      </c>
      <c r="H55" s="128">
        <v>788</v>
      </c>
    </row>
    <row r="56" spans="2:8" ht="52.5" customHeight="1">
      <c r="B56" s="129"/>
      <c r="C56" s="1301" t="s">
        <v>49</v>
      </c>
      <c r="D56" s="1301"/>
      <c r="E56" s="1302"/>
      <c r="F56" s="130">
        <v>398</v>
      </c>
      <c r="G56" s="130">
        <v>270</v>
      </c>
      <c r="H56" s="131">
        <v>320</v>
      </c>
    </row>
    <row r="57" spans="2:8" ht="53.25" customHeight="1">
      <c r="B57" s="129"/>
      <c r="C57" s="1303" t="s">
        <v>50</v>
      </c>
      <c r="D57" s="1303"/>
      <c r="E57" s="1304"/>
      <c r="F57" s="132">
        <v>1942</v>
      </c>
      <c r="G57" s="132">
        <v>2095</v>
      </c>
      <c r="H57" s="133">
        <v>1973</v>
      </c>
    </row>
    <row r="58" spans="2:8" ht="45.75" customHeight="1">
      <c r="B58" s="134"/>
      <c r="C58" s="1291" t="s">
        <v>585</v>
      </c>
      <c r="D58" s="1292"/>
      <c r="E58" s="1293"/>
      <c r="F58" s="135">
        <v>1289</v>
      </c>
      <c r="G58" s="135">
        <v>1318</v>
      </c>
      <c r="H58" s="136">
        <v>1361</v>
      </c>
    </row>
    <row r="59" spans="2:8" ht="45.75" customHeight="1">
      <c r="B59" s="134"/>
      <c r="C59" s="1291" t="s">
        <v>586</v>
      </c>
      <c r="D59" s="1292"/>
      <c r="E59" s="1293"/>
      <c r="F59" s="135">
        <v>129</v>
      </c>
      <c r="G59" s="135">
        <v>129</v>
      </c>
      <c r="H59" s="136">
        <v>129</v>
      </c>
    </row>
    <row r="60" spans="2:8" ht="45.75" customHeight="1">
      <c r="B60" s="134"/>
      <c r="C60" s="1291" t="s">
        <v>587</v>
      </c>
      <c r="D60" s="1292"/>
      <c r="E60" s="1293"/>
      <c r="F60" s="135">
        <v>150</v>
      </c>
      <c r="G60" s="135">
        <v>123</v>
      </c>
      <c r="H60" s="136">
        <v>114</v>
      </c>
    </row>
    <row r="61" spans="2:8" ht="45.75" customHeight="1">
      <c r="B61" s="134"/>
      <c r="C61" s="1291" t="s">
        <v>588</v>
      </c>
      <c r="D61" s="1292"/>
      <c r="E61" s="1293"/>
      <c r="F61" s="135">
        <v>100</v>
      </c>
      <c r="G61" s="135">
        <v>100</v>
      </c>
      <c r="H61" s="136">
        <v>100</v>
      </c>
    </row>
    <row r="62" spans="2:8" ht="45.75" customHeight="1" thickBot="1">
      <c r="B62" s="137"/>
      <c r="C62" s="1294" t="s">
        <v>589</v>
      </c>
      <c r="D62" s="1295"/>
      <c r="E62" s="1296"/>
      <c r="F62" s="138">
        <v>80</v>
      </c>
      <c r="G62" s="138">
        <v>80</v>
      </c>
      <c r="H62" s="139">
        <v>80</v>
      </c>
    </row>
    <row r="63" spans="2:8" ht="52.5" customHeight="1" thickBot="1">
      <c r="B63" s="140"/>
      <c r="C63" s="1297" t="s">
        <v>51</v>
      </c>
      <c r="D63" s="1297"/>
      <c r="E63" s="1298"/>
      <c r="F63" s="141">
        <v>3228</v>
      </c>
      <c r="G63" s="141">
        <v>3152</v>
      </c>
      <c r="H63" s="142">
        <v>3080</v>
      </c>
    </row>
    <row r="64" spans="2:8" ht="15" customHeight="1"/>
    <row r="65" ht="0" hidden="1" customHeight="1"/>
    <row r="66" ht="0" hidden="1" customHeight="1"/>
  </sheetData>
  <sheetProtection algorithmName="SHA-512" hashValue="VRR1GF9q0mTcd1imIrTJVFqWu65n5RVpgf5yV0YtKNK8yXjKdVOemX8Lpv6mUzhC0mbQwubccJ8TbVAnKx5QxA==" saltValue="aWYdf+UFrfrb3o/cmiru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rowBreaks count="1" manualBreakCount="1">
    <brk id="65" max="15"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0" customHeight="1" zeroHeight="1"/>
  <cols>
    <col min="1" max="1" width="6.375" style="385" customWidth="1"/>
    <col min="2" max="107" width="2.5" style="385" customWidth="1"/>
    <col min="108" max="108" width="6.125" style="387" customWidth="1"/>
    <col min="109" max="109" width="5.875" style="386" customWidth="1"/>
    <col min="110" max="110" width="19.125" style="385" hidden="1"/>
    <col min="111" max="115" width="12.625" style="385" hidden="1"/>
    <col min="116" max="349" width="8.625" style="385" hidden="1"/>
    <col min="350" max="355" width="14.875" style="385" hidden="1"/>
    <col min="356" max="357" width="15.875" style="385" hidden="1"/>
    <col min="358" max="363" width="16.125" style="385" hidden="1"/>
    <col min="364" max="364" width="6.125" style="385" hidden="1"/>
    <col min="365" max="365" width="3" style="385" hidden="1"/>
    <col min="366" max="605" width="8.625" style="385" hidden="1"/>
    <col min="606" max="611" width="14.875" style="385" hidden="1"/>
    <col min="612" max="613" width="15.875" style="385" hidden="1"/>
    <col min="614" max="619" width="16.125" style="385" hidden="1"/>
    <col min="620" max="620" width="6.125" style="385" hidden="1"/>
    <col min="621" max="621" width="3" style="385" hidden="1"/>
    <col min="622" max="861" width="8.625" style="385" hidden="1"/>
    <col min="862" max="867" width="14.875" style="385" hidden="1"/>
    <col min="868" max="869" width="15.875" style="385" hidden="1"/>
    <col min="870" max="875" width="16.125" style="385" hidden="1"/>
    <col min="876" max="876" width="6.125" style="385" hidden="1"/>
    <col min="877" max="877" width="3" style="385" hidden="1"/>
    <col min="878" max="1117" width="8.625" style="385" hidden="1"/>
    <col min="1118" max="1123" width="14.875" style="385" hidden="1"/>
    <col min="1124" max="1125" width="15.875" style="385" hidden="1"/>
    <col min="1126" max="1131" width="16.125" style="385" hidden="1"/>
    <col min="1132" max="1132" width="6.125" style="385" hidden="1"/>
    <col min="1133" max="1133" width="3" style="385" hidden="1"/>
    <col min="1134" max="1373" width="8.625" style="385" hidden="1"/>
    <col min="1374" max="1379" width="14.875" style="385" hidden="1"/>
    <col min="1380" max="1381" width="15.875" style="385" hidden="1"/>
    <col min="1382" max="1387" width="16.125" style="385" hidden="1"/>
    <col min="1388" max="1388" width="6.125" style="385" hidden="1"/>
    <col min="1389" max="1389" width="3" style="385" hidden="1"/>
    <col min="1390" max="1629" width="8.625" style="385" hidden="1"/>
    <col min="1630" max="1635" width="14.875" style="385" hidden="1"/>
    <col min="1636" max="1637" width="15.875" style="385" hidden="1"/>
    <col min="1638" max="1643" width="16.125" style="385" hidden="1"/>
    <col min="1644" max="1644" width="6.125" style="385" hidden="1"/>
    <col min="1645" max="1645" width="3" style="385" hidden="1"/>
    <col min="1646" max="1885" width="8.625" style="385" hidden="1"/>
    <col min="1886" max="1891" width="14.875" style="385" hidden="1"/>
    <col min="1892" max="1893" width="15.875" style="385" hidden="1"/>
    <col min="1894" max="1899" width="16.125" style="385" hidden="1"/>
    <col min="1900" max="1900" width="6.125" style="385" hidden="1"/>
    <col min="1901" max="1901" width="3" style="385" hidden="1"/>
    <col min="1902" max="2141" width="8.625" style="385" hidden="1"/>
    <col min="2142" max="2147" width="14.875" style="385" hidden="1"/>
    <col min="2148" max="2149" width="15.875" style="385" hidden="1"/>
    <col min="2150" max="2155" width="16.125" style="385" hidden="1"/>
    <col min="2156" max="2156" width="6.125" style="385" hidden="1"/>
    <col min="2157" max="2157" width="3" style="385" hidden="1"/>
    <col min="2158" max="2397" width="8.625" style="385" hidden="1"/>
    <col min="2398" max="2403" width="14.875" style="385" hidden="1"/>
    <col min="2404" max="2405" width="15.875" style="385" hidden="1"/>
    <col min="2406" max="2411" width="16.125" style="385" hidden="1"/>
    <col min="2412" max="2412" width="6.125" style="385" hidden="1"/>
    <col min="2413" max="2413" width="3" style="385" hidden="1"/>
    <col min="2414" max="2653" width="8.625" style="385" hidden="1"/>
    <col min="2654" max="2659" width="14.875" style="385" hidden="1"/>
    <col min="2660" max="2661" width="15.875" style="385" hidden="1"/>
    <col min="2662" max="2667" width="16.125" style="385" hidden="1"/>
    <col min="2668" max="2668" width="6.125" style="385" hidden="1"/>
    <col min="2669" max="2669" width="3" style="385" hidden="1"/>
    <col min="2670" max="2909" width="8.625" style="385" hidden="1"/>
    <col min="2910" max="2915" width="14.875" style="385" hidden="1"/>
    <col min="2916" max="2917" width="15.875" style="385" hidden="1"/>
    <col min="2918" max="2923" width="16.125" style="385" hidden="1"/>
    <col min="2924" max="2924" width="6.125" style="385" hidden="1"/>
    <col min="2925" max="2925" width="3" style="385" hidden="1"/>
    <col min="2926" max="3165" width="8.625" style="385" hidden="1"/>
    <col min="3166" max="3171" width="14.875" style="385" hidden="1"/>
    <col min="3172" max="3173" width="15.875" style="385" hidden="1"/>
    <col min="3174" max="3179" width="16.125" style="385" hidden="1"/>
    <col min="3180" max="3180" width="6.125" style="385" hidden="1"/>
    <col min="3181" max="3181" width="3" style="385" hidden="1"/>
    <col min="3182" max="3421" width="8.625" style="385" hidden="1"/>
    <col min="3422" max="3427" width="14.875" style="385" hidden="1"/>
    <col min="3428" max="3429" width="15.875" style="385" hidden="1"/>
    <col min="3430" max="3435" width="16.125" style="385" hidden="1"/>
    <col min="3436" max="3436" width="6.125" style="385" hidden="1"/>
    <col min="3437" max="3437" width="3" style="385" hidden="1"/>
    <col min="3438" max="3677" width="8.625" style="385" hidden="1"/>
    <col min="3678" max="3683" width="14.875" style="385" hidden="1"/>
    <col min="3684" max="3685" width="15.875" style="385" hidden="1"/>
    <col min="3686" max="3691" width="16.125" style="385" hidden="1"/>
    <col min="3692" max="3692" width="6.125" style="385" hidden="1"/>
    <col min="3693" max="3693" width="3" style="385" hidden="1"/>
    <col min="3694" max="3933" width="8.625" style="385" hidden="1"/>
    <col min="3934" max="3939" width="14.875" style="385" hidden="1"/>
    <col min="3940" max="3941" width="15.875" style="385" hidden="1"/>
    <col min="3942" max="3947" width="16.125" style="385" hidden="1"/>
    <col min="3948" max="3948" width="6.125" style="385" hidden="1"/>
    <col min="3949" max="3949" width="3" style="385" hidden="1"/>
    <col min="3950" max="4189" width="8.625" style="385" hidden="1"/>
    <col min="4190" max="4195" width="14.875" style="385" hidden="1"/>
    <col min="4196" max="4197" width="15.875" style="385" hidden="1"/>
    <col min="4198" max="4203" width="16.125" style="385" hidden="1"/>
    <col min="4204" max="4204" width="6.125" style="385" hidden="1"/>
    <col min="4205" max="4205" width="3" style="385" hidden="1"/>
    <col min="4206" max="4445" width="8.625" style="385" hidden="1"/>
    <col min="4446" max="4451" width="14.875" style="385" hidden="1"/>
    <col min="4452" max="4453" width="15.875" style="385" hidden="1"/>
    <col min="4454" max="4459" width="16.125" style="385" hidden="1"/>
    <col min="4460" max="4460" width="6.125" style="385" hidden="1"/>
    <col min="4461" max="4461" width="3" style="385" hidden="1"/>
    <col min="4462" max="4701" width="8.625" style="385" hidden="1"/>
    <col min="4702" max="4707" width="14.875" style="385" hidden="1"/>
    <col min="4708" max="4709" width="15.875" style="385" hidden="1"/>
    <col min="4710" max="4715" width="16.125" style="385" hidden="1"/>
    <col min="4716" max="4716" width="6.125" style="385" hidden="1"/>
    <col min="4717" max="4717" width="3" style="385" hidden="1"/>
    <col min="4718" max="4957" width="8.625" style="385" hidden="1"/>
    <col min="4958" max="4963" width="14.875" style="385" hidden="1"/>
    <col min="4964" max="4965" width="15.875" style="385" hidden="1"/>
    <col min="4966" max="4971" width="16.125" style="385" hidden="1"/>
    <col min="4972" max="4972" width="6.125" style="385" hidden="1"/>
    <col min="4973" max="4973" width="3" style="385" hidden="1"/>
    <col min="4974" max="5213" width="8.625" style="385" hidden="1"/>
    <col min="5214" max="5219" width="14.875" style="385" hidden="1"/>
    <col min="5220" max="5221" width="15.875" style="385" hidden="1"/>
    <col min="5222" max="5227" width="16.125" style="385" hidden="1"/>
    <col min="5228" max="5228" width="6.125" style="385" hidden="1"/>
    <col min="5229" max="5229" width="3" style="385" hidden="1"/>
    <col min="5230" max="5469" width="8.625" style="385" hidden="1"/>
    <col min="5470" max="5475" width="14.875" style="385" hidden="1"/>
    <col min="5476" max="5477" width="15.875" style="385" hidden="1"/>
    <col min="5478" max="5483" width="16.125" style="385" hidden="1"/>
    <col min="5484" max="5484" width="6.125" style="385" hidden="1"/>
    <col min="5485" max="5485" width="3" style="385" hidden="1"/>
    <col min="5486" max="5725" width="8.625" style="385" hidden="1"/>
    <col min="5726" max="5731" width="14.875" style="385" hidden="1"/>
    <col min="5732" max="5733" width="15.875" style="385" hidden="1"/>
    <col min="5734" max="5739" width="16.125" style="385" hidden="1"/>
    <col min="5740" max="5740" width="6.125" style="385" hidden="1"/>
    <col min="5741" max="5741" width="3" style="385" hidden="1"/>
    <col min="5742" max="5981" width="8.625" style="385" hidden="1"/>
    <col min="5982" max="5987" width="14.875" style="385" hidden="1"/>
    <col min="5988" max="5989" width="15.875" style="385" hidden="1"/>
    <col min="5990" max="5995" width="16.125" style="385" hidden="1"/>
    <col min="5996" max="5996" width="6.125" style="385" hidden="1"/>
    <col min="5997" max="5997" width="3" style="385" hidden="1"/>
    <col min="5998" max="6237" width="8.625" style="385" hidden="1"/>
    <col min="6238" max="6243" width="14.875" style="385" hidden="1"/>
    <col min="6244" max="6245" width="15.875" style="385" hidden="1"/>
    <col min="6246" max="6251" width="16.125" style="385" hidden="1"/>
    <col min="6252" max="6252" width="6.125" style="385" hidden="1"/>
    <col min="6253" max="6253" width="3" style="385" hidden="1"/>
    <col min="6254" max="6493" width="8.625" style="385" hidden="1"/>
    <col min="6494" max="6499" width="14.875" style="385" hidden="1"/>
    <col min="6500" max="6501" width="15.875" style="385" hidden="1"/>
    <col min="6502" max="6507" width="16.125" style="385" hidden="1"/>
    <col min="6508" max="6508" width="6.125" style="385" hidden="1"/>
    <col min="6509" max="6509" width="3" style="385" hidden="1"/>
    <col min="6510" max="6749" width="8.625" style="385" hidden="1"/>
    <col min="6750" max="6755" width="14.875" style="385" hidden="1"/>
    <col min="6756" max="6757" width="15.875" style="385" hidden="1"/>
    <col min="6758" max="6763" width="16.125" style="385" hidden="1"/>
    <col min="6764" max="6764" width="6.125" style="385" hidden="1"/>
    <col min="6765" max="6765" width="3" style="385" hidden="1"/>
    <col min="6766" max="7005" width="8.625" style="385" hidden="1"/>
    <col min="7006" max="7011" width="14.875" style="385" hidden="1"/>
    <col min="7012" max="7013" width="15.875" style="385" hidden="1"/>
    <col min="7014" max="7019" width="16.125" style="385" hidden="1"/>
    <col min="7020" max="7020" width="6.125" style="385" hidden="1"/>
    <col min="7021" max="7021" width="3" style="385" hidden="1"/>
    <col min="7022" max="7261" width="8.625" style="385" hidden="1"/>
    <col min="7262" max="7267" width="14.875" style="385" hidden="1"/>
    <col min="7268" max="7269" width="15.875" style="385" hidden="1"/>
    <col min="7270" max="7275" width="16.125" style="385" hidden="1"/>
    <col min="7276" max="7276" width="6.125" style="385" hidden="1"/>
    <col min="7277" max="7277" width="3" style="385" hidden="1"/>
    <col min="7278" max="7517" width="8.625" style="385" hidden="1"/>
    <col min="7518" max="7523" width="14.875" style="385" hidden="1"/>
    <col min="7524" max="7525" width="15.875" style="385" hidden="1"/>
    <col min="7526" max="7531" width="16.125" style="385" hidden="1"/>
    <col min="7532" max="7532" width="6.125" style="385" hidden="1"/>
    <col min="7533" max="7533" width="3" style="385" hidden="1"/>
    <col min="7534" max="7773" width="8.625" style="385" hidden="1"/>
    <col min="7774" max="7779" width="14.875" style="385" hidden="1"/>
    <col min="7780" max="7781" width="15.875" style="385" hidden="1"/>
    <col min="7782" max="7787" width="16.125" style="385" hidden="1"/>
    <col min="7788" max="7788" width="6.125" style="385" hidden="1"/>
    <col min="7789" max="7789" width="3" style="385" hidden="1"/>
    <col min="7790" max="8029" width="8.625" style="385" hidden="1"/>
    <col min="8030" max="8035" width="14.875" style="385" hidden="1"/>
    <col min="8036" max="8037" width="15.875" style="385" hidden="1"/>
    <col min="8038" max="8043" width="16.125" style="385" hidden="1"/>
    <col min="8044" max="8044" width="6.125" style="385" hidden="1"/>
    <col min="8045" max="8045" width="3" style="385" hidden="1"/>
    <col min="8046" max="8285" width="8.625" style="385" hidden="1"/>
    <col min="8286" max="8291" width="14.875" style="385" hidden="1"/>
    <col min="8292" max="8293" width="15.875" style="385" hidden="1"/>
    <col min="8294" max="8299" width="16.125" style="385" hidden="1"/>
    <col min="8300" max="8300" width="6.125" style="385" hidden="1"/>
    <col min="8301" max="8301" width="3" style="385" hidden="1"/>
    <col min="8302" max="8541" width="8.625" style="385" hidden="1"/>
    <col min="8542" max="8547" width="14.875" style="385" hidden="1"/>
    <col min="8548" max="8549" width="15.875" style="385" hidden="1"/>
    <col min="8550" max="8555" width="16.125" style="385" hidden="1"/>
    <col min="8556" max="8556" width="6.125" style="385" hidden="1"/>
    <col min="8557" max="8557" width="3" style="385" hidden="1"/>
    <col min="8558" max="8797" width="8.625" style="385" hidden="1"/>
    <col min="8798" max="8803" width="14.875" style="385" hidden="1"/>
    <col min="8804" max="8805" width="15.875" style="385" hidden="1"/>
    <col min="8806" max="8811" width="16.125" style="385" hidden="1"/>
    <col min="8812" max="8812" width="6.125" style="385" hidden="1"/>
    <col min="8813" max="8813" width="3" style="385" hidden="1"/>
    <col min="8814" max="9053" width="8.625" style="385" hidden="1"/>
    <col min="9054" max="9059" width="14.875" style="385" hidden="1"/>
    <col min="9060" max="9061" width="15.875" style="385" hidden="1"/>
    <col min="9062" max="9067" width="16.125" style="385" hidden="1"/>
    <col min="9068" max="9068" width="6.125" style="385" hidden="1"/>
    <col min="9069" max="9069" width="3" style="385" hidden="1"/>
    <col min="9070" max="9309" width="8.625" style="385" hidden="1"/>
    <col min="9310" max="9315" width="14.875" style="385" hidden="1"/>
    <col min="9316" max="9317" width="15.875" style="385" hidden="1"/>
    <col min="9318" max="9323" width="16.125" style="385" hidden="1"/>
    <col min="9324" max="9324" width="6.125" style="385" hidden="1"/>
    <col min="9325" max="9325" width="3" style="385" hidden="1"/>
    <col min="9326" max="9565" width="8.625" style="385" hidden="1"/>
    <col min="9566" max="9571" width="14.875" style="385" hidden="1"/>
    <col min="9572" max="9573" width="15.875" style="385" hidden="1"/>
    <col min="9574" max="9579" width="16.125" style="385" hidden="1"/>
    <col min="9580" max="9580" width="6.125" style="385" hidden="1"/>
    <col min="9581" max="9581" width="3" style="385" hidden="1"/>
    <col min="9582" max="9821" width="8.625" style="385" hidden="1"/>
    <col min="9822" max="9827" width="14.875" style="385" hidden="1"/>
    <col min="9828" max="9829" width="15.875" style="385" hidden="1"/>
    <col min="9830" max="9835" width="16.125" style="385" hidden="1"/>
    <col min="9836" max="9836" width="6.125" style="385" hidden="1"/>
    <col min="9837" max="9837" width="3" style="385" hidden="1"/>
    <col min="9838" max="10077" width="8.625" style="385" hidden="1"/>
    <col min="10078" max="10083" width="14.875" style="385" hidden="1"/>
    <col min="10084" max="10085" width="15.875" style="385" hidden="1"/>
    <col min="10086" max="10091" width="16.125" style="385" hidden="1"/>
    <col min="10092" max="10092" width="6.125" style="385" hidden="1"/>
    <col min="10093" max="10093" width="3" style="385" hidden="1"/>
    <col min="10094" max="10333" width="8.625" style="385" hidden="1"/>
    <col min="10334" max="10339" width="14.875" style="385" hidden="1"/>
    <col min="10340" max="10341" width="15.875" style="385" hidden="1"/>
    <col min="10342" max="10347" width="16.125" style="385" hidden="1"/>
    <col min="10348" max="10348" width="6.125" style="385" hidden="1"/>
    <col min="10349" max="10349" width="3" style="385" hidden="1"/>
    <col min="10350" max="10589" width="8.625" style="385" hidden="1"/>
    <col min="10590" max="10595" width="14.875" style="385" hidden="1"/>
    <col min="10596" max="10597" width="15.875" style="385" hidden="1"/>
    <col min="10598" max="10603" width="16.125" style="385" hidden="1"/>
    <col min="10604" max="10604" width="6.125" style="385" hidden="1"/>
    <col min="10605" max="10605" width="3" style="385" hidden="1"/>
    <col min="10606" max="10845" width="8.625" style="385" hidden="1"/>
    <col min="10846" max="10851" width="14.875" style="385" hidden="1"/>
    <col min="10852" max="10853" width="15.875" style="385" hidden="1"/>
    <col min="10854" max="10859" width="16.125" style="385" hidden="1"/>
    <col min="10860" max="10860" width="6.125" style="385" hidden="1"/>
    <col min="10861" max="10861" width="3" style="385" hidden="1"/>
    <col min="10862" max="11101" width="8.625" style="385" hidden="1"/>
    <col min="11102" max="11107" width="14.875" style="385" hidden="1"/>
    <col min="11108" max="11109" width="15.875" style="385" hidden="1"/>
    <col min="11110" max="11115" width="16.125" style="385" hidden="1"/>
    <col min="11116" max="11116" width="6.125" style="385" hidden="1"/>
    <col min="11117" max="11117" width="3" style="385" hidden="1"/>
    <col min="11118" max="11357" width="8.625" style="385" hidden="1"/>
    <col min="11358" max="11363" width="14.875" style="385" hidden="1"/>
    <col min="11364" max="11365" width="15.875" style="385" hidden="1"/>
    <col min="11366" max="11371" width="16.125" style="385" hidden="1"/>
    <col min="11372" max="11372" width="6.125" style="385" hidden="1"/>
    <col min="11373" max="11373" width="3" style="385" hidden="1"/>
    <col min="11374" max="11613" width="8.625" style="385" hidden="1"/>
    <col min="11614" max="11619" width="14.875" style="385" hidden="1"/>
    <col min="11620" max="11621" width="15.875" style="385" hidden="1"/>
    <col min="11622" max="11627" width="16.125" style="385" hidden="1"/>
    <col min="11628" max="11628" width="6.125" style="385" hidden="1"/>
    <col min="11629" max="11629" width="3" style="385" hidden="1"/>
    <col min="11630" max="11869" width="8.625" style="385" hidden="1"/>
    <col min="11870" max="11875" width="14.875" style="385" hidden="1"/>
    <col min="11876" max="11877" width="15.875" style="385" hidden="1"/>
    <col min="11878" max="11883" width="16.125" style="385" hidden="1"/>
    <col min="11884" max="11884" width="6.125" style="385" hidden="1"/>
    <col min="11885" max="11885" width="3" style="385" hidden="1"/>
    <col min="11886" max="12125" width="8.625" style="385" hidden="1"/>
    <col min="12126" max="12131" width="14.875" style="385" hidden="1"/>
    <col min="12132" max="12133" width="15.875" style="385" hidden="1"/>
    <col min="12134" max="12139" width="16.125" style="385" hidden="1"/>
    <col min="12140" max="12140" width="6.125" style="385" hidden="1"/>
    <col min="12141" max="12141" width="3" style="385" hidden="1"/>
    <col min="12142" max="12381" width="8.625" style="385" hidden="1"/>
    <col min="12382" max="12387" width="14.875" style="385" hidden="1"/>
    <col min="12388" max="12389" width="15.875" style="385" hidden="1"/>
    <col min="12390" max="12395" width="16.125" style="385" hidden="1"/>
    <col min="12396" max="12396" width="6.125" style="385" hidden="1"/>
    <col min="12397" max="12397" width="3" style="385" hidden="1"/>
    <col min="12398" max="12637" width="8.625" style="385" hidden="1"/>
    <col min="12638" max="12643" width="14.875" style="385" hidden="1"/>
    <col min="12644" max="12645" width="15.875" style="385" hidden="1"/>
    <col min="12646" max="12651" width="16.125" style="385" hidden="1"/>
    <col min="12652" max="12652" width="6.125" style="385" hidden="1"/>
    <col min="12653" max="12653" width="3" style="385" hidden="1"/>
    <col min="12654" max="12893" width="8.625" style="385" hidden="1"/>
    <col min="12894" max="12899" width="14.875" style="385" hidden="1"/>
    <col min="12900" max="12901" width="15.875" style="385" hidden="1"/>
    <col min="12902" max="12907" width="16.125" style="385" hidden="1"/>
    <col min="12908" max="12908" width="6.125" style="385" hidden="1"/>
    <col min="12909" max="12909" width="3" style="385" hidden="1"/>
    <col min="12910" max="13149" width="8.625" style="385" hidden="1"/>
    <col min="13150" max="13155" width="14.875" style="385" hidden="1"/>
    <col min="13156" max="13157" width="15.875" style="385" hidden="1"/>
    <col min="13158" max="13163" width="16.125" style="385" hidden="1"/>
    <col min="13164" max="13164" width="6.125" style="385" hidden="1"/>
    <col min="13165" max="13165" width="3" style="385" hidden="1"/>
    <col min="13166" max="13405" width="8.625" style="385" hidden="1"/>
    <col min="13406" max="13411" width="14.875" style="385" hidden="1"/>
    <col min="13412" max="13413" width="15.875" style="385" hidden="1"/>
    <col min="13414" max="13419" width="16.125" style="385" hidden="1"/>
    <col min="13420" max="13420" width="6.125" style="385" hidden="1"/>
    <col min="13421" max="13421" width="3" style="385" hidden="1"/>
    <col min="13422" max="13661" width="8.625" style="385" hidden="1"/>
    <col min="13662" max="13667" width="14.875" style="385" hidden="1"/>
    <col min="13668" max="13669" width="15.875" style="385" hidden="1"/>
    <col min="13670" max="13675" width="16.125" style="385" hidden="1"/>
    <col min="13676" max="13676" width="6.125" style="385" hidden="1"/>
    <col min="13677" max="13677" width="3" style="385" hidden="1"/>
    <col min="13678" max="13917" width="8.625" style="385" hidden="1"/>
    <col min="13918" max="13923" width="14.875" style="385" hidden="1"/>
    <col min="13924" max="13925" width="15.875" style="385" hidden="1"/>
    <col min="13926" max="13931" width="16.125" style="385" hidden="1"/>
    <col min="13932" max="13932" width="6.125" style="385" hidden="1"/>
    <col min="13933" max="13933" width="3" style="385" hidden="1"/>
    <col min="13934" max="14173" width="8.625" style="385" hidden="1"/>
    <col min="14174" max="14179" width="14.875" style="385" hidden="1"/>
    <col min="14180" max="14181" width="15.875" style="385" hidden="1"/>
    <col min="14182" max="14187" width="16.125" style="385" hidden="1"/>
    <col min="14188" max="14188" width="6.125" style="385" hidden="1"/>
    <col min="14189" max="14189" width="3" style="385" hidden="1"/>
    <col min="14190" max="14429" width="8.625" style="385" hidden="1"/>
    <col min="14430" max="14435" width="14.875" style="385" hidden="1"/>
    <col min="14436" max="14437" width="15.875" style="385" hidden="1"/>
    <col min="14438" max="14443" width="16.125" style="385" hidden="1"/>
    <col min="14444" max="14444" width="6.125" style="385" hidden="1"/>
    <col min="14445" max="14445" width="3" style="385" hidden="1"/>
    <col min="14446" max="14685" width="8.625" style="385" hidden="1"/>
    <col min="14686" max="14691" width="14.875" style="385" hidden="1"/>
    <col min="14692" max="14693" width="15.875" style="385" hidden="1"/>
    <col min="14694" max="14699" width="16.125" style="385" hidden="1"/>
    <col min="14700" max="14700" width="6.125" style="385" hidden="1"/>
    <col min="14701" max="14701" width="3" style="385" hidden="1"/>
    <col min="14702" max="14941" width="8.625" style="385" hidden="1"/>
    <col min="14942" max="14947" width="14.875" style="385" hidden="1"/>
    <col min="14948" max="14949" width="15.875" style="385" hidden="1"/>
    <col min="14950" max="14955" width="16.125" style="385" hidden="1"/>
    <col min="14956" max="14956" width="6.125" style="385" hidden="1"/>
    <col min="14957" max="14957" width="3" style="385" hidden="1"/>
    <col min="14958" max="15197" width="8.625" style="385" hidden="1"/>
    <col min="15198" max="15203" width="14.875" style="385" hidden="1"/>
    <col min="15204" max="15205" width="15.875" style="385" hidden="1"/>
    <col min="15206" max="15211" width="16.125" style="385" hidden="1"/>
    <col min="15212" max="15212" width="6.125" style="385" hidden="1"/>
    <col min="15213" max="15213" width="3" style="385" hidden="1"/>
    <col min="15214" max="15453" width="8.625" style="385" hidden="1"/>
    <col min="15454" max="15459" width="14.875" style="385" hidden="1"/>
    <col min="15460" max="15461" width="15.875" style="385" hidden="1"/>
    <col min="15462" max="15467" width="16.125" style="385" hidden="1"/>
    <col min="15468" max="15468" width="6.125" style="385" hidden="1"/>
    <col min="15469" max="15469" width="3" style="385" hidden="1"/>
    <col min="15470" max="15709" width="8.625" style="385" hidden="1"/>
    <col min="15710" max="15715" width="14.875" style="385" hidden="1"/>
    <col min="15716" max="15717" width="15.875" style="385" hidden="1"/>
    <col min="15718" max="15723" width="16.125" style="385" hidden="1"/>
    <col min="15724" max="15724" width="6.125" style="385" hidden="1"/>
    <col min="15725" max="15725" width="3" style="385" hidden="1"/>
    <col min="15726" max="15965" width="8.625" style="385" hidden="1"/>
    <col min="15966" max="15971" width="14.875" style="385" hidden="1"/>
    <col min="15972" max="15973" width="15.875" style="385" hidden="1"/>
    <col min="15974" max="15979" width="16.125" style="385" hidden="1"/>
    <col min="15980" max="15980" width="6.125" style="385" hidden="1"/>
    <col min="15981" max="15981" width="3" style="385" hidden="1"/>
    <col min="15982" max="16221" width="8.625" style="385" hidden="1"/>
    <col min="16222" max="16227" width="14.875" style="385" hidden="1"/>
    <col min="16228" max="16229" width="15.875" style="385" hidden="1"/>
    <col min="16230" max="16235" width="16.125" style="385" hidden="1"/>
    <col min="16236" max="16236" width="6.125" style="385" hidden="1"/>
    <col min="16237" max="16237" width="3" style="385" hidden="1"/>
    <col min="16238" max="16384" width="8.625" style="385" hidden="1"/>
  </cols>
  <sheetData>
    <row r="1" spans="1:143" ht="42.75" customHeight="1">
      <c r="A1" s="422"/>
      <c r="B1" s="421"/>
      <c r="DD1" s="385"/>
      <c r="DE1" s="385"/>
    </row>
    <row r="2" spans="1:143" ht="25.5" customHeight="1">
      <c r="A2" s="420"/>
      <c r="C2" s="420"/>
      <c r="O2" s="420"/>
      <c r="P2" s="420"/>
      <c r="Q2" s="420"/>
      <c r="R2" s="420"/>
      <c r="S2" s="420"/>
      <c r="T2" s="420"/>
      <c r="U2" s="420"/>
      <c r="V2" s="420"/>
      <c r="W2" s="420"/>
      <c r="X2" s="420"/>
      <c r="Y2" s="420"/>
      <c r="Z2" s="420"/>
      <c r="AA2" s="420"/>
      <c r="AB2" s="420"/>
      <c r="AC2" s="420"/>
      <c r="AD2" s="420"/>
      <c r="AE2" s="420"/>
      <c r="AF2" s="420"/>
      <c r="AG2" s="420"/>
      <c r="AH2" s="420"/>
      <c r="AI2" s="420"/>
      <c r="AU2" s="420"/>
      <c r="BG2" s="420"/>
      <c r="BS2" s="420"/>
      <c r="CE2" s="420"/>
      <c r="CQ2" s="420"/>
      <c r="DD2" s="385"/>
      <c r="DE2" s="385"/>
    </row>
    <row r="3" spans="1:143" ht="25.5" customHeight="1">
      <c r="A3" s="420"/>
      <c r="C3" s="420"/>
      <c r="O3" s="420"/>
      <c r="P3" s="420"/>
      <c r="Q3" s="420"/>
      <c r="R3" s="420"/>
      <c r="S3" s="420"/>
      <c r="T3" s="420"/>
      <c r="U3" s="420"/>
      <c r="V3" s="420"/>
      <c r="W3" s="420"/>
      <c r="X3" s="420"/>
      <c r="Y3" s="420"/>
      <c r="Z3" s="420"/>
      <c r="AA3" s="420"/>
      <c r="AB3" s="420"/>
      <c r="AC3" s="420"/>
      <c r="AD3" s="420"/>
      <c r="AE3" s="420"/>
      <c r="AF3" s="420"/>
      <c r="AG3" s="420"/>
      <c r="AH3" s="420"/>
      <c r="AI3" s="420"/>
      <c r="AU3" s="420"/>
      <c r="BG3" s="420"/>
      <c r="BS3" s="420"/>
      <c r="CE3" s="420"/>
      <c r="CQ3" s="420"/>
      <c r="DD3" s="385"/>
      <c r="DE3" s="385"/>
    </row>
    <row r="4" spans="1:143" s="290" customFormat="1" ht="13.5">
      <c r="A4" s="420"/>
      <c r="B4" s="420"/>
      <c r="C4" s="420"/>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420"/>
      <c r="AO4" s="420"/>
      <c r="AP4" s="420"/>
      <c r="AQ4" s="420"/>
      <c r="AR4" s="420"/>
      <c r="AS4" s="420"/>
      <c r="AT4" s="420"/>
      <c r="AU4" s="420"/>
      <c r="AV4" s="420"/>
      <c r="AW4" s="420"/>
      <c r="AX4" s="420"/>
      <c r="AY4" s="420"/>
      <c r="AZ4" s="420"/>
      <c r="BA4" s="420"/>
      <c r="BB4" s="420"/>
      <c r="BC4" s="420"/>
      <c r="BD4" s="420"/>
      <c r="BE4" s="420"/>
      <c r="BF4" s="420"/>
      <c r="BG4" s="420"/>
      <c r="BH4" s="420"/>
      <c r="BI4" s="420"/>
      <c r="BJ4" s="420"/>
      <c r="BK4" s="420"/>
      <c r="BL4" s="420"/>
      <c r="BM4" s="420"/>
      <c r="BN4" s="420"/>
      <c r="BO4" s="420"/>
      <c r="BP4" s="420"/>
      <c r="BQ4" s="420"/>
      <c r="BR4" s="420"/>
      <c r="BS4" s="420"/>
      <c r="BT4" s="420"/>
      <c r="BU4" s="420"/>
      <c r="BV4" s="420"/>
      <c r="BW4" s="420"/>
      <c r="BX4" s="420"/>
      <c r="BY4" s="420"/>
      <c r="BZ4" s="420"/>
      <c r="CA4" s="420"/>
      <c r="CB4" s="420"/>
      <c r="CC4" s="420"/>
      <c r="CD4" s="420"/>
      <c r="CE4" s="420"/>
      <c r="CF4" s="420"/>
      <c r="CG4" s="420"/>
      <c r="CH4" s="420"/>
      <c r="CI4" s="420"/>
      <c r="CJ4" s="420"/>
      <c r="CK4" s="420"/>
      <c r="CL4" s="420"/>
      <c r="CM4" s="420"/>
      <c r="CN4" s="420"/>
      <c r="CO4" s="420"/>
      <c r="CP4" s="420"/>
      <c r="CQ4" s="420"/>
      <c r="CR4" s="420"/>
      <c r="CS4" s="420"/>
      <c r="CT4" s="420"/>
      <c r="CU4" s="420"/>
      <c r="CV4" s="420"/>
      <c r="CW4" s="420"/>
      <c r="CX4" s="420"/>
      <c r="CY4" s="420"/>
      <c r="CZ4" s="420"/>
      <c r="DA4" s="420"/>
      <c r="DB4" s="420"/>
      <c r="DC4" s="420"/>
      <c r="DD4" s="420"/>
      <c r="DE4" s="420"/>
      <c r="DF4" s="291"/>
      <c r="DG4" s="291"/>
      <c r="DH4" s="291"/>
      <c r="DI4" s="291"/>
      <c r="DJ4" s="291"/>
      <c r="DK4" s="291"/>
      <c r="DL4" s="291"/>
      <c r="DM4" s="291"/>
      <c r="DN4" s="291"/>
      <c r="DO4" s="291"/>
      <c r="DP4" s="291"/>
      <c r="DQ4" s="291"/>
      <c r="DR4" s="291"/>
      <c r="DS4" s="291"/>
      <c r="DT4" s="291"/>
      <c r="DU4" s="291"/>
      <c r="DV4" s="291"/>
      <c r="DW4" s="291"/>
    </row>
    <row r="5" spans="1:143" s="290" customFormat="1" ht="13.5">
      <c r="A5" s="420"/>
      <c r="B5" s="420"/>
      <c r="C5" s="420"/>
      <c r="D5" s="420"/>
      <c r="E5" s="420"/>
      <c r="F5" s="420"/>
      <c r="G5" s="420"/>
      <c r="H5" s="420"/>
      <c r="I5" s="420"/>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0"/>
      <c r="AJ5" s="420"/>
      <c r="AK5" s="420"/>
      <c r="AL5" s="420"/>
      <c r="AM5" s="420"/>
      <c r="AN5" s="420"/>
      <c r="AO5" s="420"/>
      <c r="AP5" s="420"/>
      <c r="AQ5" s="420"/>
      <c r="AR5" s="420"/>
      <c r="AS5" s="420"/>
      <c r="AT5" s="420"/>
      <c r="AU5" s="420"/>
      <c r="AV5" s="420"/>
      <c r="AW5" s="420"/>
      <c r="AX5" s="420"/>
      <c r="AY5" s="420"/>
      <c r="AZ5" s="420"/>
      <c r="BA5" s="420"/>
      <c r="BB5" s="420"/>
      <c r="BC5" s="420"/>
      <c r="BD5" s="420"/>
      <c r="BE5" s="420"/>
      <c r="BF5" s="420"/>
      <c r="BG5" s="420"/>
      <c r="BH5" s="420"/>
      <c r="BI5" s="420"/>
      <c r="BJ5" s="420"/>
      <c r="BK5" s="420"/>
      <c r="BL5" s="420"/>
      <c r="BM5" s="420"/>
      <c r="BN5" s="420"/>
      <c r="BO5" s="420"/>
      <c r="BP5" s="420"/>
      <c r="BQ5" s="420"/>
      <c r="BR5" s="420"/>
      <c r="BS5" s="420"/>
      <c r="BT5" s="420"/>
      <c r="BU5" s="420"/>
      <c r="BV5" s="420"/>
      <c r="BW5" s="420"/>
      <c r="BX5" s="420"/>
      <c r="BY5" s="420"/>
      <c r="BZ5" s="420"/>
      <c r="CA5" s="420"/>
      <c r="CB5" s="420"/>
      <c r="CC5" s="420"/>
      <c r="CD5" s="420"/>
      <c r="CE5" s="420"/>
      <c r="CF5" s="420"/>
      <c r="CG5" s="420"/>
      <c r="CH5" s="420"/>
      <c r="CI5" s="420"/>
      <c r="CJ5" s="420"/>
      <c r="CK5" s="420"/>
      <c r="CL5" s="420"/>
      <c r="CM5" s="420"/>
      <c r="CN5" s="420"/>
      <c r="CO5" s="420"/>
      <c r="CP5" s="420"/>
      <c r="CQ5" s="420"/>
      <c r="CR5" s="420"/>
      <c r="CS5" s="420"/>
      <c r="CT5" s="420"/>
      <c r="CU5" s="420"/>
      <c r="CV5" s="420"/>
      <c r="CW5" s="420"/>
      <c r="CX5" s="420"/>
      <c r="CY5" s="420"/>
      <c r="CZ5" s="420"/>
      <c r="DA5" s="420"/>
      <c r="DB5" s="420"/>
      <c r="DC5" s="420"/>
      <c r="DD5" s="420"/>
      <c r="DE5" s="420"/>
      <c r="DF5" s="291"/>
      <c r="DG5" s="291"/>
      <c r="DH5" s="291"/>
      <c r="DI5" s="291"/>
      <c r="DJ5" s="291"/>
      <c r="DK5" s="291"/>
      <c r="DL5" s="291"/>
      <c r="DM5" s="291"/>
      <c r="DN5" s="291"/>
      <c r="DO5" s="291"/>
      <c r="DP5" s="291"/>
      <c r="DQ5" s="291"/>
      <c r="DR5" s="291"/>
      <c r="DS5" s="291"/>
      <c r="DT5" s="291"/>
      <c r="DU5" s="291"/>
      <c r="DV5" s="291"/>
      <c r="DW5" s="291"/>
    </row>
    <row r="6" spans="1:143" s="290" customFormat="1" ht="13.5">
      <c r="A6" s="420"/>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420"/>
      <c r="AU6" s="420"/>
      <c r="AV6" s="420"/>
      <c r="AW6" s="420"/>
      <c r="AX6" s="420"/>
      <c r="AY6" s="420"/>
      <c r="AZ6" s="420"/>
      <c r="BA6" s="420"/>
      <c r="BB6" s="420"/>
      <c r="BC6" s="420"/>
      <c r="BD6" s="420"/>
      <c r="BE6" s="420"/>
      <c r="BF6" s="420"/>
      <c r="BG6" s="420"/>
      <c r="BH6" s="420"/>
      <c r="BI6" s="420"/>
      <c r="BJ6" s="420"/>
      <c r="BK6" s="420"/>
      <c r="BL6" s="420"/>
      <c r="BM6" s="420"/>
      <c r="BN6" s="420"/>
      <c r="BO6" s="420"/>
      <c r="BP6" s="420"/>
      <c r="BQ6" s="420"/>
      <c r="BR6" s="420"/>
      <c r="BS6" s="420"/>
      <c r="BT6" s="420"/>
      <c r="BU6" s="420"/>
      <c r="BV6" s="420"/>
      <c r="BW6" s="420"/>
      <c r="BX6" s="420"/>
      <c r="BY6" s="420"/>
      <c r="BZ6" s="420"/>
      <c r="CA6" s="420"/>
      <c r="CB6" s="420"/>
      <c r="CC6" s="420"/>
      <c r="CD6" s="420"/>
      <c r="CE6" s="420"/>
      <c r="CF6" s="420"/>
      <c r="CG6" s="420"/>
      <c r="CH6" s="420"/>
      <c r="CI6" s="420"/>
      <c r="CJ6" s="420"/>
      <c r="CK6" s="420"/>
      <c r="CL6" s="420"/>
      <c r="CM6" s="420"/>
      <c r="CN6" s="420"/>
      <c r="CO6" s="420"/>
      <c r="CP6" s="420"/>
      <c r="CQ6" s="420"/>
      <c r="CR6" s="420"/>
      <c r="CS6" s="420"/>
      <c r="CT6" s="420"/>
      <c r="CU6" s="420"/>
      <c r="CV6" s="420"/>
      <c r="CW6" s="420"/>
      <c r="CX6" s="420"/>
      <c r="CY6" s="420"/>
      <c r="CZ6" s="420"/>
      <c r="DA6" s="420"/>
      <c r="DB6" s="420"/>
      <c r="DC6" s="420"/>
      <c r="DD6" s="420"/>
      <c r="DE6" s="420"/>
      <c r="DF6" s="291"/>
      <c r="DG6" s="291"/>
      <c r="DH6" s="291"/>
      <c r="DI6" s="291"/>
      <c r="DJ6" s="291"/>
      <c r="DK6" s="291"/>
      <c r="DL6" s="291"/>
      <c r="DM6" s="291"/>
      <c r="DN6" s="291"/>
      <c r="DO6" s="291"/>
      <c r="DP6" s="291"/>
      <c r="DQ6" s="291"/>
      <c r="DR6" s="291"/>
      <c r="DS6" s="291"/>
      <c r="DT6" s="291"/>
      <c r="DU6" s="291"/>
      <c r="DV6" s="291"/>
      <c r="DW6" s="291"/>
    </row>
    <row r="7" spans="1:143" s="290" customFormat="1" ht="13.5">
      <c r="A7" s="420"/>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420"/>
      <c r="AS7" s="420"/>
      <c r="AT7" s="420"/>
      <c r="AU7" s="420"/>
      <c r="AV7" s="420"/>
      <c r="AW7" s="420"/>
      <c r="AX7" s="420"/>
      <c r="AY7" s="420"/>
      <c r="AZ7" s="420"/>
      <c r="BA7" s="420"/>
      <c r="BB7" s="420"/>
      <c r="BC7" s="420"/>
      <c r="BD7" s="420"/>
      <c r="BE7" s="420"/>
      <c r="BF7" s="420"/>
      <c r="BG7" s="420"/>
      <c r="BH7" s="420"/>
      <c r="BI7" s="420"/>
      <c r="BJ7" s="420"/>
      <c r="BK7" s="420"/>
      <c r="BL7" s="420"/>
      <c r="BM7" s="420"/>
      <c r="BN7" s="420"/>
      <c r="BO7" s="420"/>
      <c r="BP7" s="420"/>
      <c r="BQ7" s="420"/>
      <c r="BR7" s="420"/>
      <c r="BS7" s="420"/>
      <c r="BT7" s="420"/>
      <c r="BU7" s="420"/>
      <c r="BV7" s="420"/>
      <c r="BW7" s="420"/>
      <c r="BX7" s="420"/>
      <c r="BY7" s="420"/>
      <c r="BZ7" s="420"/>
      <c r="CA7" s="420"/>
      <c r="CB7" s="420"/>
      <c r="CC7" s="420"/>
      <c r="CD7" s="420"/>
      <c r="CE7" s="420"/>
      <c r="CF7" s="420"/>
      <c r="CG7" s="420"/>
      <c r="CH7" s="420"/>
      <c r="CI7" s="420"/>
      <c r="CJ7" s="420"/>
      <c r="CK7" s="420"/>
      <c r="CL7" s="420"/>
      <c r="CM7" s="420"/>
      <c r="CN7" s="420"/>
      <c r="CO7" s="420"/>
      <c r="CP7" s="420"/>
      <c r="CQ7" s="420"/>
      <c r="CR7" s="420"/>
      <c r="CS7" s="420"/>
      <c r="CT7" s="420"/>
      <c r="CU7" s="420"/>
      <c r="CV7" s="420"/>
      <c r="CW7" s="420"/>
      <c r="CX7" s="420"/>
      <c r="CY7" s="420"/>
      <c r="CZ7" s="420"/>
      <c r="DA7" s="420"/>
      <c r="DB7" s="420"/>
      <c r="DC7" s="420"/>
      <c r="DD7" s="420"/>
      <c r="DE7" s="420"/>
      <c r="DF7" s="291"/>
      <c r="DG7" s="291"/>
      <c r="DH7" s="291"/>
      <c r="DI7" s="291"/>
      <c r="DJ7" s="291"/>
      <c r="DK7" s="291"/>
      <c r="DL7" s="291"/>
      <c r="DM7" s="291"/>
      <c r="DN7" s="291"/>
      <c r="DO7" s="291"/>
      <c r="DP7" s="291"/>
      <c r="DQ7" s="291"/>
      <c r="DR7" s="291"/>
      <c r="DS7" s="291"/>
      <c r="DT7" s="291"/>
      <c r="DU7" s="291"/>
      <c r="DV7" s="291"/>
      <c r="DW7" s="291"/>
    </row>
    <row r="8" spans="1:143" s="290" customFormat="1" ht="13.5">
      <c r="A8" s="420"/>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420"/>
      <c r="AS8" s="420"/>
      <c r="AT8" s="420"/>
      <c r="AU8" s="420"/>
      <c r="AV8" s="420"/>
      <c r="AW8" s="420"/>
      <c r="AX8" s="420"/>
      <c r="AY8" s="420"/>
      <c r="AZ8" s="420"/>
      <c r="BA8" s="420"/>
      <c r="BB8" s="420"/>
      <c r="BC8" s="420"/>
      <c r="BD8" s="420"/>
      <c r="BE8" s="420"/>
      <c r="BF8" s="420"/>
      <c r="BG8" s="420"/>
      <c r="BH8" s="420"/>
      <c r="BI8" s="420"/>
      <c r="BJ8" s="420"/>
      <c r="BK8" s="420"/>
      <c r="BL8" s="420"/>
      <c r="BM8" s="420"/>
      <c r="BN8" s="420"/>
      <c r="BO8" s="420"/>
      <c r="BP8" s="420"/>
      <c r="BQ8" s="420"/>
      <c r="BR8" s="420"/>
      <c r="BS8" s="420"/>
      <c r="BT8" s="420"/>
      <c r="BU8" s="420"/>
      <c r="BV8" s="420"/>
      <c r="BW8" s="420"/>
      <c r="BX8" s="420"/>
      <c r="BY8" s="420"/>
      <c r="BZ8" s="420"/>
      <c r="CA8" s="420"/>
      <c r="CB8" s="420"/>
      <c r="CC8" s="420"/>
      <c r="CD8" s="420"/>
      <c r="CE8" s="420"/>
      <c r="CF8" s="420"/>
      <c r="CG8" s="420"/>
      <c r="CH8" s="420"/>
      <c r="CI8" s="420"/>
      <c r="CJ8" s="420"/>
      <c r="CK8" s="420"/>
      <c r="CL8" s="420"/>
      <c r="CM8" s="420"/>
      <c r="CN8" s="420"/>
      <c r="CO8" s="420"/>
      <c r="CP8" s="420"/>
      <c r="CQ8" s="420"/>
      <c r="CR8" s="420"/>
      <c r="CS8" s="420"/>
      <c r="CT8" s="420"/>
      <c r="CU8" s="420"/>
      <c r="CV8" s="420"/>
      <c r="CW8" s="420"/>
      <c r="CX8" s="420"/>
      <c r="CY8" s="420"/>
      <c r="CZ8" s="420"/>
      <c r="DA8" s="420"/>
      <c r="DB8" s="420"/>
      <c r="DC8" s="420"/>
      <c r="DD8" s="420"/>
      <c r="DE8" s="420"/>
      <c r="DF8" s="291"/>
      <c r="DG8" s="291"/>
      <c r="DH8" s="291"/>
      <c r="DI8" s="291"/>
      <c r="DJ8" s="291"/>
      <c r="DK8" s="291"/>
      <c r="DL8" s="291"/>
      <c r="DM8" s="291"/>
      <c r="DN8" s="291"/>
      <c r="DO8" s="291"/>
      <c r="DP8" s="291"/>
      <c r="DQ8" s="291"/>
      <c r="DR8" s="291"/>
      <c r="DS8" s="291"/>
      <c r="DT8" s="291"/>
      <c r="DU8" s="291"/>
      <c r="DV8" s="291"/>
      <c r="DW8" s="291"/>
    </row>
    <row r="9" spans="1:143" s="290" customFormat="1" ht="13.5">
      <c r="A9" s="420"/>
      <c r="B9" s="420"/>
      <c r="C9" s="420"/>
      <c r="D9" s="420"/>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0"/>
      <c r="BU9" s="420"/>
      <c r="BV9" s="420"/>
      <c r="BW9" s="420"/>
      <c r="BX9" s="420"/>
      <c r="BY9" s="420"/>
      <c r="BZ9" s="420"/>
      <c r="CA9" s="420"/>
      <c r="CB9" s="420"/>
      <c r="CC9" s="420"/>
      <c r="CD9" s="420"/>
      <c r="CE9" s="420"/>
      <c r="CF9" s="420"/>
      <c r="CG9" s="420"/>
      <c r="CH9" s="420"/>
      <c r="CI9" s="420"/>
      <c r="CJ9" s="420"/>
      <c r="CK9" s="420"/>
      <c r="CL9" s="420"/>
      <c r="CM9" s="420"/>
      <c r="CN9" s="420"/>
      <c r="CO9" s="420"/>
      <c r="CP9" s="420"/>
      <c r="CQ9" s="420"/>
      <c r="CR9" s="420"/>
      <c r="CS9" s="420"/>
      <c r="CT9" s="420"/>
      <c r="CU9" s="420"/>
      <c r="CV9" s="420"/>
      <c r="CW9" s="420"/>
      <c r="CX9" s="420"/>
      <c r="CY9" s="420"/>
      <c r="CZ9" s="420"/>
      <c r="DA9" s="420"/>
      <c r="DB9" s="420"/>
      <c r="DC9" s="420"/>
      <c r="DD9" s="420"/>
      <c r="DE9" s="420"/>
      <c r="DF9" s="291"/>
      <c r="DG9" s="291"/>
      <c r="DH9" s="291"/>
      <c r="DI9" s="291"/>
      <c r="DJ9" s="291"/>
      <c r="DK9" s="291"/>
      <c r="DL9" s="291"/>
      <c r="DM9" s="291"/>
      <c r="DN9" s="291"/>
      <c r="DO9" s="291"/>
      <c r="DP9" s="291"/>
      <c r="DQ9" s="291"/>
      <c r="DR9" s="291"/>
      <c r="DS9" s="291"/>
      <c r="DT9" s="291"/>
      <c r="DU9" s="291"/>
      <c r="DV9" s="291"/>
      <c r="DW9" s="291"/>
    </row>
    <row r="10" spans="1:143" s="290" customFormat="1" ht="13.5">
      <c r="A10" s="420"/>
      <c r="B10" s="420"/>
      <c r="C10" s="420"/>
      <c r="D10" s="420"/>
      <c r="E10" s="420"/>
      <c r="F10" s="420"/>
      <c r="G10" s="420"/>
      <c r="H10" s="420"/>
      <c r="I10" s="420"/>
      <c r="J10" s="420"/>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0"/>
      <c r="BW10" s="420"/>
      <c r="BX10" s="420"/>
      <c r="BY10" s="420"/>
      <c r="BZ10" s="420"/>
      <c r="CA10" s="420"/>
      <c r="CB10" s="420"/>
      <c r="CC10" s="420"/>
      <c r="CD10" s="420"/>
      <c r="CE10" s="420"/>
      <c r="CF10" s="420"/>
      <c r="CG10" s="420"/>
      <c r="CH10" s="420"/>
      <c r="CI10" s="420"/>
      <c r="CJ10" s="420"/>
      <c r="CK10" s="420"/>
      <c r="CL10" s="420"/>
      <c r="CM10" s="420"/>
      <c r="CN10" s="420"/>
      <c r="CO10" s="420"/>
      <c r="CP10" s="420"/>
      <c r="CQ10" s="420"/>
      <c r="CR10" s="420"/>
      <c r="CS10" s="420"/>
      <c r="CT10" s="420"/>
      <c r="CU10" s="420"/>
      <c r="CV10" s="420"/>
      <c r="CW10" s="420"/>
      <c r="CX10" s="420"/>
      <c r="CY10" s="420"/>
      <c r="CZ10" s="420"/>
      <c r="DA10" s="420"/>
      <c r="DB10" s="420"/>
      <c r="DC10" s="420"/>
      <c r="DD10" s="420"/>
      <c r="DE10" s="420"/>
      <c r="DF10" s="291"/>
      <c r="DG10" s="291"/>
      <c r="DH10" s="291"/>
      <c r="DI10" s="291"/>
      <c r="DJ10" s="291"/>
      <c r="DK10" s="291"/>
      <c r="DL10" s="291"/>
      <c r="DM10" s="291"/>
      <c r="DN10" s="291"/>
      <c r="DO10" s="291"/>
      <c r="DP10" s="291"/>
      <c r="DQ10" s="291"/>
      <c r="DR10" s="291"/>
      <c r="DS10" s="291"/>
      <c r="DT10" s="291"/>
      <c r="DU10" s="291"/>
      <c r="DV10" s="291"/>
      <c r="DW10" s="291"/>
      <c r="EM10" s="290" t="s">
        <v>607</v>
      </c>
    </row>
    <row r="11" spans="1:143" s="290" customFormat="1" ht="13.5">
      <c r="A11" s="420"/>
      <c r="B11" s="420"/>
      <c r="C11" s="420"/>
      <c r="D11" s="420"/>
      <c r="E11" s="420"/>
      <c r="F11" s="420"/>
      <c r="G11" s="420"/>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0"/>
      <c r="BW11" s="420"/>
      <c r="BX11" s="420"/>
      <c r="BY11" s="420"/>
      <c r="BZ11" s="420"/>
      <c r="CA11" s="420"/>
      <c r="CB11" s="420"/>
      <c r="CC11" s="420"/>
      <c r="CD11" s="420"/>
      <c r="CE11" s="420"/>
      <c r="CF11" s="420"/>
      <c r="CG11" s="420"/>
      <c r="CH11" s="420"/>
      <c r="CI11" s="420"/>
      <c r="CJ11" s="420"/>
      <c r="CK11" s="420"/>
      <c r="CL11" s="420"/>
      <c r="CM11" s="420"/>
      <c r="CN11" s="420"/>
      <c r="CO11" s="420"/>
      <c r="CP11" s="420"/>
      <c r="CQ11" s="420"/>
      <c r="CR11" s="420"/>
      <c r="CS11" s="420"/>
      <c r="CT11" s="420"/>
      <c r="CU11" s="420"/>
      <c r="CV11" s="420"/>
      <c r="CW11" s="420"/>
      <c r="CX11" s="420"/>
      <c r="CY11" s="420"/>
      <c r="CZ11" s="420"/>
      <c r="DA11" s="420"/>
      <c r="DB11" s="420"/>
      <c r="DC11" s="420"/>
      <c r="DD11" s="420"/>
      <c r="DE11" s="420"/>
      <c r="DF11" s="291"/>
      <c r="DG11" s="291"/>
      <c r="DH11" s="291"/>
      <c r="DI11" s="291"/>
      <c r="DJ11" s="291"/>
      <c r="DK11" s="291"/>
      <c r="DL11" s="291"/>
      <c r="DM11" s="291"/>
      <c r="DN11" s="291"/>
      <c r="DO11" s="291"/>
      <c r="DP11" s="291"/>
      <c r="DQ11" s="291"/>
      <c r="DR11" s="291"/>
      <c r="DS11" s="291"/>
      <c r="DT11" s="291"/>
      <c r="DU11" s="291"/>
      <c r="DV11" s="291"/>
      <c r="DW11" s="291"/>
    </row>
    <row r="12" spans="1:143" s="290" customFormat="1" ht="13.5">
      <c r="A12" s="420"/>
      <c r="B12" s="420"/>
      <c r="C12" s="420"/>
      <c r="D12" s="420"/>
      <c r="E12" s="420"/>
      <c r="F12" s="420"/>
      <c r="G12" s="420"/>
      <c r="H12" s="420"/>
      <c r="I12" s="420"/>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420"/>
      <c r="BA12" s="420"/>
      <c r="BB12" s="420"/>
      <c r="BC12" s="420"/>
      <c r="BD12" s="420"/>
      <c r="BE12" s="420"/>
      <c r="BF12" s="420"/>
      <c r="BG12" s="420"/>
      <c r="BH12" s="420"/>
      <c r="BI12" s="420"/>
      <c r="BJ12" s="420"/>
      <c r="BK12" s="420"/>
      <c r="BL12" s="420"/>
      <c r="BM12" s="420"/>
      <c r="BN12" s="420"/>
      <c r="BO12" s="420"/>
      <c r="BP12" s="420"/>
      <c r="BQ12" s="420"/>
      <c r="BR12" s="420"/>
      <c r="BS12" s="420"/>
      <c r="BT12" s="420"/>
      <c r="BU12" s="420"/>
      <c r="BV12" s="420"/>
      <c r="BW12" s="420"/>
      <c r="BX12" s="420"/>
      <c r="BY12" s="420"/>
      <c r="BZ12" s="420"/>
      <c r="CA12" s="420"/>
      <c r="CB12" s="420"/>
      <c r="CC12" s="420"/>
      <c r="CD12" s="420"/>
      <c r="CE12" s="420"/>
      <c r="CF12" s="420"/>
      <c r="CG12" s="420"/>
      <c r="CH12" s="420"/>
      <c r="CI12" s="420"/>
      <c r="CJ12" s="420"/>
      <c r="CK12" s="420"/>
      <c r="CL12" s="420"/>
      <c r="CM12" s="420"/>
      <c r="CN12" s="420"/>
      <c r="CO12" s="420"/>
      <c r="CP12" s="420"/>
      <c r="CQ12" s="420"/>
      <c r="CR12" s="420"/>
      <c r="CS12" s="420"/>
      <c r="CT12" s="420"/>
      <c r="CU12" s="420"/>
      <c r="CV12" s="420"/>
      <c r="CW12" s="420"/>
      <c r="CX12" s="420"/>
      <c r="CY12" s="420"/>
      <c r="CZ12" s="420"/>
      <c r="DA12" s="420"/>
      <c r="DB12" s="420"/>
      <c r="DC12" s="420"/>
      <c r="DD12" s="420"/>
      <c r="DE12" s="420"/>
      <c r="DF12" s="291"/>
      <c r="DG12" s="291"/>
      <c r="DH12" s="291"/>
      <c r="DI12" s="291"/>
      <c r="DJ12" s="291"/>
      <c r="DK12" s="291"/>
      <c r="DL12" s="291"/>
      <c r="DM12" s="291"/>
      <c r="DN12" s="291"/>
      <c r="DO12" s="291"/>
      <c r="DP12" s="291"/>
      <c r="DQ12" s="291"/>
      <c r="DR12" s="291"/>
      <c r="DS12" s="291"/>
      <c r="DT12" s="291"/>
      <c r="DU12" s="291"/>
      <c r="DV12" s="291"/>
      <c r="DW12" s="291"/>
      <c r="EM12" s="290" t="s">
        <v>607</v>
      </c>
    </row>
    <row r="13" spans="1:143" s="290" customFormat="1" ht="13.5">
      <c r="A13" s="420"/>
      <c r="B13" s="420"/>
      <c r="C13" s="420"/>
      <c r="D13" s="420"/>
      <c r="E13" s="420"/>
      <c r="F13" s="420"/>
      <c r="G13" s="420"/>
      <c r="H13" s="420"/>
      <c r="I13" s="420"/>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0"/>
      <c r="AM13" s="420"/>
      <c r="AN13" s="420"/>
      <c r="AO13" s="420"/>
      <c r="AP13" s="420"/>
      <c r="AQ13" s="420"/>
      <c r="AR13" s="420"/>
      <c r="AS13" s="420"/>
      <c r="AT13" s="420"/>
      <c r="AU13" s="420"/>
      <c r="AV13" s="420"/>
      <c r="AW13" s="420"/>
      <c r="AX13" s="420"/>
      <c r="AY13" s="420"/>
      <c r="AZ13" s="420"/>
      <c r="BA13" s="420"/>
      <c r="BB13" s="420"/>
      <c r="BC13" s="420"/>
      <c r="BD13" s="420"/>
      <c r="BE13" s="420"/>
      <c r="BF13" s="420"/>
      <c r="BG13" s="420"/>
      <c r="BH13" s="420"/>
      <c r="BI13" s="420"/>
      <c r="BJ13" s="420"/>
      <c r="BK13" s="420"/>
      <c r="BL13" s="420"/>
      <c r="BM13" s="420"/>
      <c r="BN13" s="420"/>
      <c r="BO13" s="420"/>
      <c r="BP13" s="420"/>
      <c r="BQ13" s="420"/>
      <c r="BR13" s="420"/>
      <c r="BS13" s="420"/>
      <c r="BT13" s="420"/>
      <c r="BU13" s="420"/>
      <c r="BV13" s="420"/>
      <c r="BW13" s="420"/>
      <c r="BX13" s="420"/>
      <c r="BY13" s="420"/>
      <c r="BZ13" s="420"/>
      <c r="CA13" s="420"/>
      <c r="CB13" s="420"/>
      <c r="CC13" s="420"/>
      <c r="CD13" s="420"/>
      <c r="CE13" s="420"/>
      <c r="CF13" s="420"/>
      <c r="CG13" s="420"/>
      <c r="CH13" s="420"/>
      <c r="CI13" s="420"/>
      <c r="CJ13" s="420"/>
      <c r="CK13" s="420"/>
      <c r="CL13" s="420"/>
      <c r="CM13" s="420"/>
      <c r="CN13" s="420"/>
      <c r="CO13" s="420"/>
      <c r="CP13" s="420"/>
      <c r="CQ13" s="420"/>
      <c r="CR13" s="420"/>
      <c r="CS13" s="420"/>
      <c r="CT13" s="420"/>
      <c r="CU13" s="420"/>
      <c r="CV13" s="420"/>
      <c r="CW13" s="420"/>
      <c r="CX13" s="420"/>
      <c r="CY13" s="420"/>
      <c r="CZ13" s="420"/>
      <c r="DA13" s="420"/>
      <c r="DB13" s="420"/>
      <c r="DC13" s="420"/>
      <c r="DD13" s="420"/>
      <c r="DE13" s="420"/>
      <c r="DF13" s="291"/>
      <c r="DG13" s="291"/>
      <c r="DH13" s="291"/>
      <c r="DI13" s="291"/>
      <c r="DJ13" s="291"/>
      <c r="DK13" s="291"/>
      <c r="DL13" s="291"/>
      <c r="DM13" s="291"/>
      <c r="DN13" s="291"/>
      <c r="DO13" s="291"/>
      <c r="DP13" s="291"/>
      <c r="DQ13" s="291"/>
      <c r="DR13" s="291"/>
      <c r="DS13" s="291"/>
      <c r="DT13" s="291"/>
      <c r="DU13" s="291"/>
      <c r="DV13" s="291"/>
      <c r="DW13" s="291"/>
    </row>
    <row r="14" spans="1:143" s="290" customFormat="1" ht="13.5">
      <c r="A14" s="420"/>
      <c r="B14" s="420"/>
      <c r="C14" s="420"/>
      <c r="D14" s="420"/>
      <c r="E14" s="420"/>
      <c r="F14" s="420"/>
      <c r="G14" s="420"/>
      <c r="H14" s="420"/>
      <c r="I14" s="420"/>
      <c r="J14" s="420"/>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0"/>
      <c r="BT14" s="420"/>
      <c r="BU14" s="420"/>
      <c r="BV14" s="420"/>
      <c r="BW14" s="420"/>
      <c r="BX14" s="420"/>
      <c r="BY14" s="420"/>
      <c r="BZ14" s="420"/>
      <c r="CA14" s="420"/>
      <c r="CB14" s="420"/>
      <c r="CC14" s="420"/>
      <c r="CD14" s="420"/>
      <c r="CE14" s="420"/>
      <c r="CF14" s="420"/>
      <c r="CG14" s="420"/>
      <c r="CH14" s="420"/>
      <c r="CI14" s="420"/>
      <c r="CJ14" s="420"/>
      <c r="CK14" s="420"/>
      <c r="CL14" s="420"/>
      <c r="CM14" s="420"/>
      <c r="CN14" s="420"/>
      <c r="CO14" s="420"/>
      <c r="CP14" s="420"/>
      <c r="CQ14" s="420"/>
      <c r="CR14" s="420"/>
      <c r="CS14" s="420"/>
      <c r="CT14" s="420"/>
      <c r="CU14" s="420"/>
      <c r="CV14" s="420"/>
      <c r="CW14" s="420"/>
      <c r="CX14" s="420"/>
      <c r="CY14" s="420"/>
      <c r="CZ14" s="420"/>
      <c r="DA14" s="420"/>
      <c r="DB14" s="420"/>
      <c r="DC14" s="420"/>
      <c r="DD14" s="420"/>
      <c r="DE14" s="420"/>
      <c r="DF14" s="291"/>
      <c r="DG14" s="291"/>
      <c r="DH14" s="291"/>
      <c r="DI14" s="291"/>
      <c r="DJ14" s="291"/>
      <c r="DK14" s="291"/>
      <c r="DL14" s="291"/>
      <c r="DM14" s="291"/>
      <c r="DN14" s="291"/>
      <c r="DO14" s="291"/>
      <c r="DP14" s="291"/>
      <c r="DQ14" s="291"/>
      <c r="DR14" s="291"/>
      <c r="DS14" s="291"/>
      <c r="DT14" s="291"/>
      <c r="DU14" s="291"/>
      <c r="DV14" s="291"/>
      <c r="DW14" s="291"/>
    </row>
    <row r="15" spans="1:143" s="290" customFormat="1" ht="13.5">
      <c r="A15" s="385"/>
      <c r="B15" s="420"/>
      <c r="C15" s="420"/>
      <c r="D15" s="420"/>
      <c r="E15" s="420"/>
      <c r="F15" s="420"/>
      <c r="G15" s="420"/>
      <c r="H15" s="420"/>
      <c r="I15" s="420"/>
      <c r="J15" s="420"/>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0"/>
      <c r="BT15" s="420"/>
      <c r="BU15" s="420"/>
      <c r="BV15" s="420"/>
      <c r="BW15" s="420"/>
      <c r="BX15" s="420"/>
      <c r="BY15" s="420"/>
      <c r="BZ15" s="420"/>
      <c r="CA15" s="420"/>
      <c r="CB15" s="420"/>
      <c r="CC15" s="420"/>
      <c r="CD15" s="420"/>
      <c r="CE15" s="420"/>
      <c r="CF15" s="420"/>
      <c r="CG15" s="420"/>
      <c r="CH15" s="420"/>
      <c r="CI15" s="420"/>
      <c r="CJ15" s="420"/>
      <c r="CK15" s="420"/>
      <c r="CL15" s="420"/>
      <c r="CM15" s="420"/>
      <c r="CN15" s="420"/>
      <c r="CO15" s="420"/>
      <c r="CP15" s="420"/>
      <c r="CQ15" s="420"/>
      <c r="CR15" s="420"/>
      <c r="CS15" s="420"/>
      <c r="CT15" s="420"/>
      <c r="CU15" s="420"/>
      <c r="CV15" s="420"/>
      <c r="CW15" s="420"/>
      <c r="CX15" s="420"/>
      <c r="CY15" s="420"/>
      <c r="CZ15" s="420"/>
      <c r="DA15" s="420"/>
      <c r="DB15" s="420"/>
      <c r="DC15" s="420"/>
      <c r="DD15" s="420"/>
      <c r="DE15" s="420"/>
      <c r="DF15" s="291"/>
      <c r="DG15" s="291"/>
      <c r="DH15" s="291"/>
      <c r="DI15" s="291"/>
      <c r="DJ15" s="291"/>
      <c r="DK15" s="291"/>
      <c r="DL15" s="291"/>
      <c r="DM15" s="291"/>
      <c r="DN15" s="291"/>
      <c r="DO15" s="291"/>
      <c r="DP15" s="291"/>
      <c r="DQ15" s="291"/>
      <c r="DR15" s="291"/>
      <c r="DS15" s="291"/>
      <c r="DT15" s="291"/>
      <c r="DU15" s="291"/>
      <c r="DV15" s="291"/>
      <c r="DW15" s="291"/>
    </row>
    <row r="16" spans="1:143" s="290" customFormat="1" ht="13.5">
      <c r="A16" s="385"/>
      <c r="B16" s="420"/>
      <c r="C16" s="420"/>
      <c r="D16" s="420"/>
      <c r="E16" s="420"/>
      <c r="F16" s="420"/>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K16" s="420"/>
      <c r="AL16" s="420"/>
      <c r="AM16" s="420"/>
      <c r="AN16" s="420"/>
      <c r="AO16" s="420"/>
      <c r="AP16" s="420"/>
      <c r="AQ16" s="420"/>
      <c r="AR16" s="420"/>
      <c r="AS16" s="420"/>
      <c r="AT16" s="420"/>
      <c r="AU16" s="420"/>
      <c r="AV16" s="420"/>
      <c r="AW16" s="420"/>
      <c r="AX16" s="420"/>
      <c r="AY16" s="420"/>
      <c r="AZ16" s="420"/>
      <c r="BA16" s="420"/>
      <c r="BB16" s="420"/>
      <c r="BC16" s="420"/>
      <c r="BD16" s="420"/>
      <c r="BE16" s="420"/>
      <c r="BF16" s="420"/>
      <c r="BG16" s="420"/>
      <c r="BH16" s="420"/>
      <c r="BI16" s="420"/>
      <c r="BJ16" s="420"/>
      <c r="BK16" s="420"/>
      <c r="BL16" s="420"/>
      <c r="BM16" s="420"/>
      <c r="BN16" s="420"/>
      <c r="BO16" s="420"/>
      <c r="BP16" s="420"/>
      <c r="BQ16" s="420"/>
      <c r="BR16" s="420"/>
      <c r="BS16" s="420"/>
      <c r="BT16" s="420"/>
      <c r="BU16" s="420"/>
      <c r="BV16" s="420"/>
      <c r="BW16" s="420"/>
      <c r="BX16" s="420"/>
      <c r="BY16" s="420"/>
      <c r="BZ16" s="420"/>
      <c r="CA16" s="420"/>
      <c r="CB16" s="420"/>
      <c r="CC16" s="420"/>
      <c r="CD16" s="420"/>
      <c r="CE16" s="420"/>
      <c r="CF16" s="420"/>
      <c r="CG16" s="420"/>
      <c r="CH16" s="420"/>
      <c r="CI16" s="420"/>
      <c r="CJ16" s="420"/>
      <c r="CK16" s="420"/>
      <c r="CL16" s="420"/>
      <c r="CM16" s="420"/>
      <c r="CN16" s="420"/>
      <c r="CO16" s="420"/>
      <c r="CP16" s="420"/>
      <c r="CQ16" s="420"/>
      <c r="CR16" s="420"/>
      <c r="CS16" s="420"/>
      <c r="CT16" s="420"/>
      <c r="CU16" s="420"/>
      <c r="CV16" s="420"/>
      <c r="CW16" s="420"/>
      <c r="CX16" s="420"/>
      <c r="CY16" s="420"/>
      <c r="CZ16" s="420"/>
      <c r="DA16" s="420"/>
      <c r="DB16" s="420"/>
      <c r="DC16" s="420"/>
      <c r="DD16" s="420"/>
      <c r="DE16" s="420"/>
      <c r="DF16" s="291"/>
      <c r="DG16" s="291"/>
      <c r="DH16" s="291"/>
      <c r="DI16" s="291"/>
      <c r="DJ16" s="291"/>
      <c r="DK16" s="291"/>
      <c r="DL16" s="291"/>
      <c r="DM16" s="291"/>
      <c r="DN16" s="291"/>
      <c r="DO16" s="291"/>
      <c r="DP16" s="291"/>
      <c r="DQ16" s="291"/>
      <c r="DR16" s="291"/>
      <c r="DS16" s="291"/>
      <c r="DT16" s="291"/>
      <c r="DU16" s="291"/>
      <c r="DV16" s="291"/>
      <c r="DW16" s="291"/>
    </row>
    <row r="17" spans="1:351" s="290" customFormat="1" ht="13.5">
      <c r="A17" s="385"/>
      <c r="B17" s="420"/>
      <c r="C17" s="420"/>
      <c r="D17" s="420"/>
      <c r="E17" s="420"/>
      <c r="F17" s="420"/>
      <c r="G17" s="420"/>
      <c r="H17" s="420"/>
      <c r="I17" s="420"/>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420"/>
      <c r="AX17" s="420"/>
      <c r="AY17" s="420"/>
      <c r="AZ17" s="420"/>
      <c r="BA17" s="420"/>
      <c r="BB17" s="420"/>
      <c r="BC17" s="420"/>
      <c r="BD17" s="420"/>
      <c r="BE17" s="420"/>
      <c r="BF17" s="420"/>
      <c r="BG17" s="420"/>
      <c r="BH17" s="420"/>
      <c r="BI17" s="420"/>
      <c r="BJ17" s="420"/>
      <c r="BK17" s="420"/>
      <c r="BL17" s="420"/>
      <c r="BM17" s="420"/>
      <c r="BN17" s="420"/>
      <c r="BO17" s="420"/>
      <c r="BP17" s="420"/>
      <c r="BQ17" s="420"/>
      <c r="BR17" s="420"/>
      <c r="BS17" s="420"/>
      <c r="BT17" s="420"/>
      <c r="BU17" s="420"/>
      <c r="BV17" s="420"/>
      <c r="BW17" s="420"/>
      <c r="BX17" s="420"/>
      <c r="BY17" s="420"/>
      <c r="BZ17" s="420"/>
      <c r="CA17" s="420"/>
      <c r="CB17" s="420"/>
      <c r="CC17" s="420"/>
      <c r="CD17" s="420"/>
      <c r="CE17" s="420"/>
      <c r="CF17" s="420"/>
      <c r="CG17" s="420"/>
      <c r="CH17" s="420"/>
      <c r="CI17" s="420"/>
      <c r="CJ17" s="420"/>
      <c r="CK17" s="420"/>
      <c r="CL17" s="420"/>
      <c r="CM17" s="420"/>
      <c r="CN17" s="420"/>
      <c r="CO17" s="420"/>
      <c r="CP17" s="420"/>
      <c r="CQ17" s="420"/>
      <c r="CR17" s="420"/>
      <c r="CS17" s="420"/>
      <c r="CT17" s="420"/>
      <c r="CU17" s="420"/>
      <c r="CV17" s="420"/>
      <c r="CW17" s="420"/>
      <c r="CX17" s="420"/>
      <c r="CY17" s="420"/>
      <c r="CZ17" s="420"/>
      <c r="DA17" s="420"/>
      <c r="DB17" s="420"/>
      <c r="DC17" s="420"/>
      <c r="DD17" s="420"/>
      <c r="DE17" s="420"/>
      <c r="DF17" s="291"/>
      <c r="DG17" s="291"/>
      <c r="DH17" s="291"/>
      <c r="DI17" s="291"/>
      <c r="DJ17" s="291"/>
      <c r="DK17" s="291"/>
      <c r="DL17" s="291"/>
      <c r="DM17" s="291"/>
      <c r="DN17" s="291"/>
      <c r="DO17" s="291"/>
      <c r="DP17" s="291"/>
      <c r="DQ17" s="291"/>
      <c r="DR17" s="291"/>
      <c r="DS17" s="291"/>
      <c r="DT17" s="291"/>
      <c r="DU17" s="291"/>
      <c r="DV17" s="291"/>
      <c r="DW17" s="291"/>
    </row>
    <row r="18" spans="1:351" s="290" customFormat="1" ht="13.5">
      <c r="A18" s="385"/>
      <c r="B18" s="420"/>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AT18" s="420"/>
      <c r="AU18" s="420"/>
      <c r="AV18" s="420"/>
      <c r="AW18" s="420"/>
      <c r="AX18" s="420"/>
      <c r="AY18" s="420"/>
      <c r="AZ18" s="420"/>
      <c r="BA18" s="420"/>
      <c r="BB18" s="420"/>
      <c r="BC18" s="420"/>
      <c r="BD18" s="420"/>
      <c r="BE18" s="420"/>
      <c r="BF18" s="420"/>
      <c r="BG18" s="420"/>
      <c r="BH18" s="420"/>
      <c r="BI18" s="420"/>
      <c r="BJ18" s="420"/>
      <c r="BK18" s="420"/>
      <c r="BL18" s="420"/>
      <c r="BM18" s="420"/>
      <c r="BN18" s="420"/>
      <c r="BO18" s="420"/>
      <c r="BP18" s="420"/>
      <c r="BQ18" s="420"/>
      <c r="BR18" s="420"/>
      <c r="BS18" s="420"/>
      <c r="BT18" s="420"/>
      <c r="BU18" s="420"/>
      <c r="BV18" s="420"/>
      <c r="BW18" s="420"/>
      <c r="BX18" s="420"/>
      <c r="BY18" s="420"/>
      <c r="BZ18" s="420"/>
      <c r="CA18" s="420"/>
      <c r="CB18" s="420"/>
      <c r="CC18" s="420"/>
      <c r="CD18" s="420"/>
      <c r="CE18" s="420"/>
      <c r="CF18" s="420"/>
      <c r="CG18" s="420"/>
      <c r="CH18" s="420"/>
      <c r="CI18" s="420"/>
      <c r="CJ18" s="420"/>
      <c r="CK18" s="420"/>
      <c r="CL18" s="420"/>
      <c r="CM18" s="420"/>
      <c r="CN18" s="420"/>
      <c r="CO18" s="420"/>
      <c r="CP18" s="420"/>
      <c r="CQ18" s="420"/>
      <c r="CR18" s="420"/>
      <c r="CS18" s="420"/>
      <c r="CT18" s="420"/>
      <c r="CU18" s="420"/>
      <c r="CV18" s="420"/>
      <c r="CW18" s="420"/>
      <c r="CX18" s="420"/>
      <c r="CY18" s="420"/>
      <c r="CZ18" s="420"/>
      <c r="DA18" s="420"/>
      <c r="DB18" s="420"/>
      <c r="DC18" s="420"/>
      <c r="DD18" s="420"/>
      <c r="DE18" s="420"/>
      <c r="DF18" s="291"/>
      <c r="DG18" s="291"/>
      <c r="DH18" s="291"/>
      <c r="DI18" s="291"/>
      <c r="DJ18" s="291"/>
      <c r="DK18" s="291"/>
      <c r="DL18" s="291"/>
      <c r="DM18" s="291"/>
      <c r="DN18" s="291"/>
      <c r="DO18" s="291"/>
      <c r="DP18" s="291"/>
      <c r="DQ18" s="291"/>
      <c r="DR18" s="291"/>
      <c r="DS18" s="291"/>
      <c r="DT18" s="291"/>
      <c r="DU18" s="291"/>
      <c r="DV18" s="291"/>
      <c r="DW18" s="291"/>
    </row>
    <row r="19" spans="1:351" ht="13.5">
      <c r="DD19" s="385"/>
      <c r="DE19" s="385"/>
    </row>
    <row r="20" spans="1:351" ht="13.5">
      <c r="DD20" s="385"/>
      <c r="DE20" s="385"/>
    </row>
    <row r="21" spans="1:351" ht="17.25">
      <c r="B21" s="419"/>
      <c r="C21" s="415"/>
      <c r="D21" s="415"/>
      <c r="E21" s="415"/>
      <c r="F21" s="415"/>
      <c r="G21" s="415"/>
      <c r="H21" s="415"/>
      <c r="I21" s="415"/>
      <c r="J21" s="415"/>
      <c r="K21" s="415"/>
      <c r="L21" s="415"/>
      <c r="M21" s="415"/>
      <c r="N21" s="418"/>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c r="AN21" s="415"/>
      <c r="AO21" s="415"/>
      <c r="AP21" s="415"/>
      <c r="AQ21" s="415"/>
      <c r="AR21" s="415"/>
      <c r="AS21" s="415"/>
      <c r="AT21" s="418"/>
      <c r="AU21" s="415"/>
      <c r="AV21" s="415"/>
      <c r="AW21" s="415"/>
      <c r="AX21" s="415"/>
      <c r="AY21" s="415"/>
      <c r="AZ21" s="415"/>
      <c r="BA21" s="415"/>
      <c r="BB21" s="415"/>
      <c r="BC21" s="415"/>
      <c r="BD21" s="415"/>
      <c r="BE21" s="415"/>
      <c r="BF21" s="418"/>
      <c r="BG21" s="415"/>
      <c r="BH21" s="415"/>
      <c r="BI21" s="415"/>
      <c r="BJ21" s="415"/>
      <c r="BK21" s="415"/>
      <c r="BL21" s="415"/>
      <c r="BM21" s="415"/>
      <c r="BN21" s="415"/>
      <c r="BO21" s="415"/>
      <c r="BP21" s="415"/>
      <c r="BQ21" s="415"/>
      <c r="BR21" s="418"/>
      <c r="BS21" s="415"/>
      <c r="BT21" s="415"/>
      <c r="BU21" s="415"/>
      <c r="BV21" s="415"/>
      <c r="BW21" s="415"/>
      <c r="BX21" s="415"/>
      <c r="BY21" s="415"/>
      <c r="BZ21" s="415"/>
      <c r="CA21" s="415"/>
      <c r="CB21" s="415"/>
      <c r="CC21" s="415"/>
      <c r="CD21" s="418"/>
      <c r="CE21" s="415"/>
      <c r="CF21" s="415"/>
      <c r="CG21" s="415"/>
      <c r="CH21" s="415"/>
      <c r="CI21" s="415"/>
      <c r="CJ21" s="415"/>
      <c r="CK21" s="415"/>
      <c r="CL21" s="415"/>
      <c r="CM21" s="415"/>
      <c r="CN21" s="415"/>
      <c r="CO21" s="415"/>
      <c r="CP21" s="418"/>
      <c r="CQ21" s="415"/>
      <c r="CR21" s="415"/>
      <c r="CS21" s="415"/>
      <c r="CT21" s="415"/>
      <c r="CU21" s="415"/>
      <c r="CV21" s="415"/>
      <c r="CW21" s="415"/>
      <c r="CX21" s="415"/>
      <c r="CY21" s="415"/>
      <c r="CZ21" s="415"/>
      <c r="DA21" s="415"/>
      <c r="DB21" s="418"/>
      <c r="DC21" s="415"/>
      <c r="DD21" s="414"/>
      <c r="DE21" s="385"/>
      <c r="MM21" s="417"/>
    </row>
    <row r="22" spans="1:351" ht="17.25">
      <c r="B22" s="386"/>
      <c r="MM22" s="417"/>
    </row>
    <row r="23" spans="1:351" ht="13.5">
      <c r="B23" s="386"/>
    </row>
    <row r="24" spans="1:351" ht="13.5">
      <c r="B24" s="386"/>
    </row>
    <row r="25" spans="1:351" ht="13.5">
      <c r="B25" s="386"/>
    </row>
    <row r="26" spans="1:351" ht="13.5">
      <c r="B26" s="386"/>
    </row>
    <row r="27" spans="1:351" ht="13.5">
      <c r="B27" s="386"/>
    </row>
    <row r="28" spans="1:351" ht="13.5">
      <c r="B28" s="386"/>
    </row>
    <row r="29" spans="1:351" ht="13.5">
      <c r="B29" s="386"/>
    </row>
    <row r="30" spans="1:351" ht="13.5">
      <c r="B30" s="386"/>
    </row>
    <row r="31" spans="1:351" ht="13.5">
      <c r="B31" s="386"/>
    </row>
    <row r="32" spans="1:351" ht="13.5">
      <c r="B32" s="386"/>
    </row>
    <row r="33" spans="2:109" ht="13.5">
      <c r="B33" s="386"/>
    </row>
    <row r="34" spans="2:109" ht="13.5">
      <c r="B34" s="386"/>
    </row>
    <row r="35" spans="2:109" ht="13.5">
      <c r="B35" s="386"/>
    </row>
    <row r="36" spans="2:109" ht="13.5">
      <c r="B36" s="386"/>
    </row>
    <row r="37" spans="2:109" ht="13.5">
      <c r="B37" s="386"/>
    </row>
    <row r="38" spans="2:109" ht="13.5">
      <c r="B38" s="386"/>
    </row>
    <row r="39" spans="2:109" ht="13.5">
      <c r="B39" s="391"/>
      <c r="C39" s="390"/>
      <c r="D39" s="390"/>
      <c r="E39" s="390"/>
      <c r="F39" s="390"/>
      <c r="G39" s="390"/>
      <c r="H39" s="390"/>
      <c r="I39" s="390"/>
      <c r="J39" s="390"/>
      <c r="K39" s="390"/>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390"/>
      <c r="BW39" s="390"/>
      <c r="BX39" s="390"/>
      <c r="BY39" s="390"/>
      <c r="BZ39" s="390"/>
      <c r="CA39" s="390"/>
      <c r="CB39" s="390"/>
      <c r="CC39" s="390"/>
      <c r="CD39" s="390"/>
      <c r="CE39" s="390"/>
      <c r="CF39" s="390"/>
      <c r="CG39" s="390"/>
      <c r="CH39" s="390"/>
      <c r="CI39" s="390"/>
      <c r="CJ39" s="390"/>
      <c r="CK39" s="390"/>
      <c r="CL39" s="390"/>
      <c r="CM39" s="390"/>
      <c r="CN39" s="390"/>
      <c r="CO39" s="390"/>
      <c r="CP39" s="390"/>
      <c r="CQ39" s="390"/>
      <c r="CR39" s="390"/>
      <c r="CS39" s="390"/>
      <c r="CT39" s="390"/>
      <c r="CU39" s="390"/>
      <c r="CV39" s="390"/>
      <c r="CW39" s="390"/>
      <c r="CX39" s="390"/>
      <c r="CY39" s="390"/>
      <c r="CZ39" s="390"/>
      <c r="DA39" s="390"/>
      <c r="DB39" s="390"/>
      <c r="DC39" s="390"/>
      <c r="DD39" s="389"/>
    </row>
    <row r="40" spans="2:109" ht="13.5">
      <c r="B40" s="406"/>
      <c r="DD40" s="406"/>
      <c r="DE40" s="385"/>
    </row>
    <row r="41" spans="2:109" ht="17.25">
      <c r="B41" s="416" t="s">
        <v>606</v>
      </c>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c r="AN41" s="415"/>
      <c r="AO41" s="415"/>
      <c r="AP41" s="415"/>
      <c r="AQ41" s="415"/>
      <c r="AR41" s="415"/>
      <c r="AS41" s="415"/>
      <c r="AT41" s="415"/>
      <c r="AU41" s="415"/>
      <c r="AV41" s="415"/>
      <c r="AW41" s="415"/>
      <c r="AX41" s="415"/>
      <c r="AY41" s="415"/>
      <c r="AZ41" s="415"/>
      <c r="BA41" s="415"/>
      <c r="BB41" s="415"/>
      <c r="BC41" s="415"/>
      <c r="BD41" s="415"/>
      <c r="BE41" s="415"/>
      <c r="BF41" s="415"/>
      <c r="BG41" s="415"/>
      <c r="BH41" s="415"/>
      <c r="BI41" s="415"/>
      <c r="BJ41" s="415"/>
      <c r="BK41" s="415"/>
      <c r="BL41" s="415"/>
      <c r="BM41" s="415"/>
      <c r="BN41" s="415"/>
      <c r="BO41" s="415"/>
      <c r="BP41" s="415"/>
      <c r="BQ41" s="415"/>
      <c r="BR41" s="415"/>
      <c r="BS41" s="415"/>
      <c r="BT41" s="415"/>
      <c r="BU41" s="415"/>
      <c r="BV41" s="415"/>
      <c r="BW41" s="415"/>
      <c r="BX41" s="415"/>
      <c r="BY41" s="415"/>
      <c r="BZ41" s="415"/>
      <c r="CA41" s="415"/>
      <c r="CB41" s="415"/>
      <c r="CC41" s="415"/>
      <c r="CD41" s="415"/>
      <c r="CE41" s="415"/>
      <c r="CF41" s="415"/>
      <c r="CG41" s="415"/>
      <c r="CH41" s="415"/>
      <c r="CI41" s="415"/>
      <c r="CJ41" s="415"/>
      <c r="CK41" s="415"/>
      <c r="CL41" s="415"/>
      <c r="CM41" s="415"/>
      <c r="CN41" s="415"/>
      <c r="CO41" s="415"/>
      <c r="CP41" s="415"/>
      <c r="CQ41" s="415"/>
      <c r="CR41" s="415"/>
      <c r="CS41" s="415"/>
      <c r="CT41" s="415"/>
      <c r="CU41" s="415"/>
      <c r="CV41" s="415"/>
      <c r="CW41" s="415"/>
      <c r="CX41" s="415"/>
      <c r="CY41" s="415"/>
      <c r="CZ41" s="415"/>
      <c r="DA41" s="415"/>
      <c r="DB41" s="415"/>
      <c r="DC41" s="415"/>
      <c r="DD41" s="414"/>
    </row>
    <row r="42" spans="2:109" ht="13.5">
      <c r="B42" s="386"/>
      <c r="G42" s="402"/>
      <c r="I42" s="401"/>
      <c r="J42" s="401"/>
      <c r="K42" s="401"/>
      <c r="AM42" s="402"/>
      <c r="AN42" s="402" t="s">
        <v>602</v>
      </c>
      <c r="AP42" s="401"/>
      <c r="AQ42" s="401"/>
      <c r="AR42" s="401"/>
      <c r="AY42" s="402"/>
      <c r="BA42" s="401"/>
      <c r="BB42" s="401"/>
      <c r="BC42" s="401"/>
      <c r="BK42" s="402"/>
      <c r="BM42" s="401"/>
      <c r="BN42" s="401"/>
      <c r="BO42" s="401"/>
      <c r="BW42" s="402"/>
      <c r="BY42" s="401"/>
      <c r="BZ42" s="401"/>
      <c r="CA42" s="401"/>
      <c r="CI42" s="402"/>
      <c r="CK42" s="401"/>
      <c r="CL42" s="401"/>
      <c r="CM42" s="401"/>
      <c r="CU42" s="402"/>
      <c r="CW42" s="401"/>
      <c r="CX42" s="401"/>
      <c r="CY42" s="401"/>
    </row>
    <row r="43" spans="2:109" ht="13.5" customHeight="1">
      <c r="B43" s="386"/>
      <c r="AN43" s="1317" t="s">
        <v>605</v>
      </c>
      <c r="AO43" s="1318"/>
      <c r="AP43" s="1318"/>
      <c r="AQ43" s="1318"/>
      <c r="AR43" s="1318"/>
      <c r="AS43" s="1318"/>
      <c r="AT43" s="1318"/>
      <c r="AU43" s="1318"/>
      <c r="AV43" s="1318"/>
      <c r="AW43" s="1318"/>
      <c r="AX43" s="1318"/>
      <c r="AY43" s="1318"/>
      <c r="AZ43" s="1318"/>
      <c r="BA43" s="1318"/>
      <c r="BB43" s="1318"/>
      <c r="BC43" s="1318"/>
      <c r="BD43" s="1318"/>
      <c r="BE43" s="1318"/>
      <c r="BF43" s="1318"/>
      <c r="BG43" s="1318"/>
      <c r="BH43" s="1318"/>
      <c r="BI43" s="1318"/>
      <c r="BJ43" s="1318"/>
      <c r="BK43" s="1318"/>
      <c r="BL43" s="1318"/>
      <c r="BM43" s="1318"/>
      <c r="BN43" s="1318"/>
      <c r="BO43" s="1318"/>
      <c r="BP43" s="1318"/>
      <c r="BQ43" s="1318"/>
      <c r="BR43" s="1318"/>
      <c r="BS43" s="1318"/>
      <c r="BT43" s="1318"/>
      <c r="BU43" s="1318"/>
      <c r="BV43" s="1318"/>
      <c r="BW43" s="1318"/>
      <c r="BX43" s="1318"/>
      <c r="BY43" s="1318"/>
      <c r="BZ43" s="1318"/>
      <c r="CA43" s="1318"/>
      <c r="CB43" s="1318"/>
      <c r="CC43" s="1318"/>
      <c r="CD43" s="1318"/>
      <c r="CE43" s="1318"/>
      <c r="CF43" s="1318"/>
      <c r="CG43" s="1318"/>
      <c r="CH43" s="1318"/>
      <c r="CI43" s="1318"/>
      <c r="CJ43" s="1318"/>
      <c r="CK43" s="1318"/>
      <c r="CL43" s="1318"/>
      <c r="CM43" s="1318"/>
      <c r="CN43" s="1318"/>
      <c r="CO43" s="1318"/>
      <c r="CP43" s="1318"/>
      <c r="CQ43" s="1318"/>
      <c r="CR43" s="1318"/>
      <c r="CS43" s="1318"/>
      <c r="CT43" s="1318"/>
      <c r="CU43" s="1318"/>
      <c r="CV43" s="1318"/>
      <c r="CW43" s="1318"/>
      <c r="CX43" s="1318"/>
      <c r="CY43" s="1318"/>
      <c r="CZ43" s="1318"/>
      <c r="DA43" s="1318"/>
      <c r="DB43" s="1318"/>
      <c r="DC43" s="1319"/>
    </row>
    <row r="44" spans="2:109" ht="13.5">
      <c r="B44" s="386"/>
      <c r="AN44" s="1320"/>
      <c r="AO44" s="1321"/>
      <c r="AP44" s="1321"/>
      <c r="AQ44" s="1321"/>
      <c r="AR44" s="1321"/>
      <c r="AS44" s="1321"/>
      <c r="AT44" s="1321"/>
      <c r="AU44" s="1321"/>
      <c r="AV44" s="1321"/>
      <c r="AW44" s="1321"/>
      <c r="AX44" s="1321"/>
      <c r="AY44" s="1321"/>
      <c r="AZ44" s="1321"/>
      <c r="BA44" s="1321"/>
      <c r="BB44" s="1321"/>
      <c r="BC44" s="1321"/>
      <c r="BD44" s="1321"/>
      <c r="BE44" s="1321"/>
      <c r="BF44" s="1321"/>
      <c r="BG44" s="1321"/>
      <c r="BH44" s="1321"/>
      <c r="BI44" s="1321"/>
      <c r="BJ44" s="1321"/>
      <c r="BK44" s="1321"/>
      <c r="BL44" s="1321"/>
      <c r="BM44" s="1321"/>
      <c r="BN44" s="1321"/>
      <c r="BO44" s="1321"/>
      <c r="BP44" s="1321"/>
      <c r="BQ44" s="1321"/>
      <c r="BR44" s="1321"/>
      <c r="BS44" s="1321"/>
      <c r="BT44" s="1321"/>
      <c r="BU44" s="1321"/>
      <c r="BV44" s="1321"/>
      <c r="BW44" s="1321"/>
      <c r="BX44" s="1321"/>
      <c r="BY44" s="1321"/>
      <c r="BZ44" s="1321"/>
      <c r="CA44" s="1321"/>
      <c r="CB44" s="1321"/>
      <c r="CC44" s="1321"/>
      <c r="CD44" s="1321"/>
      <c r="CE44" s="1321"/>
      <c r="CF44" s="1321"/>
      <c r="CG44" s="1321"/>
      <c r="CH44" s="1321"/>
      <c r="CI44" s="1321"/>
      <c r="CJ44" s="1321"/>
      <c r="CK44" s="1321"/>
      <c r="CL44" s="1321"/>
      <c r="CM44" s="1321"/>
      <c r="CN44" s="1321"/>
      <c r="CO44" s="1321"/>
      <c r="CP44" s="1321"/>
      <c r="CQ44" s="1321"/>
      <c r="CR44" s="1321"/>
      <c r="CS44" s="1321"/>
      <c r="CT44" s="1321"/>
      <c r="CU44" s="1321"/>
      <c r="CV44" s="1321"/>
      <c r="CW44" s="1321"/>
      <c r="CX44" s="1321"/>
      <c r="CY44" s="1321"/>
      <c r="CZ44" s="1321"/>
      <c r="DA44" s="1321"/>
      <c r="DB44" s="1321"/>
      <c r="DC44" s="1322"/>
    </row>
    <row r="45" spans="2:109" ht="13.5">
      <c r="B45" s="386"/>
      <c r="AN45" s="1320"/>
      <c r="AO45" s="1321"/>
      <c r="AP45" s="1321"/>
      <c r="AQ45" s="1321"/>
      <c r="AR45" s="1321"/>
      <c r="AS45" s="1321"/>
      <c r="AT45" s="1321"/>
      <c r="AU45" s="1321"/>
      <c r="AV45" s="1321"/>
      <c r="AW45" s="1321"/>
      <c r="AX45" s="1321"/>
      <c r="AY45" s="1321"/>
      <c r="AZ45" s="1321"/>
      <c r="BA45" s="1321"/>
      <c r="BB45" s="1321"/>
      <c r="BC45" s="1321"/>
      <c r="BD45" s="1321"/>
      <c r="BE45" s="1321"/>
      <c r="BF45" s="1321"/>
      <c r="BG45" s="1321"/>
      <c r="BH45" s="1321"/>
      <c r="BI45" s="1321"/>
      <c r="BJ45" s="1321"/>
      <c r="BK45" s="1321"/>
      <c r="BL45" s="1321"/>
      <c r="BM45" s="1321"/>
      <c r="BN45" s="1321"/>
      <c r="BO45" s="1321"/>
      <c r="BP45" s="1321"/>
      <c r="BQ45" s="1321"/>
      <c r="BR45" s="1321"/>
      <c r="BS45" s="1321"/>
      <c r="BT45" s="1321"/>
      <c r="BU45" s="1321"/>
      <c r="BV45" s="1321"/>
      <c r="BW45" s="1321"/>
      <c r="BX45" s="1321"/>
      <c r="BY45" s="1321"/>
      <c r="BZ45" s="1321"/>
      <c r="CA45" s="1321"/>
      <c r="CB45" s="1321"/>
      <c r="CC45" s="1321"/>
      <c r="CD45" s="1321"/>
      <c r="CE45" s="1321"/>
      <c r="CF45" s="1321"/>
      <c r="CG45" s="1321"/>
      <c r="CH45" s="1321"/>
      <c r="CI45" s="1321"/>
      <c r="CJ45" s="1321"/>
      <c r="CK45" s="1321"/>
      <c r="CL45" s="1321"/>
      <c r="CM45" s="1321"/>
      <c r="CN45" s="1321"/>
      <c r="CO45" s="1321"/>
      <c r="CP45" s="1321"/>
      <c r="CQ45" s="1321"/>
      <c r="CR45" s="1321"/>
      <c r="CS45" s="1321"/>
      <c r="CT45" s="1321"/>
      <c r="CU45" s="1321"/>
      <c r="CV45" s="1321"/>
      <c r="CW45" s="1321"/>
      <c r="CX45" s="1321"/>
      <c r="CY45" s="1321"/>
      <c r="CZ45" s="1321"/>
      <c r="DA45" s="1321"/>
      <c r="DB45" s="1321"/>
      <c r="DC45" s="1322"/>
    </row>
    <row r="46" spans="2:109" ht="13.5">
      <c r="B46" s="386"/>
      <c r="AN46" s="1320"/>
      <c r="AO46" s="1321"/>
      <c r="AP46" s="1321"/>
      <c r="AQ46" s="1321"/>
      <c r="AR46" s="1321"/>
      <c r="AS46" s="1321"/>
      <c r="AT46" s="1321"/>
      <c r="AU46" s="1321"/>
      <c r="AV46" s="1321"/>
      <c r="AW46" s="1321"/>
      <c r="AX46" s="1321"/>
      <c r="AY46" s="1321"/>
      <c r="AZ46" s="1321"/>
      <c r="BA46" s="1321"/>
      <c r="BB46" s="1321"/>
      <c r="BC46" s="1321"/>
      <c r="BD46" s="1321"/>
      <c r="BE46" s="1321"/>
      <c r="BF46" s="1321"/>
      <c r="BG46" s="1321"/>
      <c r="BH46" s="1321"/>
      <c r="BI46" s="1321"/>
      <c r="BJ46" s="1321"/>
      <c r="BK46" s="1321"/>
      <c r="BL46" s="1321"/>
      <c r="BM46" s="1321"/>
      <c r="BN46" s="1321"/>
      <c r="BO46" s="1321"/>
      <c r="BP46" s="1321"/>
      <c r="BQ46" s="1321"/>
      <c r="BR46" s="1321"/>
      <c r="BS46" s="1321"/>
      <c r="BT46" s="1321"/>
      <c r="BU46" s="1321"/>
      <c r="BV46" s="1321"/>
      <c r="BW46" s="1321"/>
      <c r="BX46" s="1321"/>
      <c r="BY46" s="1321"/>
      <c r="BZ46" s="1321"/>
      <c r="CA46" s="1321"/>
      <c r="CB46" s="1321"/>
      <c r="CC46" s="1321"/>
      <c r="CD46" s="1321"/>
      <c r="CE46" s="1321"/>
      <c r="CF46" s="1321"/>
      <c r="CG46" s="1321"/>
      <c r="CH46" s="1321"/>
      <c r="CI46" s="1321"/>
      <c r="CJ46" s="1321"/>
      <c r="CK46" s="1321"/>
      <c r="CL46" s="1321"/>
      <c r="CM46" s="1321"/>
      <c r="CN46" s="1321"/>
      <c r="CO46" s="1321"/>
      <c r="CP46" s="1321"/>
      <c r="CQ46" s="1321"/>
      <c r="CR46" s="1321"/>
      <c r="CS46" s="1321"/>
      <c r="CT46" s="1321"/>
      <c r="CU46" s="1321"/>
      <c r="CV46" s="1321"/>
      <c r="CW46" s="1321"/>
      <c r="CX46" s="1321"/>
      <c r="CY46" s="1321"/>
      <c r="CZ46" s="1321"/>
      <c r="DA46" s="1321"/>
      <c r="DB46" s="1321"/>
      <c r="DC46" s="1322"/>
    </row>
    <row r="47" spans="2:109" ht="13.5">
      <c r="B47" s="386"/>
      <c r="AN47" s="1323"/>
      <c r="AO47" s="1324"/>
      <c r="AP47" s="1324"/>
      <c r="AQ47" s="1324"/>
      <c r="AR47" s="1324"/>
      <c r="AS47" s="1324"/>
      <c r="AT47" s="1324"/>
      <c r="AU47" s="1324"/>
      <c r="AV47" s="1324"/>
      <c r="AW47" s="1324"/>
      <c r="AX47" s="1324"/>
      <c r="AY47" s="1324"/>
      <c r="AZ47" s="1324"/>
      <c r="BA47" s="1324"/>
      <c r="BB47" s="1324"/>
      <c r="BC47" s="1324"/>
      <c r="BD47" s="1324"/>
      <c r="BE47" s="1324"/>
      <c r="BF47" s="1324"/>
      <c r="BG47" s="1324"/>
      <c r="BH47" s="1324"/>
      <c r="BI47" s="1324"/>
      <c r="BJ47" s="1324"/>
      <c r="BK47" s="1324"/>
      <c r="BL47" s="1324"/>
      <c r="BM47" s="1324"/>
      <c r="BN47" s="1324"/>
      <c r="BO47" s="1324"/>
      <c r="BP47" s="1324"/>
      <c r="BQ47" s="1324"/>
      <c r="BR47" s="1324"/>
      <c r="BS47" s="1324"/>
      <c r="BT47" s="1324"/>
      <c r="BU47" s="1324"/>
      <c r="BV47" s="1324"/>
      <c r="BW47" s="1324"/>
      <c r="BX47" s="1324"/>
      <c r="BY47" s="1324"/>
      <c r="BZ47" s="1324"/>
      <c r="CA47" s="1324"/>
      <c r="CB47" s="1324"/>
      <c r="CC47" s="1324"/>
      <c r="CD47" s="1324"/>
      <c r="CE47" s="1324"/>
      <c r="CF47" s="1324"/>
      <c r="CG47" s="1324"/>
      <c r="CH47" s="1324"/>
      <c r="CI47" s="1324"/>
      <c r="CJ47" s="1324"/>
      <c r="CK47" s="1324"/>
      <c r="CL47" s="1324"/>
      <c r="CM47" s="1324"/>
      <c r="CN47" s="1324"/>
      <c r="CO47" s="1324"/>
      <c r="CP47" s="1324"/>
      <c r="CQ47" s="1324"/>
      <c r="CR47" s="1324"/>
      <c r="CS47" s="1324"/>
      <c r="CT47" s="1324"/>
      <c r="CU47" s="1324"/>
      <c r="CV47" s="1324"/>
      <c r="CW47" s="1324"/>
      <c r="CX47" s="1324"/>
      <c r="CY47" s="1324"/>
      <c r="CZ47" s="1324"/>
      <c r="DA47" s="1324"/>
      <c r="DB47" s="1324"/>
      <c r="DC47" s="1325"/>
    </row>
    <row r="48" spans="2:109" ht="13.5">
      <c r="B48" s="386"/>
      <c r="H48" s="393"/>
      <c r="I48" s="393"/>
      <c r="J48" s="393"/>
      <c r="AN48" s="393"/>
      <c r="AO48" s="393"/>
      <c r="AP48" s="393"/>
      <c r="AZ48" s="393"/>
      <c r="BA48" s="393"/>
      <c r="BB48" s="393"/>
      <c r="BL48" s="393"/>
      <c r="BM48" s="393"/>
      <c r="BN48" s="393"/>
      <c r="BX48" s="393"/>
      <c r="BY48" s="393"/>
      <c r="BZ48" s="393"/>
      <c r="CJ48" s="393"/>
      <c r="CK48" s="393"/>
      <c r="CL48" s="393"/>
      <c r="CV48" s="393"/>
      <c r="CW48" s="393"/>
      <c r="CX48" s="393"/>
    </row>
    <row r="49" spans="1:109" ht="13.5">
      <c r="B49" s="386"/>
      <c r="AN49" s="385" t="s">
        <v>600</v>
      </c>
    </row>
    <row r="50" spans="1:109" ht="13.5">
      <c r="B50" s="386"/>
      <c r="G50" s="1309"/>
      <c r="H50" s="1309"/>
      <c r="I50" s="1309"/>
      <c r="J50" s="1309"/>
      <c r="K50" s="395"/>
      <c r="L50" s="395"/>
      <c r="M50" s="394"/>
      <c r="N50" s="394"/>
      <c r="AN50" s="1314"/>
      <c r="AO50" s="1315"/>
      <c r="AP50" s="1315"/>
      <c r="AQ50" s="1315"/>
      <c r="AR50" s="1315"/>
      <c r="AS50" s="1315"/>
      <c r="AT50" s="1315"/>
      <c r="AU50" s="1315"/>
      <c r="AV50" s="1315"/>
      <c r="AW50" s="1315"/>
      <c r="AX50" s="1315"/>
      <c r="AY50" s="1315"/>
      <c r="AZ50" s="1315"/>
      <c r="BA50" s="1315"/>
      <c r="BB50" s="1315"/>
      <c r="BC50" s="1315"/>
      <c r="BD50" s="1315"/>
      <c r="BE50" s="1315"/>
      <c r="BF50" s="1315"/>
      <c r="BG50" s="1315"/>
      <c r="BH50" s="1315"/>
      <c r="BI50" s="1315"/>
      <c r="BJ50" s="1315"/>
      <c r="BK50" s="1315"/>
      <c r="BL50" s="1315"/>
      <c r="BM50" s="1315"/>
      <c r="BN50" s="1315"/>
      <c r="BO50" s="1316"/>
      <c r="BP50" s="1307" t="s">
        <v>552</v>
      </c>
      <c r="BQ50" s="1307"/>
      <c r="BR50" s="1307"/>
      <c r="BS50" s="1307"/>
      <c r="BT50" s="1307"/>
      <c r="BU50" s="1307"/>
      <c r="BV50" s="1307"/>
      <c r="BW50" s="1307"/>
      <c r="BX50" s="1307" t="s">
        <v>553</v>
      </c>
      <c r="BY50" s="1307"/>
      <c r="BZ50" s="1307"/>
      <c r="CA50" s="1307"/>
      <c r="CB50" s="1307"/>
      <c r="CC50" s="1307"/>
      <c r="CD50" s="1307"/>
      <c r="CE50" s="1307"/>
      <c r="CF50" s="1307" t="s">
        <v>554</v>
      </c>
      <c r="CG50" s="1307"/>
      <c r="CH50" s="1307"/>
      <c r="CI50" s="1307"/>
      <c r="CJ50" s="1307"/>
      <c r="CK50" s="1307"/>
      <c r="CL50" s="1307"/>
      <c r="CM50" s="1307"/>
      <c r="CN50" s="1307" t="s">
        <v>555</v>
      </c>
      <c r="CO50" s="1307"/>
      <c r="CP50" s="1307"/>
      <c r="CQ50" s="1307"/>
      <c r="CR50" s="1307"/>
      <c r="CS50" s="1307"/>
      <c r="CT50" s="1307"/>
      <c r="CU50" s="1307"/>
      <c r="CV50" s="1307" t="s">
        <v>556</v>
      </c>
      <c r="CW50" s="1307"/>
      <c r="CX50" s="1307"/>
      <c r="CY50" s="1307"/>
      <c r="CZ50" s="1307"/>
      <c r="DA50" s="1307"/>
      <c r="DB50" s="1307"/>
      <c r="DC50" s="1307"/>
    </row>
    <row r="51" spans="1:109" ht="13.5" customHeight="1">
      <c r="B51" s="386"/>
      <c r="G51" s="1313"/>
      <c r="H51" s="1313"/>
      <c r="I51" s="1326"/>
      <c r="J51" s="1326"/>
      <c r="K51" s="1310"/>
      <c r="L51" s="1310"/>
      <c r="M51" s="1310"/>
      <c r="N51" s="1310"/>
      <c r="AM51" s="393"/>
      <c r="AN51" s="1308" t="s">
        <v>599</v>
      </c>
      <c r="AO51" s="1308"/>
      <c r="AP51" s="1308"/>
      <c r="AQ51" s="1308"/>
      <c r="AR51" s="1308"/>
      <c r="AS51" s="1308"/>
      <c r="AT51" s="1308"/>
      <c r="AU51" s="1308"/>
      <c r="AV51" s="1308"/>
      <c r="AW51" s="1308"/>
      <c r="AX51" s="1308"/>
      <c r="AY51" s="1308"/>
      <c r="AZ51" s="1308"/>
      <c r="BA51" s="1308"/>
      <c r="BB51" s="1308" t="s">
        <v>597</v>
      </c>
      <c r="BC51" s="1308"/>
      <c r="BD51" s="1308"/>
      <c r="BE51" s="1308"/>
      <c r="BF51" s="1308"/>
      <c r="BG51" s="1308"/>
      <c r="BH51" s="1308"/>
      <c r="BI51" s="1308"/>
      <c r="BJ51" s="1308"/>
      <c r="BK51" s="1308"/>
      <c r="BL51" s="1308"/>
      <c r="BM51" s="1308"/>
      <c r="BN51" s="1308"/>
      <c r="BO51" s="1308"/>
      <c r="BP51" s="1327"/>
      <c r="BQ51" s="1305"/>
      <c r="BR51" s="1305"/>
      <c r="BS51" s="1305"/>
      <c r="BT51" s="1305"/>
      <c r="BU51" s="1305"/>
      <c r="BV51" s="1305"/>
      <c r="BW51" s="1305"/>
      <c r="BX51" s="1305"/>
      <c r="BY51" s="1305"/>
      <c r="BZ51" s="1305"/>
      <c r="CA51" s="1305"/>
      <c r="CB51" s="1305"/>
      <c r="CC51" s="1305"/>
      <c r="CD51" s="1305"/>
      <c r="CE51" s="1305"/>
      <c r="CF51" s="1305"/>
      <c r="CG51" s="1305"/>
      <c r="CH51" s="1305"/>
      <c r="CI51" s="1305"/>
      <c r="CJ51" s="1305"/>
      <c r="CK51" s="1305"/>
      <c r="CL51" s="1305"/>
      <c r="CM51" s="1305"/>
      <c r="CN51" s="1305"/>
      <c r="CO51" s="1305"/>
      <c r="CP51" s="1305"/>
      <c r="CQ51" s="1305"/>
      <c r="CR51" s="1305"/>
      <c r="CS51" s="1305"/>
      <c r="CT51" s="1305"/>
      <c r="CU51" s="1305"/>
      <c r="CV51" s="1305"/>
      <c r="CW51" s="1305"/>
      <c r="CX51" s="1305"/>
      <c r="CY51" s="1305"/>
      <c r="CZ51" s="1305"/>
      <c r="DA51" s="1305"/>
      <c r="DB51" s="1305"/>
      <c r="DC51" s="1305"/>
    </row>
    <row r="52" spans="1:109" ht="13.5">
      <c r="B52" s="386"/>
      <c r="G52" s="1313"/>
      <c r="H52" s="1313"/>
      <c r="I52" s="1326"/>
      <c r="J52" s="1326"/>
      <c r="K52" s="1310"/>
      <c r="L52" s="1310"/>
      <c r="M52" s="1310"/>
      <c r="N52" s="1310"/>
      <c r="AM52" s="393"/>
      <c r="AN52" s="1308"/>
      <c r="AO52" s="1308"/>
      <c r="AP52" s="1308"/>
      <c r="AQ52" s="1308"/>
      <c r="AR52" s="1308"/>
      <c r="AS52" s="1308"/>
      <c r="AT52" s="1308"/>
      <c r="AU52" s="1308"/>
      <c r="AV52" s="1308"/>
      <c r="AW52" s="1308"/>
      <c r="AX52" s="1308"/>
      <c r="AY52" s="1308"/>
      <c r="AZ52" s="1308"/>
      <c r="BA52" s="1308"/>
      <c r="BB52" s="1308"/>
      <c r="BC52" s="1308"/>
      <c r="BD52" s="1308"/>
      <c r="BE52" s="1308"/>
      <c r="BF52" s="1308"/>
      <c r="BG52" s="1308"/>
      <c r="BH52" s="1308"/>
      <c r="BI52" s="1308"/>
      <c r="BJ52" s="1308"/>
      <c r="BK52" s="1308"/>
      <c r="BL52" s="1308"/>
      <c r="BM52" s="1308"/>
      <c r="BN52" s="1308"/>
      <c r="BO52" s="1308"/>
      <c r="BP52" s="1305"/>
      <c r="BQ52" s="1305"/>
      <c r="BR52" s="1305"/>
      <c r="BS52" s="1305"/>
      <c r="BT52" s="1305"/>
      <c r="BU52" s="1305"/>
      <c r="BV52" s="1305"/>
      <c r="BW52" s="1305"/>
      <c r="BX52" s="1305"/>
      <c r="BY52" s="1305"/>
      <c r="BZ52" s="1305"/>
      <c r="CA52" s="1305"/>
      <c r="CB52" s="1305"/>
      <c r="CC52" s="1305"/>
      <c r="CD52" s="1305"/>
      <c r="CE52" s="1305"/>
      <c r="CF52" s="1305"/>
      <c r="CG52" s="1305"/>
      <c r="CH52" s="1305"/>
      <c r="CI52" s="1305"/>
      <c r="CJ52" s="1305"/>
      <c r="CK52" s="1305"/>
      <c r="CL52" s="1305"/>
      <c r="CM52" s="1305"/>
      <c r="CN52" s="1305"/>
      <c r="CO52" s="1305"/>
      <c r="CP52" s="1305"/>
      <c r="CQ52" s="1305"/>
      <c r="CR52" s="1305"/>
      <c r="CS52" s="1305"/>
      <c r="CT52" s="1305"/>
      <c r="CU52" s="1305"/>
      <c r="CV52" s="1305"/>
      <c r="CW52" s="1305"/>
      <c r="CX52" s="1305"/>
      <c r="CY52" s="1305"/>
      <c r="CZ52" s="1305"/>
      <c r="DA52" s="1305"/>
      <c r="DB52" s="1305"/>
      <c r="DC52" s="1305"/>
    </row>
    <row r="53" spans="1:109" ht="13.5">
      <c r="A53" s="401"/>
      <c r="B53" s="386"/>
      <c r="G53" s="1313"/>
      <c r="H53" s="1313"/>
      <c r="I53" s="1309"/>
      <c r="J53" s="1309"/>
      <c r="K53" s="1310"/>
      <c r="L53" s="1310"/>
      <c r="M53" s="1310"/>
      <c r="N53" s="1310"/>
      <c r="AM53" s="393"/>
      <c r="AN53" s="1308"/>
      <c r="AO53" s="1308"/>
      <c r="AP53" s="1308"/>
      <c r="AQ53" s="1308"/>
      <c r="AR53" s="1308"/>
      <c r="AS53" s="1308"/>
      <c r="AT53" s="1308"/>
      <c r="AU53" s="1308"/>
      <c r="AV53" s="1308"/>
      <c r="AW53" s="1308"/>
      <c r="AX53" s="1308"/>
      <c r="AY53" s="1308"/>
      <c r="AZ53" s="1308"/>
      <c r="BA53" s="1308"/>
      <c r="BB53" s="1308" t="s">
        <v>604</v>
      </c>
      <c r="BC53" s="1308"/>
      <c r="BD53" s="1308"/>
      <c r="BE53" s="1308"/>
      <c r="BF53" s="1308"/>
      <c r="BG53" s="1308"/>
      <c r="BH53" s="1308"/>
      <c r="BI53" s="1308"/>
      <c r="BJ53" s="1308"/>
      <c r="BK53" s="1308"/>
      <c r="BL53" s="1308"/>
      <c r="BM53" s="1308"/>
      <c r="BN53" s="1308"/>
      <c r="BO53" s="1308"/>
      <c r="BP53" s="1327"/>
      <c r="BQ53" s="1305"/>
      <c r="BR53" s="1305"/>
      <c r="BS53" s="1305"/>
      <c r="BT53" s="1305"/>
      <c r="BU53" s="1305"/>
      <c r="BV53" s="1305"/>
      <c r="BW53" s="1305"/>
      <c r="BX53" s="1305">
        <v>74.3</v>
      </c>
      <c r="BY53" s="1305"/>
      <c r="BZ53" s="1305"/>
      <c r="CA53" s="1305"/>
      <c r="CB53" s="1305"/>
      <c r="CC53" s="1305"/>
      <c r="CD53" s="1305"/>
      <c r="CE53" s="1305"/>
      <c r="CF53" s="1305">
        <v>61.1</v>
      </c>
      <c r="CG53" s="1305"/>
      <c r="CH53" s="1305"/>
      <c r="CI53" s="1305"/>
      <c r="CJ53" s="1305"/>
      <c r="CK53" s="1305"/>
      <c r="CL53" s="1305"/>
      <c r="CM53" s="1305"/>
      <c r="CN53" s="1305">
        <v>64.5</v>
      </c>
      <c r="CO53" s="1305"/>
      <c r="CP53" s="1305"/>
      <c r="CQ53" s="1305"/>
      <c r="CR53" s="1305"/>
      <c r="CS53" s="1305"/>
      <c r="CT53" s="1305"/>
      <c r="CU53" s="1305"/>
      <c r="CV53" s="1305">
        <v>61.8</v>
      </c>
      <c r="CW53" s="1305"/>
      <c r="CX53" s="1305"/>
      <c r="CY53" s="1305"/>
      <c r="CZ53" s="1305"/>
      <c r="DA53" s="1305"/>
      <c r="DB53" s="1305"/>
      <c r="DC53" s="1305"/>
    </row>
    <row r="54" spans="1:109" ht="13.5">
      <c r="A54" s="401"/>
      <c r="B54" s="386"/>
      <c r="G54" s="1313"/>
      <c r="H54" s="1313"/>
      <c r="I54" s="1309"/>
      <c r="J54" s="1309"/>
      <c r="K54" s="1310"/>
      <c r="L54" s="1310"/>
      <c r="M54" s="1310"/>
      <c r="N54" s="1310"/>
      <c r="AM54" s="393"/>
      <c r="AN54" s="1308"/>
      <c r="AO54" s="1308"/>
      <c r="AP54" s="1308"/>
      <c r="AQ54" s="1308"/>
      <c r="AR54" s="1308"/>
      <c r="AS54" s="1308"/>
      <c r="AT54" s="1308"/>
      <c r="AU54" s="1308"/>
      <c r="AV54" s="1308"/>
      <c r="AW54" s="1308"/>
      <c r="AX54" s="1308"/>
      <c r="AY54" s="1308"/>
      <c r="AZ54" s="1308"/>
      <c r="BA54" s="1308"/>
      <c r="BB54" s="1308"/>
      <c r="BC54" s="1308"/>
      <c r="BD54" s="1308"/>
      <c r="BE54" s="1308"/>
      <c r="BF54" s="1308"/>
      <c r="BG54" s="1308"/>
      <c r="BH54" s="1308"/>
      <c r="BI54" s="1308"/>
      <c r="BJ54" s="1308"/>
      <c r="BK54" s="1308"/>
      <c r="BL54" s="1308"/>
      <c r="BM54" s="1308"/>
      <c r="BN54" s="1308"/>
      <c r="BO54" s="1308"/>
      <c r="BP54" s="1305"/>
      <c r="BQ54" s="1305"/>
      <c r="BR54" s="1305"/>
      <c r="BS54" s="1305"/>
      <c r="BT54" s="1305"/>
      <c r="BU54" s="1305"/>
      <c r="BV54" s="1305"/>
      <c r="BW54" s="1305"/>
      <c r="BX54" s="1305"/>
      <c r="BY54" s="1305"/>
      <c r="BZ54" s="1305"/>
      <c r="CA54" s="1305"/>
      <c r="CB54" s="1305"/>
      <c r="CC54" s="1305"/>
      <c r="CD54" s="1305"/>
      <c r="CE54" s="1305"/>
      <c r="CF54" s="1305"/>
      <c r="CG54" s="1305"/>
      <c r="CH54" s="1305"/>
      <c r="CI54" s="1305"/>
      <c r="CJ54" s="1305"/>
      <c r="CK54" s="1305"/>
      <c r="CL54" s="1305"/>
      <c r="CM54" s="1305"/>
      <c r="CN54" s="1305"/>
      <c r="CO54" s="1305"/>
      <c r="CP54" s="1305"/>
      <c r="CQ54" s="1305"/>
      <c r="CR54" s="1305"/>
      <c r="CS54" s="1305"/>
      <c r="CT54" s="1305"/>
      <c r="CU54" s="1305"/>
      <c r="CV54" s="1305"/>
      <c r="CW54" s="1305"/>
      <c r="CX54" s="1305"/>
      <c r="CY54" s="1305"/>
      <c r="CZ54" s="1305"/>
      <c r="DA54" s="1305"/>
      <c r="DB54" s="1305"/>
      <c r="DC54" s="1305"/>
    </row>
    <row r="55" spans="1:109" ht="13.5">
      <c r="A55" s="401"/>
      <c r="B55" s="386"/>
      <c r="G55" s="1309"/>
      <c r="H55" s="1309"/>
      <c r="I55" s="1309"/>
      <c r="J55" s="1309"/>
      <c r="K55" s="1310"/>
      <c r="L55" s="1310"/>
      <c r="M55" s="1310"/>
      <c r="N55" s="1310"/>
      <c r="AN55" s="1307" t="s">
        <v>598</v>
      </c>
      <c r="AO55" s="1307"/>
      <c r="AP55" s="1307"/>
      <c r="AQ55" s="1307"/>
      <c r="AR55" s="1307"/>
      <c r="AS55" s="1307"/>
      <c r="AT55" s="1307"/>
      <c r="AU55" s="1307"/>
      <c r="AV55" s="1307"/>
      <c r="AW55" s="1307"/>
      <c r="AX55" s="1307"/>
      <c r="AY55" s="1307"/>
      <c r="AZ55" s="1307"/>
      <c r="BA55" s="1307"/>
      <c r="BB55" s="1308" t="s">
        <v>597</v>
      </c>
      <c r="BC55" s="1308"/>
      <c r="BD55" s="1308"/>
      <c r="BE55" s="1308"/>
      <c r="BF55" s="1308"/>
      <c r="BG55" s="1308"/>
      <c r="BH55" s="1308"/>
      <c r="BI55" s="1308"/>
      <c r="BJ55" s="1308"/>
      <c r="BK55" s="1308"/>
      <c r="BL55" s="1308"/>
      <c r="BM55" s="1308"/>
      <c r="BN55" s="1308"/>
      <c r="BO55" s="1308"/>
      <c r="BP55" s="1327"/>
      <c r="BQ55" s="1305"/>
      <c r="BR55" s="1305"/>
      <c r="BS55" s="1305"/>
      <c r="BT55" s="1305"/>
      <c r="BU55" s="1305"/>
      <c r="BV55" s="1305"/>
      <c r="BW55" s="1305"/>
      <c r="BX55" s="1305">
        <v>0</v>
      </c>
      <c r="BY55" s="1305"/>
      <c r="BZ55" s="1305"/>
      <c r="CA55" s="1305"/>
      <c r="CB55" s="1305"/>
      <c r="CC55" s="1305"/>
      <c r="CD55" s="1305"/>
      <c r="CE55" s="1305"/>
      <c r="CF55" s="1305">
        <v>0</v>
      </c>
      <c r="CG55" s="1305"/>
      <c r="CH55" s="1305"/>
      <c r="CI55" s="1305"/>
      <c r="CJ55" s="1305"/>
      <c r="CK55" s="1305"/>
      <c r="CL55" s="1305"/>
      <c r="CM55" s="1305"/>
      <c r="CN55" s="1305">
        <v>0</v>
      </c>
      <c r="CO55" s="1305"/>
      <c r="CP55" s="1305"/>
      <c r="CQ55" s="1305"/>
      <c r="CR55" s="1305"/>
      <c r="CS55" s="1305"/>
      <c r="CT55" s="1305"/>
      <c r="CU55" s="1305"/>
      <c r="CV55" s="1305">
        <v>0</v>
      </c>
      <c r="CW55" s="1305"/>
      <c r="CX55" s="1305"/>
      <c r="CY55" s="1305"/>
      <c r="CZ55" s="1305"/>
      <c r="DA55" s="1305"/>
      <c r="DB55" s="1305"/>
      <c r="DC55" s="1305"/>
    </row>
    <row r="56" spans="1:109" ht="13.5">
      <c r="A56" s="401"/>
      <c r="B56" s="386"/>
      <c r="G56" s="1309"/>
      <c r="H56" s="1309"/>
      <c r="I56" s="1309"/>
      <c r="J56" s="1309"/>
      <c r="K56" s="1310"/>
      <c r="L56" s="1310"/>
      <c r="M56" s="1310"/>
      <c r="N56" s="1310"/>
      <c r="AN56" s="1307"/>
      <c r="AO56" s="1307"/>
      <c r="AP56" s="1307"/>
      <c r="AQ56" s="1307"/>
      <c r="AR56" s="1307"/>
      <c r="AS56" s="1307"/>
      <c r="AT56" s="1307"/>
      <c r="AU56" s="1307"/>
      <c r="AV56" s="1307"/>
      <c r="AW56" s="1307"/>
      <c r="AX56" s="1307"/>
      <c r="AY56" s="1307"/>
      <c r="AZ56" s="1307"/>
      <c r="BA56" s="1307"/>
      <c r="BB56" s="1308"/>
      <c r="BC56" s="1308"/>
      <c r="BD56" s="1308"/>
      <c r="BE56" s="1308"/>
      <c r="BF56" s="1308"/>
      <c r="BG56" s="1308"/>
      <c r="BH56" s="1308"/>
      <c r="BI56" s="1308"/>
      <c r="BJ56" s="1308"/>
      <c r="BK56" s="1308"/>
      <c r="BL56" s="1308"/>
      <c r="BM56" s="1308"/>
      <c r="BN56" s="1308"/>
      <c r="BO56" s="1308"/>
      <c r="BP56" s="1305"/>
      <c r="BQ56" s="1305"/>
      <c r="BR56" s="1305"/>
      <c r="BS56" s="1305"/>
      <c r="BT56" s="1305"/>
      <c r="BU56" s="1305"/>
      <c r="BV56" s="1305"/>
      <c r="BW56" s="1305"/>
      <c r="BX56" s="1305"/>
      <c r="BY56" s="1305"/>
      <c r="BZ56" s="1305"/>
      <c r="CA56" s="1305"/>
      <c r="CB56" s="1305"/>
      <c r="CC56" s="1305"/>
      <c r="CD56" s="1305"/>
      <c r="CE56" s="1305"/>
      <c r="CF56" s="1305"/>
      <c r="CG56" s="1305"/>
      <c r="CH56" s="1305"/>
      <c r="CI56" s="1305"/>
      <c r="CJ56" s="1305"/>
      <c r="CK56" s="1305"/>
      <c r="CL56" s="1305"/>
      <c r="CM56" s="1305"/>
      <c r="CN56" s="1305"/>
      <c r="CO56" s="1305"/>
      <c r="CP56" s="1305"/>
      <c r="CQ56" s="1305"/>
      <c r="CR56" s="1305"/>
      <c r="CS56" s="1305"/>
      <c r="CT56" s="1305"/>
      <c r="CU56" s="1305"/>
      <c r="CV56" s="1305"/>
      <c r="CW56" s="1305"/>
      <c r="CX56" s="1305"/>
      <c r="CY56" s="1305"/>
      <c r="CZ56" s="1305"/>
      <c r="DA56" s="1305"/>
      <c r="DB56" s="1305"/>
      <c r="DC56" s="1305"/>
    </row>
    <row r="57" spans="1:109" s="401" customFormat="1" ht="13.5">
      <c r="B57" s="407"/>
      <c r="G57" s="1309"/>
      <c r="H57" s="1309"/>
      <c r="I57" s="1311"/>
      <c r="J57" s="1311"/>
      <c r="K57" s="1310"/>
      <c r="L57" s="1310"/>
      <c r="M57" s="1310"/>
      <c r="N57" s="1310"/>
      <c r="AM57" s="385"/>
      <c r="AN57" s="1307"/>
      <c r="AO57" s="1307"/>
      <c r="AP57" s="1307"/>
      <c r="AQ57" s="1307"/>
      <c r="AR57" s="1307"/>
      <c r="AS57" s="1307"/>
      <c r="AT57" s="1307"/>
      <c r="AU57" s="1307"/>
      <c r="AV57" s="1307"/>
      <c r="AW57" s="1307"/>
      <c r="AX57" s="1307"/>
      <c r="AY57" s="1307"/>
      <c r="AZ57" s="1307"/>
      <c r="BA57" s="1307"/>
      <c r="BB57" s="1308" t="s">
        <v>604</v>
      </c>
      <c r="BC57" s="1308"/>
      <c r="BD57" s="1308"/>
      <c r="BE57" s="1308"/>
      <c r="BF57" s="1308"/>
      <c r="BG57" s="1308"/>
      <c r="BH57" s="1308"/>
      <c r="BI57" s="1308"/>
      <c r="BJ57" s="1308"/>
      <c r="BK57" s="1308"/>
      <c r="BL57" s="1308"/>
      <c r="BM57" s="1308"/>
      <c r="BN57" s="1308"/>
      <c r="BO57" s="1308"/>
      <c r="BP57" s="1327"/>
      <c r="BQ57" s="1305"/>
      <c r="BR57" s="1305"/>
      <c r="BS57" s="1305"/>
      <c r="BT57" s="1305"/>
      <c r="BU57" s="1305"/>
      <c r="BV57" s="1305"/>
      <c r="BW57" s="1305"/>
      <c r="BX57" s="1305">
        <v>54.2</v>
      </c>
      <c r="BY57" s="1305"/>
      <c r="BZ57" s="1305"/>
      <c r="CA57" s="1305"/>
      <c r="CB57" s="1305"/>
      <c r="CC57" s="1305"/>
      <c r="CD57" s="1305"/>
      <c r="CE57" s="1305"/>
      <c r="CF57" s="1305">
        <v>56.3</v>
      </c>
      <c r="CG57" s="1305"/>
      <c r="CH57" s="1305"/>
      <c r="CI57" s="1305"/>
      <c r="CJ57" s="1305"/>
      <c r="CK57" s="1305"/>
      <c r="CL57" s="1305"/>
      <c r="CM57" s="1305"/>
      <c r="CN57" s="1305">
        <v>57.6</v>
      </c>
      <c r="CO57" s="1305"/>
      <c r="CP57" s="1305"/>
      <c r="CQ57" s="1305"/>
      <c r="CR57" s="1305"/>
      <c r="CS57" s="1305"/>
      <c r="CT57" s="1305"/>
      <c r="CU57" s="1305"/>
      <c r="CV57" s="1305">
        <v>58.7</v>
      </c>
      <c r="CW57" s="1305"/>
      <c r="CX57" s="1305"/>
      <c r="CY57" s="1305"/>
      <c r="CZ57" s="1305"/>
      <c r="DA57" s="1305"/>
      <c r="DB57" s="1305"/>
      <c r="DC57" s="1305"/>
      <c r="DD57" s="412"/>
      <c r="DE57" s="407"/>
    </row>
    <row r="58" spans="1:109" s="401" customFormat="1" ht="13.5">
      <c r="A58" s="385"/>
      <c r="B58" s="407"/>
      <c r="G58" s="1309"/>
      <c r="H58" s="1309"/>
      <c r="I58" s="1311"/>
      <c r="J58" s="1311"/>
      <c r="K58" s="1310"/>
      <c r="L58" s="1310"/>
      <c r="M58" s="1310"/>
      <c r="N58" s="1310"/>
      <c r="AM58" s="385"/>
      <c r="AN58" s="1307"/>
      <c r="AO58" s="1307"/>
      <c r="AP58" s="1307"/>
      <c r="AQ58" s="1307"/>
      <c r="AR58" s="1307"/>
      <c r="AS58" s="1307"/>
      <c r="AT58" s="1307"/>
      <c r="AU58" s="1307"/>
      <c r="AV58" s="1307"/>
      <c r="AW58" s="1307"/>
      <c r="AX58" s="1307"/>
      <c r="AY58" s="1307"/>
      <c r="AZ58" s="1307"/>
      <c r="BA58" s="1307"/>
      <c r="BB58" s="1308"/>
      <c r="BC58" s="1308"/>
      <c r="BD58" s="1308"/>
      <c r="BE58" s="1308"/>
      <c r="BF58" s="1308"/>
      <c r="BG58" s="1308"/>
      <c r="BH58" s="1308"/>
      <c r="BI58" s="1308"/>
      <c r="BJ58" s="1308"/>
      <c r="BK58" s="1308"/>
      <c r="BL58" s="1308"/>
      <c r="BM58" s="1308"/>
      <c r="BN58" s="1308"/>
      <c r="BO58" s="1308"/>
      <c r="BP58" s="1305"/>
      <c r="BQ58" s="1305"/>
      <c r="BR58" s="1305"/>
      <c r="BS58" s="1305"/>
      <c r="BT58" s="1305"/>
      <c r="BU58" s="1305"/>
      <c r="BV58" s="1305"/>
      <c r="BW58" s="1305"/>
      <c r="BX58" s="1305"/>
      <c r="BY58" s="1305"/>
      <c r="BZ58" s="1305"/>
      <c r="CA58" s="1305"/>
      <c r="CB58" s="1305"/>
      <c r="CC58" s="1305"/>
      <c r="CD58" s="1305"/>
      <c r="CE58" s="1305"/>
      <c r="CF58" s="1305"/>
      <c r="CG58" s="1305"/>
      <c r="CH58" s="1305"/>
      <c r="CI58" s="1305"/>
      <c r="CJ58" s="1305"/>
      <c r="CK58" s="1305"/>
      <c r="CL58" s="1305"/>
      <c r="CM58" s="1305"/>
      <c r="CN58" s="1305"/>
      <c r="CO58" s="1305"/>
      <c r="CP58" s="1305"/>
      <c r="CQ58" s="1305"/>
      <c r="CR58" s="1305"/>
      <c r="CS58" s="1305"/>
      <c r="CT58" s="1305"/>
      <c r="CU58" s="1305"/>
      <c r="CV58" s="1305"/>
      <c r="CW58" s="1305"/>
      <c r="CX58" s="1305"/>
      <c r="CY58" s="1305"/>
      <c r="CZ58" s="1305"/>
      <c r="DA58" s="1305"/>
      <c r="DB58" s="1305"/>
      <c r="DC58" s="1305"/>
      <c r="DD58" s="412"/>
      <c r="DE58" s="407"/>
    </row>
    <row r="59" spans="1:109" s="401" customFormat="1" ht="13.5">
      <c r="A59" s="385"/>
      <c r="B59" s="407"/>
      <c r="K59" s="413"/>
      <c r="L59" s="413"/>
      <c r="M59" s="413"/>
      <c r="N59" s="413"/>
      <c r="AQ59" s="413"/>
      <c r="AR59" s="413"/>
      <c r="AS59" s="413"/>
      <c r="AT59" s="413"/>
      <c r="BC59" s="413"/>
      <c r="BD59" s="413"/>
      <c r="BE59" s="413"/>
      <c r="BF59" s="413"/>
      <c r="BO59" s="413"/>
      <c r="BP59" s="413"/>
      <c r="BQ59" s="413"/>
      <c r="BR59" s="413"/>
      <c r="CA59" s="413"/>
      <c r="CB59" s="413"/>
      <c r="CC59" s="413"/>
      <c r="CD59" s="413"/>
      <c r="CM59" s="413"/>
      <c r="CN59" s="413"/>
      <c r="CO59" s="413"/>
      <c r="CP59" s="413"/>
      <c r="CY59" s="413"/>
      <c r="CZ59" s="413"/>
      <c r="DA59" s="413"/>
      <c r="DB59" s="413"/>
      <c r="DC59" s="413"/>
      <c r="DD59" s="412"/>
      <c r="DE59" s="407"/>
    </row>
    <row r="60" spans="1:109" s="401" customFormat="1" ht="13.5">
      <c r="A60" s="385"/>
      <c r="B60" s="407"/>
      <c r="K60" s="413"/>
      <c r="L60" s="413"/>
      <c r="M60" s="413"/>
      <c r="N60" s="413"/>
      <c r="AQ60" s="413"/>
      <c r="AR60" s="413"/>
      <c r="AS60" s="413"/>
      <c r="AT60" s="413"/>
      <c r="BC60" s="413"/>
      <c r="BD60" s="413"/>
      <c r="BE60" s="413"/>
      <c r="BF60" s="413"/>
      <c r="BO60" s="413"/>
      <c r="BP60" s="413"/>
      <c r="BQ60" s="413"/>
      <c r="BR60" s="413"/>
      <c r="CA60" s="413"/>
      <c r="CB60" s="413"/>
      <c r="CC60" s="413"/>
      <c r="CD60" s="413"/>
      <c r="CM60" s="413"/>
      <c r="CN60" s="413"/>
      <c r="CO60" s="413"/>
      <c r="CP60" s="413"/>
      <c r="CY60" s="413"/>
      <c r="CZ60" s="413"/>
      <c r="DA60" s="413"/>
      <c r="DB60" s="413"/>
      <c r="DC60" s="413"/>
      <c r="DD60" s="412"/>
      <c r="DE60" s="407"/>
    </row>
    <row r="61" spans="1:109" s="401" customFormat="1" ht="13.5">
      <c r="A61" s="385"/>
      <c r="B61" s="411"/>
      <c r="C61" s="410"/>
      <c r="D61" s="410"/>
      <c r="E61" s="410"/>
      <c r="F61" s="410"/>
      <c r="G61" s="410"/>
      <c r="H61" s="410"/>
      <c r="I61" s="410"/>
      <c r="J61" s="410"/>
      <c r="K61" s="410"/>
      <c r="L61" s="410"/>
      <c r="M61" s="409"/>
      <c r="N61" s="409"/>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09"/>
      <c r="AT61" s="409"/>
      <c r="AU61" s="410"/>
      <c r="AV61" s="410"/>
      <c r="AW61" s="410"/>
      <c r="AX61" s="410"/>
      <c r="AY61" s="410"/>
      <c r="AZ61" s="410"/>
      <c r="BA61" s="410"/>
      <c r="BB61" s="410"/>
      <c r="BC61" s="410"/>
      <c r="BD61" s="410"/>
      <c r="BE61" s="409"/>
      <c r="BF61" s="409"/>
      <c r="BG61" s="410"/>
      <c r="BH61" s="410"/>
      <c r="BI61" s="410"/>
      <c r="BJ61" s="410"/>
      <c r="BK61" s="410"/>
      <c r="BL61" s="410"/>
      <c r="BM61" s="410"/>
      <c r="BN61" s="410"/>
      <c r="BO61" s="410"/>
      <c r="BP61" s="410"/>
      <c r="BQ61" s="409"/>
      <c r="BR61" s="409"/>
      <c r="BS61" s="410"/>
      <c r="BT61" s="410"/>
      <c r="BU61" s="410"/>
      <c r="BV61" s="410"/>
      <c r="BW61" s="410"/>
      <c r="BX61" s="410"/>
      <c r="BY61" s="410"/>
      <c r="BZ61" s="410"/>
      <c r="CA61" s="410"/>
      <c r="CB61" s="410"/>
      <c r="CC61" s="409"/>
      <c r="CD61" s="409"/>
      <c r="CE61" s="410"/>
      <c r="CF61" s="410"/>
      <c r="CG61" s="410"/>
      <c r="CH61" s="410"/>
      <c r="CI61" s="410"/>
      <c r="CJ61" s="410"/>
      <c r="CK61" s="410"/>
      <c r="CL61" s="410"/>
      <c r="CM61" s="410"/>
      <c r="CN61" s="410"/>
      <c r="CO61" s="409"/>
      <c r="CP61" s="409"/>
      <c r="CQ61" s="410"/>
      <c r="CR61" s="410"/>
      <c r="CS61" s="410"/>
      <c r="CT61" s="410"/>
      <c r="CU61" s="410"/>
      <c r="CV61" s="410"/>
      <c r="CW61" s="410"/>
      <c r="CX61" s="410"/>
      <c r="CY61" s="410"/>
      <c r="CZ61" s="410"/>
      <c r="DA61" s="409"/>
      <c r="DB61" s="409"/>
      <c r="DC61" s="409"/>
      <c r="DD61" s="408"/>
      <c r="DE61" s="407"/>
    </row>
    <row r="62" spans="1:109" ht="13.5">
      <c r="B62" s="406"/>
      <c r="C62" s="406"/>
      <c r="D62" s="406"/>
      <c r="E62" s="406"/>
      <c r="F62" s="406"/>
      <c r="G62" s="406"/>
      <c r="H62" s="406"/>
      <c r="I62" s="406"/>
      <c r="J62" s="406"/>
      <c r="K62" s="406"/>
      <c r="L62" s="406"/>
      <c r="M62" s="406"/>
      <c r="N62" s="406"/>
      <c r="O62" s="406"/>
      <c r="P62" s="406"/>
      <c r="Q62" s="406"/>
      <c r="R62" s="406"/>
      <c r="S62" s="406"/>
      <c r="T62" s="406"/>
      <c r="U62" s="406"/>
      <c r="V62" s="406"/>
      <c r="W62" s="406"/>
      <c r="X62" s="406"/>
      <c r="Y62" s="406"/>
      <c r="Z62" s="406"/>
      <c r="AA62" s="406"/>
      <c r="AB62" s="406"/>
      <c r="AC62" s="406"/>
      <c r="AD62" s="406"/>
      <c r="AE62" s="406"/>
      <c r="AF62" s="406"/>
      <c r="AG62" s="406"/>
      <c r="AH62" s="406"/>
      <c r="AI62" s="406"/>
      <c r="AJ62" s="406"/>
      <c r="AK62" s="406"/>
      <c r="AL62" s="406"/>
      <c r="AM62" s="406"/>
      <c r="AN62" s="406"/>
      <c r="AO62" s="406"/>
      <c r="AP62" s="406"/>
      <c r="AQ62" s="406"/>
      <c r="AR62" s="406"/>
      <c r="AS62" s="406"/>
      <c r="AT62" s="406"/>
      <c r="AU62" s="406"/>
      <c r="AV62" s="406"/>
      <c r="AW62" s="406"/>
      <c r="AX62" s="406"/>
      <c r="AY62" s="406"/>
      <c r="AZ62" s="406"/>
      <c r="BA62" s="406"/>
      <c r="BB62" s="406"/>
      <c r="BC62" s="406"/>
      <c r="BD62" s="406"/>
      <c r="BE62" s="406"/>
      <c r="BF62" s="406"/>
      <c r="BG62" s="406"/>
      <c r="BH62" s="406"/>
      <c r="BI62" s="406"/>
      <c r="BJ62" s="406"/>
      <c r="BK62" s="406"/>
      <c r="BL62" s="406"/>
      <c r="BM62" s="406"/>
      <c r="BN62" s="406"/>
      <c r="BO62" s="406"/>
      <c r="BP62" s="406"/>
      <c r="BQ62" s="406"/>
      <c r="BR62" s="406"/>
      <c r="BS62" s="406"/>
      <c r="BT62" s="406"/>
      <c r="BU62" s="406"/>
      <c r="BV62" s="406"/>
      <c r="BW62" s="406"/>
      <c r="BX62" s="406"/>
      <c r="BY62" s="406"/>
      <c r="BZ62" s="406"/>
      <c r="CA62" s="406"/>
      <c r="CB62" s="406"/>
      <c r="CC62" s="406"/>
      <c r="CD62" s="406"/>
      <c r="CE62" s="406"/>
      <c r="CF62" s="406"/>
      <c r="CG62" s="406"/>
      <c r="CH62" s="406"/>
      <c r="CI62" s="406"/>
      <c r="CJ62" s="406"/>
      <c r="CK62" s="406"/>
      <c r="CL62" s="406"/>
      <c r="CM62" s="406"/>
      <c r="CN62" s="406"/>
      <c r="CO62" s="406"/>
      <c r="CP62" s="406"/>
      <c r="CQ62" s="406"/>
      <c r="CR62" s="406"/>
      <c r="CS62" s="406"/>
      <c r="CT62" s="406"/>
      <c r="CU62" s="406"/>
      <c r="CV62" s="406"/>
      <c r="CW62" s="406"/>
      <c r="CX62" s="406"/>
      <c r="CY62" s="406"/>
      <c r="CZ62" s="406"/>
      <c r="DA62" s="406"/>
      <c r="DB62" s="406"/>
      <c r="DC62" s="406"/>
      <c r="DD62" s="406"/>
      <c r="DE62" s="385"/>
    </row>
    <row r="63" spans="1:109" ht="17.25">
      <c r="B63" s="405" t="s">
        <v>603</v>
      </c>
    </row>
    <row r="64" spans="1:109" ht="13.5">
      <c r="B64" s="386"/>
      <c r="G64" s="402"/>
      <c r="I64" s="404"/>
      <c r="J64" s="404"/>
      <c r="K64" s="404"/>
      <c r="L64" s="404"/>
      <c r="M64" s="404"/>
      <c r="N64" s="403"/>
      <c r="AM64" s="402"/>
      <c r="AN64" s="402" t="s">
        <v>602</v>
      </c>
      <c r="AP64" s="401"/>
      <c r="AQ64" s="401"/>
      <c r="AR64" s="401"/>
      <c r="AY64" s="402"/>
      <c r="BA64" s="401"/>
      <c r="BB64" s="401"/>
      <c r="BC64" s="401"/>
      <c r="BK64" s="402"/>
      <c r="BM64" s="401"/>
      <c r="BN64" s="401"/>
      <c r="BO64" s="401"/>
      <c r="BW64" s="402"/>
      <c r="BY64" s="401"/>
      <c r="BZ64" s="401"/>
      <c r="CA64" s="401"/>
      <c r="CI64" s="402"/>
      <c r="CK64" s="401"/>
      <c r="CL64" s="401"/>
      <c r="CM64" s="401"/>
      <c r="CU64" s="402"/>
      <c r="CW64" s="401"/>
      <c r="CX64" s="401"/>
      <c r="CY64" s="401"/>
    </row>
    <row r="65" spans="2:107" ht="13.5">
      <c r="B65" s="386"/>
      <c r="AN65" s="1317" t="s">
        <v>601</v>
      </c>
      <c r="AO65" s="1318"/>
      <c r="AP65" s="1318"/>
      <c r="AQ65" s="1318"/>
      <c r="AR65" s="1318"/>
      <c r="AS65" s="1318"/>
      <c r="AT65" s="1318"/>
      <c r="AU65" s="1318"/>
      <c r="AV65" s="1318"/>
      <c r="AW65" s="1318"/>
      <c r="AX65" s="1318"/>
      <c r="AY65" s="1318"/>
      <c r="AZ65" s="1318"/>
      <c r="BA65" s="1318"/>
      <c r="BB65" s="1318"/>
      <c r="BC65" s="1318"/>
      <c r="BD65" s="1318"/>
      <c r="BE65" s="1318"/>
      <c r="BF65" s="1318"/>
      <c r="BG65" s="1318"/>
      <c r="BH65" s="1318"/>
      <c r="BI65" s="1318"/>
      <c r="BJ65" s="1318"/>
      <c r="BK65" s="1318"/>
      <c r="BL65" s="1318"/>
      <c r="BM65" s="1318"/>
      <c r="BN65" s="1318"/>
      <c r="BO65" s="1318"/>
      <c r="BP65" s="1318"/>
      <c r="BQ65" s="1318"/>
      <c r="BR65" s="1318"/>
      <c r="BS65" s="1318"/>
      <c r="BT65" s="1318"/>
      <c r="BU65" s="1318"/>
      <c r="BV65" s="1318"/>
      <c r="BW65" s="1318"/>
      <c r="BX65" s="1318"/>
      <c r="BY65" s="1318"/>
      <c r="BZ65" s="1318"/>
      <c r="CA65" s="1318"/>
      <c r="CB65" s="1318"/>
      <c r="CC65" s="1318"/>
      <c r="CD65" s="1318"/>
      <c r="CE65" s="1318"/>
      <c r="CF65" s="1318"/>
      <c r="CG65" s="1318"/>
      <c r="CH65" s="1318"/>
      <c r="CI65" s="1318"/>
      <c r="CJ65" s="1318"/>
      <c r="CK65" s="1318"/>
      <c r="CL65" s="1318"/>
      <c r="CM65" s="1318"/>
      <c r="CN65" s="1318"/>
      <c r="CO65" s="1318"/>
      <c r="CP65" s="1318"/>
      <c r="CQ65" s="1318"/>
      <c r="CR65" s="1318"/>
      <c r="CS65" s="1318"/>
      <c r="CT65" s="1318"/>
      <c r="CU65" s="1318"/>
      <c r="CV65" s="1318"/>
      <c r="CW65" s="1318"/>
      <c r="CX65" s="1318"/>
      <c r="CY65" s="1318"/>
      <c r="CZ65" s="1318"/>
      <c r="DA65" s="1318"/>
      <c r="DB65" s="1318"/>
      <c r="DC65" s="1319"/>
    </row>
    <row r="66" spans="2:107" ht="13.5">
      <c r="B66" s="386"/>
      <c r="AN66" s="1320"/>
      <c r="AO66" s="1321"/>
      <c r="AP66" s="1321"/>
      <c r="AQ66" s="1321"/>
      <c r="AR66" s="1321"/>
      <c r="AS66" s="1321"/>
      <c r="AT66" s="1321"/>
      <c r="AU66" s="1321"/>
      <c r="AV66" s="1321"/>
      <c r="AW66" s="1321"/>
      <c r="AX66" s="1321"/>
      <c r="AY66" s="1321"/>
      <c r="AZ66" s="1321"/>
      <c r="BA66" s="1321"/>
      <c r="BB66" s="1321"/>
      <c r="BC66" s="1321"/>
      <c r="BD66" s="1321"/>
      <c r="BE66" s="1321"/>
      <c r="BF66" s="1321"/>
      <c r="BG66" s="1321"/>
      <c r="BH66" s="1321"/>
      <c r="BI66" s="1321"/>
      <c r="BJ66" s="1321"/>
      <c r="BK66" s="1321"/>
      <c r="BL66" s="1321"/>
      <c r="BM66" s="1321"/>
      <c r="BN66" s="1321"/>
      <c r="BO66" s="1321"/>
      <c r="BP66" s="1321"/>
      <c r="BQ66" s="1321"/>
      <c r="BR66" s="1321"/>
      <c r="BS66" s="1321"/>
      <c r="BT66" s="1321"/>
      <c r="BU66" s="1321"/>
      <c r="BV66" s="1321"/>
      <c r="BW66" s="1321"/>
      <c r="BX66" s="1321"/>
      <c r="BY66" s="1321"/>
      <c r="BZ66" s="1321"/>
      <c r="CA66" s="1321"/>
      <c r="CB66" s="1321"/>
      <c r="CC66" s="1321"/>
      <c r="CD66" s="1321"/>
      <c r="CE66" s="1321"/>
      <c r="CF66" s="1321"/>
      <c r="CG66" s="1321"/>
      <c r="CH66" s="1321"/>
      <c r="CI66" s="1321"/>
      <c r="CJ66" s="1321"/>
      <c r="CK66" s="1321"/>
      <c r="CL66" s="1321"/>
      <c r="CM66" s="1321"/>
      <c r="CN66" s="1321"/>
      <c r="CO66" s="1321"/>
      <c r="CP66" s="1321"/>
      <c r="CQ66" s="1321"/>
      <c r="CR66" s="1321"/>
      <c r="CS66" s="1321"/>
      <c r="CT66" s="1321"/>
      <c r="CU66" s="1321"/>
      <c r="CV66" s="1321"/>
      <c r="CW66" s="1321"/>
      <c r="CX66" s="1321"/>
      <c r="CY66" s="1321"/>
      <c r="CZ66" s="1321"/>
      <c r="DA66" s="1321"/>
      <c r="DB66" s="1321"/>
      <c r="DC66" s="1322"/>
    </row>
    <row r="67" spans="2:107" ht="13.5">
      <c r="B67" s="386"/>
      <c r="AN67" s="1320"/>
      <c r="AO67" s="1321"/>
      <c r="AP67" s="1321"/>
      <c r="AQ67" s="1321"/>
      <c r="AR67" s="1321"/>
      <c r="AS67" s="1321"/>
      <c r="AT67" s="1321"/>
      <c r="AU67" s="1321"/>
      <c r="AV67" s="1321"/>
      <c r="AW67" s="1321"/>
      <c r="AX67" s="1321"/>
      <c r="AY67" s="1321"/>
      <c r="AZ67" s="1321"/>
      <c r="BA67" s="1321"/>
      <c r="BB67" s="1321"/>
      <c r="BC67" s="1321"/>
      <c r="BD67" s="1321"/>
      <c r="BE67" s="1321"/>
      <c r="BF67" s="1321"/>
      <c r="BG67" s="1321"/>
      <c r="BH67" s="1321"/>
      <c r="BI67" s="1321"/>
      <c r="BJ67" s="1321"/>
      <c r="BK67" s="1321"/>
      <c r="BL67" s="1321"/>
      <c r="BM67" s="1321"/>
      <c r="BN67" s="1321"/>
      <c r="BO67" s="1321"/>
      <c r="BP67" s="1321"/>
      <c r="BQ67" s="1321"/>
      <c r="BR67" s="1321"/>
      <c r="BS67" s="1321"/>
      <c r="BT67" s="1321"/>
      <c r="BU67" s="1321"/>
      <c r="BV67" s="1321"/>
      <c r="BW67" s="1321"/>
      <c r="BX67" s="1321"/>
      <c r="BY67" s="1321"/>
      <c r="BZ67" s="1321"/>
      <c r="CA67" s="1321"/>
      <c r="CB67" s="1321"/>
      <c r="CC67" s="1321"/>
      <c r="CD67" s="1321"/>
      <c r="CE67" s="1321"/>
      <c r="CF67" s="1321"/>
      <c r="CG67" s="1321"/>
      <c r="CH67" s="1321"/>
      <c r="CI67" s="1321"/>
      <c r="CJ67" s="1321"/>
      <c r="CK67" s="1321"/>
      <c r="CL67" s="1321"/>
      <c r="CM67" s="1321"/>
      <c r="CN67" s="1321"/>
      <c r="CO67" s="1321"/>
      <c r="CP67" s="1321"/>
      <c r="CQ67" s="1321"/>
      <c r="CR67" s="1321"/>
      <c r="CS67" s="1321"/>
      <c r="CT67" s="1321"/>
      <c r="CU67" s="1321"/>
      <c r="CV67" s="1321"/>
      <c r="CW67" s="1321"/>
      <c r="CX67" s="1321"/>
      <c r="CY67" s="1321"/>
      <c r="CZ67" s="1321"/>
      <c r="DA67" s="1321"/>
      <c r="DB67" s="1321"/>
      <c r="DC67" s="1322"/>
    </row>
    <row r="68" spans="2:107" ht="13.5">
      <c r="B68" s="386"/>
      <c r="AN68" s="1320"/>
      <c r="AO68" s="1321"/>
      <c r="AP68" s="1321"/>
      <c r="AQ68" s="1321"/>
      <c r="AR68" s="1321"/>
      <c r="AS68" s="1321"/>
      <c r="AT68" s="1321"/>
      <c r="AU68" s="1321"/>
      <c r="AV68" s="1321"/>
      <c r="AW68" s="1321"/>
      <c r="AX68" s="1321"/>
      <c r="AY68" s="1321"/>
      <c r="AZ68" s="1321"/>
      <c r="BA68" s="1321"/>
      <c r="BB68" s="1321"/>
      <c r="BC68" s="1321"/>
      <c r="BD68" s="1321"/>
      <c r="BE68" s="1321"/>
      <c r="BF68" s="1321"/>
      <c r="BG68" s="1321"/>
      <c r="BH68" s="1321"/>
      <c r="BI68" s="1321"/>
      <c r="BJ68" s="1321"/>
      <c r="BK68" s="1321"/>
      <c r="BL68" s="1321"/>
      <c r="BM68" s="1321"/>
      <c r="BN68" s="1321"/>
      <c r="BO68" s="1321"/>
      <c r="BP68" s="1321"/>
      <c r="BQ68" s="1321"/>
      <c r="BR68" s="1321"/>
      <c r="BS68" s="1321"/>
      <c r="BT68" s="1321"/>
      <c r="BU68" s="1321"/>
      <c r="BV68" s="1321"/>
      <c r="BW68" s="1321"/>
      <c r="BX68" s="1321"/>
      <c r="BY68" s="1321"/>
      <c r="BZ68" s="1321"/>
      <c r="CA68" s="1321"/>
      <c r="CB68" s="1321"/>
      <c r="CC68" s="1321"/>
      <c r="CD68" s="1321"/>
      <c r="CE68" s="1321"/>
      <c r="CF68" s="1321"/>
      <c r="CG68" s="1321"/>
      <c r="CH68" s="1321"/>
      <c r="CI68" s="1321"/>
      <c r="CJ68" s="1321"/>
      <c r="CK68" s="1321"/>
      <c r="CL68" s="1321"/>
      <c r="CM68" s="1321"/>
      <c r="CN68" s="1321"/>
      <c r="CO68" s="1321"/>
      <c r="CP68" s="1321"/>
      <c r="CQ68" s="1321"/>
      <c r="CR68" s="1321"/>
      <c r="CS68" s="1321"/>
      <c r="CT68" s="1321"/>
      <c r="CU68" s="1321"/>
      <c r="CV68" s="1321"/>
      <c r="CW68" s="1321"/>
      <c r="CX68" s="1321"/>
      <c r="CY68" s="1321"/>
      <c r="CZ68" s="1321"/>
      <c r="DA68" s="1321"/>
      <c r="DB68" s="1321"/>
      <c r="DC68" s="1322"/>
    </row>
    <row r="69" spans="2:107" ht="13.5">
      <c r="B69" s="386"/>
      <c r="AN69" s="1323"/>
      <c r="AO69" s="1324"/>
      <c r="AP69" s="1324"/>
      <c r="AQ69" s="1324"/>
      <c r="AR69" s="1324"/>
      <c r="AS69" s="1324"/>
      <c r="AT69" s="1324"/>
      <c r="AU69" s="1324"/>
      <c r="AV69" s="1324"/>
      <c r="AW69" s="1324"/>
      <c r="AX69" s="1324"/>
      <c r="AY69" s="1324"/>
      <c r="AZ69" s="1324"/>
      <c r="BA69" s="1324"/>
      <c r="BB69" s="1324"/>
      <c r="BC69" s="1324"/>
      <c r="BD69" s="1324"/>
      <c r="BE69" s="1324"/>
      <c r="BF69" s="1324"/>
      <c r="BG69" s="1324"/>
      <c r="BH69" s="1324"/>
      <c r="BI69" s="1324"/>
      <c r="BJ69" s="1324"/>
      <c r="BK69" s="1324"/>
      <c r="BL69" s="1324"/>
      <c r="BM69" s="1324"/>
      <c r="BN69" s="1324"/>
      <c r="BO69" s="1324"/>
      <c r="BP69" s="1324"/>
      <c r="BQ69" s="1324"/>
      <c r="BR69" s="1324"/>
      <c r="BS69" s="1324"/>
      <c r="BT69" s="1324"/>
      <c r="BU69" s="1324"/>
      <c r="BV69" s="1324"/>
      <c r="BW69" s="1324"/>
      <c r="BX69" s="1324"/>
      <c r="BY69" s="1324"/>
      <c r="BZ69" s="1324"/>
      <c r="CA69" s="1324"/>
      <c r="CB69" s="1324"/>
      <c r="CC69" s="1324"/>
      <c r="CD69" s="1324"/>
      <c r="CE69" s="1324"/>
      <c r="CF69" s="1324"/>
      <c r="CG69" s="1324"/>
      <c r="CH69" s="1324"/>
      <c r="CI69" s="1324"/>
      <c r="CJ69" s="1324"/>
      <c r="CK69" s="1324"/>
      <c r="CL69" s="1324"/>
      <c r="CM69" s="1324"/>
      <c r="CN69" s="1324"/>
      <c r="CO69" s="1324"/>
      <c r="CP69" s="1324"/>
      <c r="CQ69" s="1324"/>
      <c r="CR69" s="1324"/>
      <c r="CS69" s="1324"/>
      <c r="CT69" s="1324"/>
      <c r="CU69" s="1324"/>
      <c r="CV69" s="1324"/>
      <c r="CW69" s="1324"/>
      <c r="CX69" s="1324"/>
      <c r="CY69" s="1324"/>
      <c r="CZ69" s="1324"/>
      <c r="DA69" s="1324"/>
      <c r="DB69" s="1324"/>
      <c r="DC69" s="1325"/>
    </row>
    <row r="70" spans="2:107" ht="13.5">
      <c r="B70" s="386"/>
      <c r="H70" s="400"/>
      <c r="I70" s="400"/>
      <c r="J70" s="398"/>
      <c r="K70" s="398"/>
      <c r="L70" s="397"/>
      <c r="M70" s="398"/>
      <c r="N70" s="397"/>
      <c r="AN70" s="393"/>
      <c r="AO70" s="393"/>
      <c r="AP70" s="393"/>
      <c r="AZ70" s="393"/>
      <c r="BA70" s="393"/>
      <c r="BB70" s="393"/>
      <c r="BL70" s="393"/>
      <c r="BM70" s="393"/>
      <c r="BN70" s="393"/>
      <c r="BX70" s="393"/>
      <c r="BY70" s="393"/>
      <c r="BZ70" s="393"/>
      <c r="CJ70" s="393"/>
      <c r="CK70" s="393"/>
      <c r="CL70" s="393"/>
      <c r="CV70" s="393"/>
      <c r="CW70" s="393"/>
      <c r="CX70" s="393"/>
    </row>
    <row r="71" spans="2:107" ht="13.5">
      <c r="B71" s="386"/>
      <c r="G71" s="396"/>
      <c r="I71" s="399"/>
      <c r="J71" s="398"/>
      <c r="K71" s="398"/>
      <c r="L71" s="397"/>
      <c r="M71" s="398"/>
      <c r="N71" s="397"/>
      <c r="AM71" s="396"/>
      <c r="AN71" s="385" t="s">
        <v>600</v>
      </c>
    </row>
    <row r="72" spans="2:107" ht="13.5">
      <c r="B72" s="386"/>
      <c r="G72" s="1309"/>
      <c r="H72" s="1309"/>
      <c r="I72" s="1309"/>
      <c r="J72" s="1309"/>
      <c r="K72" s="395"/>
      <c r="L72" s="395"/>
      <c r="M72" s="394"/>
      <c r="N72" s="394"/>
      <c r="AN72" s="1314"/>
      <c r="AO72" s="1315"/>
      <c r="AP72" s="1315"/>
      <c r="AQ72" s="1315"/>
      <c r="AR72" s="1315"/>
      <c r="AS72" s="1315"/>
      <c r="AT72" s="1315"/>
      <c r="AU72" s="1315"/>
      <c r="AV72" s="1315"/>
      <c r="AW72" s="1315"/>
      <c r="AX72" s="1315"/>
      <c r="AY72" s="1315"/>
      <c r="AZ72" s="1315"/>
      <c r="BA72" s="1315"/>
      <c r="BB72" s="1315"/>
      <c r="BC72" s="1315"/>
      <c r="BD72" s="1315"/>
      <c r="BE72" s="1315"/>
      <c r="BF72" s="1315"/>
      <c r="BG72" s="1315"/>
      <c r="BH72" s="1315"/>
      <c r="BI72" s="1315"/>
      <c r="BJ72" s="1315"/>
      <c r="BK72" s="1315"/>
      <c r="BL72" s="1315"/>
      <c r="BM72" s="1315"/>
      <c r="BN72" s="1315"/>
      <c r="BO72" s="1316"/>
      <c r="BP72" s="1307" t="s">
        <v>552</v>
      </c>
      <c r="BQ72" s="1307"/>
      <c r="BR72" s="1307"/>
      <c r="BS72" s="1307"/>
      <c r="BT72" s="1307"/>
      <c r="BU72" s="1307"/>
      <c r="BV72" s="1307"/>
      <c r="BW72" s="1307"/>
      <c r="BX72" s="1307" t="s">
        <v>553</v>
      </c>
      <c r="BY72" s="1307"/>
      <c r="BZ72" s="1307"/>
      <c r="CA72" s="1307"/>
      <c r="CB72" s="1307"/>
      <c r="CC72" s="1307"/>
      <c r="CD72" s="1307"/>
      <c r="CE72" s="1307"/>
      <c r="CF72" s="1307" t="s">
        <v>554</v>
      </c>
      <c r="CG72" s="1307"/>
      <c r="CH72" s="1307"/>
      <c r="CI72" s="1307"/>
      <c r="CJ72" s="1307"/>
      <c r="CK72" s="1307"/>
      <c r="CL72" s="1307"/>
      <c r="CM72" s="1307"/>
      <c r="CN72" s="1307" t="s">
        <v>555</v>
      </c>
      <c r="CO72" s="1307"/>
      <c r="CP72" s="1307"/>
      <c r="CQ72" s="1307"/>
      <c r="CR72" s="1307"/>
      <c r="CS72" s="1307"/>
      <c r="CT72" s="1307"/>
      <c r="CU72" s="1307"/>
      <c r="CV72" s="1307" t="s">
        <v>556</v>
      </c>
      <c r="CW72" s="1307"/>
      <c r="CX72" s="1307"/>
      <c r="CY72" s="1307"/>
      <c r="CZ72" s="1307"/>
      <c r="DA72" s="1307"/>
      <c r="DB72" s="1307"/>
      <c r="DC72" s="1307"/>
    </row>
    <row r="73" spans="2:107" ht="13.5">
      <c r="B73" s="386"/>
      <c r="G73" s="1313"/>
      <c r="H73" s="1313"/>
      <c r="I73" s="1313"/>
      <c r="J73" s="1313"/>
      <c r="K73" s="1306"/>
      <c r="L73" s="1306"/>
      <c r="M73" s="1306"/>
      <c r="N73" s="1306"/>
      <c r="AM73" s="393"/>
      <c r="AN73" s="1308" t="s">
        <v>599</v>
      </c>
      <c r="AO73" s="1308"/>
      <c r="AP73" s="1308"/>
      <c r="AQ73" s="1308"/>
      <c r="AR73" s="1308"/>
      <c r="AS73" s="1308"/>
      <c r="AT73" s="1308"/>
      <c r="AU73" s="1308"/>
      <c r="AV73" s="1308"/>
      <c r="AW73" s="1308"/>
      <c r="AX73" s="1308"/>
      <c r="AY73" s="1308"/>
      <c r="AZ73" s="1308"/>
      <c r="BA73" s="1308"/>
      <c r="BB73" s="1308" t="s">
        <v>597</v>
      </c>
      <c r="BC73" s="1308"/>
      <c r="BD73" s="1308"/>
      <c r="BE73" s="1308"/>
      <c r="BF73" s="1308"/>
      <c r="BG73" s="1308"/>
      <c r="BH73" s="1308"/>
      <c r="BI73" s="1308"/>
      <c r="BJ73" s="1308"/>
      <c r="BK73" s="1308"/>
      <c r="BL73" s="1308"/>
      <c r="BM73" s="1308"/>
      <c r="BN73" s="1308"/>
      <c r="BO73" s="1308"/>
      <c r="BP73" s="1305"/>
      <c r="BQ73" s="1305"/>
      <c r="BR73" s="1305"/>
      <c r="BS73" s="1305"/>
      <c r="BT73" s="1305"/>
      <c r="BU73" s="1305"/>
      <c r="BV73" s="1305"/>
      <c r="BW73" s="1305"/>
      <c r="BX73" s="1305"/>
      <c r="BY73" s="1305"/>
      <c r="BZ73" s="1305"/>
      <c r="CA73" s="1305"/>
      <c r="CB73" s="1305"/>
      <c r="CC73" s="1305"/>
      <c r="CD73" s="1305"/>
      <c r="CE73" s="1305"/>
      <c r="CF73" s="1305"/>
      <c r="CG73" s="1305"/>
      <c r="CH73" s="1305"/>
      <c r="CI73" s="1305"/>
      <c r="CJ73" s="1305"/>
      <c r="CK73" s="1305"/>
      <c r="CL73" s="1305"/>
      <c r="CM73" s="1305"/>
      <c r="CN73" s="1305"/>
      <c r="CO73" s="1305"/>
      <c r="CP73" s="1305"/>
      <c r="CQ73" s="1305"/>
      <c r="CR73" s="1305"/>
      <c r="CS73" s="1305"/>
      <c r="CT73" s="1305"/>
      <c r="CU73" s="1305"/>
      <c r="CV73" s="1305"/>
      <c r="CW73" s="1305"/>
      <c r="CX73" s="1305"/>
      <c r="CY73" s="1305"/>
      <c r="CZ73" s="1305"/>
      <c r="DA73" s="1305"/>
      <c r="DB73" s="1305"/>
      <c r="DC73" s="1305"/>
    </row>
    <row r="74" spans="2:107" ht="13.5">
      <c r="B74" s="386"/>
      <c r="G74" s="1313"/>
      <c r="H74" s="1313"/>
      <c r="I74" s="1313"/>
      <c r="J74" s="1313"/>
      <c r="K74" s="1306"/>
      <c r="L74" s="1306"/>
      <c r="M74" s="1306"/>
      <c r="N74" s="1306"/>
      <c r="AM74" s="393"/>
      <c r="AN74" s="1308"/>
      <c r="AO74" s="1308"/>
      <c r="AP74" s="1308"/>
      <c r="AQ74" s="1308"/>
      <c r="AR74" s="1308"/>
      <c r="AS74" s="1308"/>
      <c r="AT74" s="1308"/>
      <c r="AU74" s="1308"/>
      <c r="AV74" s="1308"/>
      <c r="AW74" s="1308"/>
      <c r="AX74" s="1308"/>
      <c r="AY74" s="1308"/>
      <c r="AZ74" s="1308"/>
      <c r="BA74" s="1308"/>
      <c r="BB74" s="1308"/>
      <c r="BC74" s="1308"/>
      <c r="BD74" s="1308"/>
      <c r="BE74" s="1308"/>
      <c r="BF74" s="1308"/>
      <c r="BG74" s="1308"/>
      <c r="BH74" s="1308"/>
      <c r="BI74" s="1308"/>
      <c r="BJ74" s="1308"/>
      <c r="BK74" s="1308"/>
      <c r="BL74" s="1308"/>
      <c r="BM74" s="1308"/>
      <c r="BN74" s="1308"/>
      <c r="BO74" s="1308"/>
      <c r="BP74" s="1305"/>
      <c r="BQ74" s="1305"/>
      <c r="BR74" s="1305"/>
      <c r="BS74" s="1305"/>
      <c r="BT74" s="1305"/>
      <c r="BU74" s="1305"/>
      <c r="BV74" s="1305"/>
      <c r="BW74" s="1305"/>
      <c r="BX74" s="1305"/>
      <c r="BY74" s="1305"/>
      <c r="BZ74" s="1305"/>
      <c r="CA74" s="1305"/>
      <c r="CB74" s="1305"/>
      <c r="CC74" s="1305"/>
      <c r="CD74" s="1305"/>
      <c r="CE74" s="1305"/>
      <c r="CF74" s="1305"/>
      <c r="CG74" s="1305"/>
      <c r="CH74" s="1305"/>
      <c r="CI74" s="1305"/>
      <c r="CJ74" s="1305"/>
      <c r="CK74" s="1305"/>
      <c r="CL74" s="1305"/>
      <c r="CM74" s="1305"/>
      <c r="CN74" s="1305"/>
      <c r="CO74" s="1305"/>
      <c r="CP74" s="1305"/>
      <c r="CQ74" s="1305"/>
      <c r="CR74" s="1305"/>
      <c r="CS74" s="1305"/>
      <c r="CT74" s="1305"/>
      <c r="CU74" s="1305"/>
      <c r="CV74" s="1305"/>
      <c r="CW74" s="1305"/>
      <c r="CX74" s="1305"/>
      <c r="CY74" s="1305"/>
      <c r="CZ74" s="1305"/>
      <c r="DA74" s="1305"/>
      <c r="DB74" s="1305"/>
      <c r="DC74" s="1305"/>
    </row>
    <row r="75" spans="2:107" ht="13.5">
      <c r="B75" s="386"/>
      <c r="G75" s="1313"/>
      <c r="H75" s="1313"/>
      <c r="I75" s="1309"/>
      <c r="J75" s="1309"/>
      <c r="K75" s="1310"/>
      <c r="L75" s="1310"/>
      <c r="M75" s="1310"/>
      <c r="N75" s="1310"/>
      <c r="AM75" s="393"/>
      <c r="AN75" s="1308"/>
      <c r="AO75" s="1308"/>
      <c r="AP75" s="1308"/>
      <c r="AQ75" s="1308"/>
      <c r="AR75" s="1308"/>
      <c r="AS75" s="1308"/>
      <c r="AT75" s="1308"/>
      <c r="AU75" s="1308"/>
      <c r="AV75" s="1308"/>
      <c r="AW75" s="1308"/>
      <c r="AX75" s="1308"/>
      <c r="AY75" s="1308"/>
      <c r="AZ75" s="1308"/>
      <c r="BA75" s="1308"/>
      <c r="BB75" s="1308" t="s">
        <v>596</v>
      </c>
      <c r="BC75" s="1308"/>
      <c r="BD75" s="1308"/>
      <c r="BE75" s="1308"/>
      <c r="BF75" s="1308"/>
      <c r="BG75" s="1308"/>
      <c r="BH75" s="1308"/>
      <c r="BI75" s="1308"/>
      <c r="BJ75" s="1308"/>
      <c r="BK75" s="1308"/>
      <c r="BL75" s="1308"/>
      <c r="BM75" s="1308"/>
      <c r="BN75" s="1308"/>
      <c r="BO75" s="1308"/>
      <c r="BP75" s="1305">
        <v>7.1</v>
      </c>
      <c r="BQ75" s="1305"/>
      <c r="BR75" s="1305"/>
      <c r="BS75" s="1305"/>
      <c r="BT75" s="1305"/>
      <c r="BU75" s="1305"/>
      <c r="BV75" s="1305"/>
      <c r="BW75" s="1305"/>
      <c r="BX75" s="1305">
        <v>7.1</v>
      </c>
      <c r="BY75" s="1305"/>
      <c r="BZ75" s="1305"/>
      <c r="CA75" s="1305"/>
      <c r="CB75" s="1305"/>
      <c r="CC75" s="1305"/>
      <c r="CD75" s="1305"/>
      <c r="CE75" s="1305"/>
      <c r="CF75" s="1305">
        <v>7.4</v>
      </c>
      <c r="CG75" s="1305"/>
      <c r="CH75" s="1305"/>
      <c r="CI75" s="1305"/>
      <c r="CJ75" s="1305"/>
      <c r="CK75" s="1305"/>
      <c r="CL75" s="1305"/>
      <c r="CM75" s="1305"/>
      <c r="CN75" s="1305">
        <v>8.1999999999999993</v>
      </c>
      <c r="CO75" s="1305"/>
      <c r="CP75" s="1305"/>
      <c r="CQ75" s="1305"/>
      <c r="CR75" s="1305"/>
      <c r="CS75" s="1305"/>
      <c r="CT75" s="1305"/>
      <c r="CU75" s="1305"/>
      <c r="CV75" s="1305">
        <v>8.1</v>
      </c>
      <c r="CW75" s="1305"/>
      <c r="CX75" s="1305"/>
      <c r="CY75" s="1305"/>
      <c r="CZ75" s="1305"/>
      <c r="DA75" s="1305"/>
      <c r="DB75" s="1305"/>
      <c r="DC75" s="1305"/>
    </row>
    <row r="76" spans="2:107" ht="13.5">
      <c r="B76" s="386"/>
      <c r="G76" s="1313"/>
      <c r="H76" s="1313"/>
      <c r="I76" s="1309"/>
      <c r="J76" s="1309"/>
      <c r="K76" s="1310"/>
      <c r="L76" s="1310"/>
      <c r="M76" s="1310"/>
      <c r="N76" s="1310"/>
      <c r="AM76" s="393"/>
      <c r="AN76" s="1308"/>
      <c r="AO76" s="1308"/>
      <c r="AP76" s="1308"/>
      <c r="AQ76" s="1308"/>
      <c r="AR76" s="1308"/>
      <c r="AS76" s="1308"/>
      <c r="AT76" s="1308"/>
      <c r="AU76" s="1308"/>
      <c r="AV76" s="1308"/>
      <c r="AW76" s="1308"/>
      <c r="AX76" s="1308"/>
      <c r="AY76" s="1308"/>
      <c r="AZ76" s="1308"/>
      <c r="BA76" s="1308"/>
      <c r="BB76" s="1308"/>
      <c r="BC76" s="1308"/>
      <c r="BD76" s="1308"/>
      <c r="BE76" s="1308"/>
      <c r="BF76" s="1308"/>
      <c r="BG76" s="1308"/>
      <c r="BH76" s="1308"/>
      <c r="BI76" s="1308"/>
      <c r="BJ76" s="1308"/>
      <c r="BK76" s="1308"/>
      <c r="BL76" s="1308"/>
      <c r="BM76" s="1308"/>
      <c r="BN76" s="1308"/>
      <c r="BO76" s="1308"/>
      <c r="BP76" s="1305"/>
      <c r="BQ76" s="1305"/>
      <c r="BR76" s="1305"/>
      <c r="BS76" s="1305"/>
      <c r="BT76" s="1305"/>
      <c r="BU76" s="1305"/>
      <c r="BV76" s="1305"/>
      <c r="BW76" s="1305"/>
      <c r="BX76" s="1305"/>
      <c r="BY76" s="1305"/>
      <c r="BZ76" s="1305"/>
      <c r="CA76" s="1305"/>
      <c r="CB76" s="1305"/>
      <c r="CC76" s="1305"/>
      <c r="CD76" s="1305"/>
      <c r="CE76" s="1305"/>
      <c r="CF76" s="1305"/>
      <c r="CG76" s="1305"/>
      <c r="CH76" s="1305"/>
      <c r="CI76" s="1305"/>
      <c r="CJ76" s="1305"/>
      <c r="CK76" s="1305"/>
      <c r="CL76" s="1305"/>
      <c r="CM76" s="1305"/>
      <c r="CN76" s="1305"/>
      <c r="CO76" s="1305"/>
      <c r="CP76" s="1305"/>
      <c r="CQ76" s="1305"/>
      <c r="CR76" s="1305"/>
      <c r="CS76" s="1305"/>
      <c r="CT76" s="1305"/>
      <c r="CU76" s="1305"/>
      <c r="CV76" s="1305"/>
      <c r="CW76" s="1305"/>
      <c r="CX76" s="1305"/>
      <c r="CY76" s="1305"/>
      <c r="CZ76" s="1305"/>
      <c r="DA76" s="1305"/>
      <c r="DB76" s="1305"/>
      <c r="DC76" s="1305"/>
    </row>
    <row r="77" spans="2:107" ht="13.5">
      <c r="B77" s="386"/>
      <c r="G77" s="1309"/>
      <c r="H77" s="1309"/>
      <c r="I77" s="1309"/>
      <c r="J77" s="1309"/>
      <c r="K77" s="1306"/>
      <c r="L77" s="1306"/>
      <c r="M77" s="1306"/>
      <c r="N77" s="1306"/>
      <c r="AN77" s="1307" t="s">
        <v>598</v>
      </c>
      <c r="AO77" s="1307"/>
      <c r="AP77" s="1307"/>
      <c r="AQ77" s="1307"/>
      <c r="AR77" s="1307"/>
      <c r="AS77" s="1307"/>
      <c r="AT77" s="1307"/>
      <c r="AU77" s="1307"/>
      <c r="AV77" s="1307"/>
      <c r="AW77" s="1307"/>
      <c r="AX77" s="1307"/>
      <c r="AY77" s="1307"/>
      <c r="AZ77" s="1307"/>
      <c r="BA77" s="1307"/>
      <c r="BB77" s="1308" t="s">
        <v>597</v>
      </c>
      <c r="BC77" s="1308"/>
      <c r="BD77" s="1308"/>
      <c r="BE77" s="1308"/>
      <c r="BF77" s="1308"/>
      <c r="BG77" s="1308"/>
      <c r="BH77" s="1308"/>
      <c r="BI77" s="1308"/>
      <c r="BJ77" s="1308"/>
      <c r="BK77" s="1308"/>
      <c r="BL77" s="1308"/>
      <c r="BM77" s="1308"/>
      <c r="BN77" s="1308"/>
      <c r="BO77" s="1308"/>
      <c r="BP77" s="1305">
        <v>0</v>
      </c>
      <c r="BQ77" s="1305"/>
      <c r="BR77" s="1305"/>
      <c r="BS77" s="1305"/>
      <c r="BT77" s="1305"/>
      <c r="BU77" s="1305"/>
      <c r="BV77" s="1305"/>
      <c r="BW77" s="1305"/>
      <c r="BX77" s="1305">
        <v>0</v>
      </c>
      <c r="BY77" s="1305"/>
      <c r="BZ77" s="1305"/>
      <c r="CA77" s="1305"/>
      <c r="CB77" s="1305"/>
      <c r="CC77" s="1305"/>
      <c r="CD77" s="1305"/>
      <c r="CE77" s="1305"/>
      <c r="CF77" s="1305">
        <v>0</v>
      </c>
      <c r="CG77" s="1305"/>
      <c r="CH77" s="1305"/>
      <c r="CI77" s="1305"/>
      <c r="CJ77" s="1305"/>
      <c r="CK77" s="1305"/>
      <c r="CL77" s="1305"/>
      <c r="CM77" s="1305"/>
      <c r="CN77" s="1305">
        <v>0</v>
      </c>
      <c r="CO77" s="1305"/>
      <c r="CP77" s="1305"/>
      <c r="CQ77" s="1305"/>
      <c r="CR77" s="1305"/>
      <c r="CS77" s="1305"/>
      <c r="CT77" s="1305"/>
      <c r="CU77" s="1305"/>
      <c r="CV77" s="1305">
        <v>0</v>
      </c>
      <c r="CW77" s="1305"/>
      <c r="CX77" s="1305"/>
      <c r="CY77" s="1305"/>
      <c r="CZ77" s="1305"/>
      <c r="DA77" s="1305"/>
      <c r="DB77" s="1305"/>
      <c r="DC77" s="1305"/>
    </row>
    <row r="78" spans="2:107" ht="13.5">
      <c r="B78" s="386"/>
      <c r="G78" s="1309"/>
      <c r="H78" s="1309"/>
      <c r="I78" s="1309"/>
      <c r="J78" s="1309"/>
      <c r="K78" s="1306"/>
      <c r="L78" s="1306"/>
      <c r="M78" s="1306"/>
      <c r="N78" s="1306"/>
      <c r="AN78" s="1307"/>
      <c r="AO78" s="1307"/>
      <c r="AP78" s="1307"/>
      <c r="AQ78" s="1307"/>
      <c r="AR78" s="1307"/>
      <c r="AS78" s="1307"/>
      <c r="AT78" s="1307"/>
      <c r="AU78" s="1307"/>
      <c r="AV78" s="1307"/>
      <c r="AW78" s="1307"/>
      <c r="AX78" s="1307"/>
      <c r="AY78" s="1307"/>
      <c r="AZ78" s="1307"/>
      <c r="BA78" s="1307"/>
      <c r="BB78" s="1308"/>
      <c r="BC78" s="1308"/>
      <c r="BD78" s="1308"/>
      <c r="BE78" s="1308"/>
      <c r="BF78" s="1308"/>
      <c r="BG78" s="1308"/>
      <c r="BH78" s="1308"/>
      <c r="BI78" s="1308"/>
      <c r="BJ78" s="1308"/>
      <c r="BK78" s="1308"/>
      <c r="BL78" s="1308"/>
      <c r="BM78" s="1308"/>
      <c r="BN78" s="1308"/>
      <c r="BO78" s="1308"/>
      <c r="BP78" s="1305"/>
      <c r="BQ78" s="1305"/>
      <c r="BR78" s="1305"/>
      <c r="BS78" s="1305"/>
      <c r="BT78" s="1305"/>
      <c r="BU78" s="1305"/>
      <c r="BV78" s="1305"/>
      <c r="BW78" s="1305"/>
      <c r="BX78" s="1305"/>
      <c r="BY78" s="1305"/>
      <c r="BZ78" s="1305"/>
      <c r="CA78" s="1305"/>
      <c r="CB78" s="1305"/>
      <c r="CC78" s="1305"/>
      <c r="CD78" s="1305"/>
      <c r="CE78" s="1305"/>
      <c r="CF78" s="1305"/>
      <c r="CG78" s="1305"/>
      <c r="CH78" s="1305"/>
      <c r="CI78" s="1305"/>
      <c r="CJ78" s="1305"/>
      <c r="CK78" s="1305"/>
      <c r="CL78" s="1305"/>
      <c r="CM78" s="1305"/>
      <c r="CN78" s="1305"/>
      <c r="CO78" s="1305"/>
      <c r="CP78" s="1305"/>
      <c r="CQ78" s="1305"/>
      <c r="CR78" s="1305"/>
      <c r="CS78" s="1305"/>
      <c r="CT78" s="1305"/>
      <c r="CU78" s="1305"/>
      <c r="CV78" s="1305"/>
      <c r="CW78" s="1305"/>
      <c r="CX78" s="1305"/>
      <c r="CY78" s="1305"/>
      <c r="CZ78" s="1305"/>
      <c r="DA78" s="1305"/>
      <c r="DB78" s="1305"/>
      <c r="DC78" s="1305"/>
    </row>
    <row r="79" spans="2:107" ht="13.5">
      <c r="B79" s="386"/>
      <c r="G79" s="1309"/>
      <c r="H79" s="1309"/>
      <c r="I79" s="1311"/>
      <c r="J79" s="1311"/>
      <c r="K79" s="1312"/>
      <c r="L79" s="1312"/>
      <c r="M79" s="1312"/>
      <c r="N79" s="1312"/>
      <c r="AN79" s="1307"/>
      <c r="AO79" s="1307"/>
      <c r="AP79" s="1307"/>
      <c r="AQ79" s="1307"/>
      <c r="AR79" s="1307"/>
      <c r="AS79" s="1307"/>
      <c r="AT79" s="1307"/>
      <c r="AU79" s="1307"/>
      <c r="AV79" s="1307"/>
      <c r="AW79" s="1307"/>
      <c r="AX79" s="1307"/>
      <c r="AY79" s="1307"/>
      <c r="AZ79" s="1307"/>
      <c r="BA79" s="1307"/>
      <c r="BB79" s="1308" t="s">
        <v>596</v>
      </c>
      <c r="BC79" s="1308"/>
      <c r="BD79" s="1308"/>
      <c r="BE79" s="1308"/>
      <c r="BF79" s="1308"/>
      <c r="BG79" s="1308"/>
      <c r="BH79" s="1308"/>
      <c r="BI79" s="1308"/>
      <c r="BJ79" s="1308"/>
      <c r="BK79" s="1308"/>
      <c r="BL79" s="1308"/>
      <c r="BM79" s="1308"/>
      <c r="BN79" s="1308"/>
      <c r="BO79" s="1308"/>
      <c r="BP79" s="1305">
        <v>8.1999999999999993</v>
      </c>
      <c r="BQ79" s="1305"/>
      <c r="BR79" s="1305"/>
      <c r="BS79" s="1305"/>
      <c r="BT79" s="1305"/>
      <c r="BU79" s="1305"/>
      <c r="BV79" s="1305"/>
      <c r="BW79" s="1305"/>
      <c r="BX79" s="1305">
        <v>7.8</v>
      </c>
      <c r="BY79" s="1305"/>
      <c r="BZ79" s="1305"/>
      <c r="CA79" s="1305"/>
      <c r="CB79" s="1305"/>
      <c r="CC79" s="1305"/>
      <c r="CD79" s="1305"/>
      <c r="CE79" s="1305"/>
      <c r="CF79" s="1305">
        <v>7.4</v>
      </c>
      <c r="CG79" s="1305"/>
      <c r="CH79" s="1305"/>
      <c r="CI79" s="1305"/>
      <c r="CJ79" s="1305"/>
      <c r="CK79" s="1305"/>
      <c r="CL79" s="1305"/>
      <c r="CM79" s="1305"/>
      <c r="CN79" s="1305">
        <v>7.1</v>
      </c>
      <c r="CO79" s="1305"/>
      <c r="CP79" s="1305"/>
      <c r="CQ79" s="1305"/>
      <c r="CR79" s="1305"/>
      <c r="CS79" s="1305"/>
      <c r="CT79" s="1305"/>
      <c r="CU79" s="1305"/>
      <c r="CV79" s="1305">
        <v>7.1</v>
      </c>
      <c r="CW79" s="1305"/>
      <c r="CX79" s="1305"/>
      <c r="CY79" s="1305"/>
      <c r="CZ79" s="1305"/>
      <c r="DA79" s="1305"/>
      <c r="DB79" s="1305"/>
      <c r="DC79" s="1305"/>
    </row>
    <row r="80" spans="2:107" ht="13.5">
      <c r="B80" s="386"/>
      <c r="G80" s="1309"/>
      <c r="H80" s="1309"/>
      <c r="I80" s="1311"/>
      <c r="J80" s="1311"/>
      <c r="K80" s="1312"/>
      <c r="L80" s="1312"/>
      <c r="M80" s="1312"/>
      <c r="N80" s="1312"/>
      <c r="AN80" s="1307"/>
      <c r="AO80" s="1307"/>
      <c r="AP80" s="1307"/>
      <c r="AQ80" s="1307"/>
      <c r="AR80" s="1307"/>
      <c r="AS80" s="1307"/>
      <c r="AT80" s="1307"/>
      <c r="AU80" s="1307"/>
      <c r="AV80" s="1307"/>
      <c r="AW80" s="1307"/>
      <c r="AX80" s="1307"/>
      <c r="AY80" s="1307"/>
      <c r="AZ80" s="1307"/>
      <c r="BA80" s="1307"/>
      <c r="BB80" s="1308"/>
      <c r="BC80" s="1308"/>
      <c r="BD80" s="1308"/>
      <c r="BE80" s="1308"/>
      <c r="BF80" s="1308"/>
      <c r="BG80" s="1308"/>
      <c r="BH80" s="1308"/>
      <c r="BI80" s="1308"/>
      <c r="BJ80" s="1308"/>
      <c r="BK80" s="1308"/>
      <c r="BL80" s="1308"/>
      <c r="BM80" s="1308"/>
      <c r="BN80" s="1308"/>
      <c r="BO80" s="1308"/>
      <c r="BP80" s="1305"/>
      <c r="BQ80" s="1305"/>
      <c r="BR80" s="1305"/>
      <c r="BS80" s="1305"/>
      <c r="BT80" s="1305"/>
      <c r="BU80" s="1305"/>
      <c r="BV80" s="1305"/>
      <c r="BW80" s="1305"/>
      <c r="BX80" s="1305"/>
      <c r="BY80" s="1305"/>
      <c r="BZ80" s="1305"/>
      <c r="CA80" s="1305"/>
      <c r="CB80" s="1305"/>
      <c r="CC80" s="1305"/>
      <c r="CD80" s="1305"/>
      <c r="CE80" s="1305"/>
      <c r="CF80" s="1305"/>
      <c r="CG80" s="1305"/>
      <c r="CH80" s="1305"/>
      <c r="CI80" s="1305"/>
      <c r="CJ80" s="1305"/>
      <c r="CK80" s="1305"/>
      <c r="CL80" s="1305"/>
      <c r="CM80" s="1305"/>
      <c r="CN80" s="1305"/>
      <c r="CO80" s="1305"/>
      <c r="CP80" s="1305"/>
      <c r="CQ80" s="1305"/>
      <c r="CR80" s="1305"/>
      <c r="CS80" s="1305"/>
      <c r="CT80" s="1305"/>
      <c r="CU80" s="1305"/>
      <c r="CV80" s="1305"/>
      <c r="CW80" s="1305"/>
      <c r="CX80" s="1305"/>
      <c r="CY80" s="1305"/>
      <c r="CZ80" s="1305"/>
      <c r="DA80" s="1305"/>
      <c r="DB80" s="1305"/>
      <c r="DC80" s="1305"/>
    </row>
    <row r="81" spans="2:109" ht="13.5">
      <c r="B81" s="386"/>
    </row>
    <row r="82" spans="2:109" ht="17.25">
      <c r="B82" s="386"/>
      <c r="K82" s="392"/>
      <c r="L82" s="392"/>
      <c r="M82" s="392"/>
      <c r="N82" s="392"/>
      <c r="AQ82" s="392"/>
      <c r="AR82" s="392"/>
      <c r="AS82" s="392"/>
      <c r="AT82" s="392"/>
      <c r="BC82" s="392"/>
      <c r="BD82" s="392"/>
      <c r="BE82" s="392"/>
      <c r="BF82" s="392"/>
      <c r="BO82" s="392"/>
      <c r="BP82" s="392"/>
      <c r="BQ82" s="392"/>
      <c r="BR82" s="392"/>
      <c r="CA82" s="392"/>
      <c r="CB82" s="392"/>
      <c r="CC82" s="392"/>
      <c r="CD82" s="392"/>
      <c r="CM82" s="392"/>
      <c r="CN82" s="392"/>
      <c r="CO82" s="392"/>
      <c r="CP82" s="392"/>
      <c r="CY82" s="392"/>
      <c r="CZ82" s="392"/>
      <c r="DA82" s="392"/>
      <c r="DB82" s="392"/>
      <c r="DC82" s="392"/>
    </row>
    <row r="83" spans="2:109" ht="13.5">
      <c r="B83" s="391"/>
      <c r="C83" s="390"/>
      <c r="D83" s="390"/>
      <c r="E83" s="390"/>
      <c r="F83" s="390"/>
      <c r="G83" s="390"/>
      <c r="H83" s="390"/>
      <c r="I83" s="390"/>
      <c r="J83" s="390"/>
      <c r="K83" s="390"/>
      <c r="L83" s="390"/>
      <c r="M83" s="390"/>
      <c r="N83" s="390"/>
      <c r="O83" s="390"/>
      <c r="P83" s="390"/>
      <c r="Q83" s="390"/>
      <c r="R83" s="390"/>
      <c r="S83" s="390"/>
      <c r="T83" s="390"/>
      <c r="U83" s="390"/>
      <c r="V83" s="390"/>
      <c r="W83" s="390"/>
      <c r="X83" s="390"/>
      <c r="Y83" s="390"/>
      <c r="Z83" s="390"/>
      <c r="AA83" s="390"/>
      <c r="AB83" s="390"/>
      <c r="AC83" s="390"/>
      <c r="AD83" s="390"/>
      <c r="AE83" s="390"/>
      <c r="AF83" s="390"/>
      <c r="AG83" s="390"/>
      <c r="AH83" s="390"/>
      <c r="AI83" s="390"/>
      <c r="AJ83" s="390"/>
      <c r="AK83" s="390"/>
      <c r="AL83" s="390"/>
      <c r="AM83" s="390"/>
      <c r="AN83" s="390"/>
      <c r="AO83" s="390"/>
      <c r="AP83" s="390"/>
      <c r="AQ83" s="390"/>
      <c r="AR83" s="390"/>
      <c r="AS83" s="390"/>
      <c r="AT83" s="390"/>
      <c r="AU83" s="390"/>
      <c r="AV83" s="390"/>
      <c r="AW83" s="390"/>
      <c r="AX83" s="390"/>
      <c r="AY83" s="390"/>
      <c r="AZ83" s="390"/>
      <c r="BA83" s="390"/>
      <c r="BB83" s="390"/>
      <c r="BC83" s="390"/>
      <c r="BD83" s="390"/>
      <c r="BE83" s="390"/>
      <c r="BF83" s="390"/>
      <c r="BG83" s="390"/>
      <c r="BH83" s="390"/>
      <c r="BI83" s="390"/>
      <c r="BJ83" s="390"/>
      <c r="BK83" s="390"/>
      <c r="BL83" s="390"/>
      <c r="BM83" s="390"/>
      <c r="BN83" s="390"/>
      <c r="BO83" s="390"/>
      <c r="BP83" s="390"/>
      <c r="BQ83" s="390"/>
      <c r="BR83" s="390"/>
      <c r="BS83" s="390"/>
      <c r="BT83" s="390"/>
      <c r="BU83" s="390"/>
      <c r="BV83" s="390"/>
      <c r="BW83" s="390"/>
      <c r="BX83" s="390"/>
      <c r="BY83" s="390"/>
      <c r="BZ83" s="390"/>
      <c r="CA83" s="390"/>
      <c r="CB83" s="390"/>
      <c r="CC83" s="390"/>
      <c r="CD83" s="390"/>
      <c r="CE83" s="390"/>
      <c r="CF83" s="390"/>
      <c r="CG83" s="390"/>
      <c r="CH83" s="390"/>
      <c r="CI83" s="390"/>
      <c r="CJ83" s="390"/>
      <c r="CK83" s="390"/>
      <c r="CL83" s="390"/>
      <c r="CM83" s="390"/>
      <c r="CN83" s="390"/>
      <c r="CO83" s="390"/>
      <c r="CP83" s="390"/>
      <c r="CQ83" s="390"/>
      <c r="CR83" s="390"/>
      <c r="CS83" s="390"/>
      <c r="CT83" s="390"/>
      <c r="CU83" s="390"/>
      <c r="CV83" s="390"/>
      <c r="CW83" s="390"/>
      <c r="CX83" s="390"/>
      <c r="CY83" s="390"/>
      <c r="CZ83" s="390"/>
      <c r="DA83" s="390"/>
      <c r="DB83" s="390"/>
      <c r="DC83" s="390"/>
      <c r="DD83" s="389"/>
    </row>
    <row r="84" spans="2:109" ht="13.5">
      <c r="DD84" s="385"/>
      <c r="DE84" s="385"/>
    </row>
    <row r="85" spans="2:109" ht="13.5">
      <c r="DD85" s="385"/>
      <c r="DE85" s="385"/>
    </row>
    <row r="86" spans="2:109" ht="13.5" hidden="1">
      <c r="DD86" s="385"/>
      <c r="DE86" s="385"/>
    </row>
    <row r="87" spans="2:109" ht="13.5" hidden="1">
      <c r="K87" s="388"/>
      <c r="AQ87" s="388"/>
      <c r="BC87" s="388"/>
      <c r="BO87" s="388"/>
      <c r="CA87" s="388"/>
      <c r="CM87" s="388"/>
      <c r="CY87" s="388"/>
      <c r="DD87" s="385"/>
      <c r="DE87" s="385"/>
    </row>
    <row r="88" spans="2:109" ht="13.5" hidden="1">
      <c r="DD88" s="385"/>
      <c r="DE88" s="385"/>
    </row>
    <row r="89" spans="2:109" ht="13.5" hidden="1">
      <c r="DD89" s="385"/>
      <c r="DE89" s="385"/>
    </row>
    <row r="90" spans="2:109" ht="13.5" hidden="1">
      <c r="DD90" s="385"/>
      <c r="DE90" s="385"/>
    </row>
    <row r="91" spans="2:109" ht="13.5" hidden="1">
      <c r="DD91" s="385"/>
      <c r="DE91" s="385"/>
    </row>
    <row r="92" spans="2:109" ht="13.5" hidden="1" customHeight="1">
      <c r="DD92" s="385"/>
      <c r="DE92" s="385"/>
    </row>
    <row r="93" spans="2:109" ht="13.5" hidden="1" customHeight="1">
      <c r="DD93" s="385"/>
      <c r="DE93" s="385"/>
    </row>
    <row r="94" spans="2:109" ht="13.5" hidden="1" customHeight="1">
      <c r="DD94" s="385"/>
      <c r="DE94" s="385"/>
    </row>
    <row r="95" spans="2:109" ht="13.5" hidden="1" customHeight="1">
      <c r="DD95" s="385"/>
      <c r="DE95" s="385"/>
    </row>
    <row r="96" spans="2:109" ht="13.5" hidden="1" customHeight="1">
      <c r="DD96" s="385"/>
      <c r="DE96" s="385"/>
    </row>
    <row r="97" spans="108:109" ht="13.5" hidden="1" customHeight="1">
      <c r="DD97" s="385"/>
      <c r="DE97" s="385"/>
    </row>
    <row r="98" spans="108:109" ht="13.5" hidden="1" customHeight="1">
      <c r="DD98" s="385"/>
      <c r="DE98" s="385"/>
    </row>
    <row r="99" spans="108:109" ht="13.5" hidden="1" customHeight="1">
      <c r="DD99" s="385"/>
      <c r="DE99" s="385"/>
    </row>
    <row r="100" spans="108:109" ht="13.5" hidden="1" customHeight="1">
      <c r="DD100" s="385"/>
      <c r="DE100" s="385"/>
    </row>
    <row r="101" spans="108:109" ht="13.5" hidden="1" customHeight="1">
      <c r="DD101" s="385"/>
      <c r="DE101" s="385"/>
    </row>
    <row r="102" spans="108:109" ht="13.5" hidden="1" customHeight="1">
      <c r="DD102" s="385"/>
      <c r="DE102" s="385"/>
    </row>
    <row r="103" spans="108:109" ht="13.5" hidden="1" customHeight="1">
      <c r="DD103" s="385"/>
      <c r="DE103" s="385"/>
    </row>
    <row r="104" spans="108:109" ht="13.5" hidden="1" customHeight="1">
      <c r="DD104" s="385"/>
      <c r="DE104" s="385"/>
    </row>
    <row r="105" spans="108:109" ht="13.5" hidden="1" customHeight="1">
      <c r="DD105" s="385"/>
      <c r="DE105" s="385"/>
    </row>
    <row r="106" spans="108:109" ht="13.5" hidden="1" customHeight="1">
      <c r="DD106" s="385"/>
      <c r="DE106" s="385"/>
    </row>
    <row r="107" spans="108:109" ht="13.5" hidden="1" customHeight="1">
      <c r="DD107" s="385"/>
      <c r="DE107" s="385"/>
    </row>
    <row r="108" spans="108:109" ht="13.5" hidden="1" customHeight="1">
      <c r="DD108" s="385"/>
      <c r="DE108" s="385"/>
    </row>
    <row r="109" spans="108:109" ht="13.5" hidden="1" customHeight="1">
      <c r="DD109" s="385"/>
      <c r="DE109" s="385"/>
    </row>
    <row r="110" spans="108:109" ht="13.5" hidden="1" customHeight="1">
      <c r="DD110" s="385"/>
      <c r="DE110" s="385"/>
    </row>
    <row r="111" spans="108:109" ht="13.5" hidden="1" customHeight="1">
      <c r="DD111" s="385"/>
      <c r="DE111" s="385"/>
    </row>
    <row r="112" spans="108:109" ht="13.5" hidden="1" customHeight="1">
      <c r="DD112" s="385"/>
      <c r="DE112" s="385"/>
    </row>
    <row r="113" spans="108:109" ht="13.5" hidden="1" customHeight="1">
      <c r="DD113" s="385"/>
      <c r="DE113" s="385"/>
    </row>
    <row r="114" spans="108:109" ht="13.5" hidden="1" customHeight="1">
      <c r="DD114" s="385"/>
      <c r="DE114" s="385"/>
    </row>
    <row r="115" spans="108:109" ht="13.5" hidden="1" customHeight="1">
      <c r="DD115" s="385"/>
      <c r="DE115" s="385"/>
    </row>
    <row r="116" spans="108:109" ht="13.5" hidden="1" customHeight="1">
      <c r="DD116" s="385"/>
      <c r="DE116" s="385"/>
    </row>
    <row r="117" spans="108:109" ht="13.5" hidden="1" customHeight="1">
      <c r="DD117" s="385"/>
      <c r="DE117" s="385"/>
    </row>
    <row r="118" spans="108:109" ht="13.5" hidden="1" customHeight="1">
      <c r="DD118" s="385"/>
      <c r="DE118" s="385"/>
    </row>
    <row r="119" spans="108:109" ht="13.5" hidden="1" customHeight="1">
      <c r="DD119" s="385"/>
      <c r="DE119" s="385"/>
    </row>
    <row r="120" spans="108:109" ht="13.5" hidden="1" customHeight="1">
      <c r="DD120" s="385"/>
      <c r="DE120" s="385"/>
    </row>
    <row r="121" spans="108:109" ht="13.5" hidden="1" customHeight="1">
      <c r="DD121" s="385"/>
      <c r="DE121" s="385"/>
    </row>
    <row r="122" spans="108:109" ht="13.5" hidden="1" customHeight="1">
      <c r="DD122" s="385"/>
      <c r="DE122" s="385"/>
    </row>
    <row r="123" spans="108:109" ht="13.5" hidden="1" customHeight="1">
      <c r="DD123" s="385"/>
      <c r="DE123" s="385"/>
    </row>
    <row r="124" spans="108:109" ht="13.5" hidden="1" customHeight="1">
      <c r="DD124" s="385"/>
      <c r="DE124" s="385"/>
    </row>
    <row r="125" spans="108:109" ht="13.5" hidden="1" customHeight="1">
      <c r="DD125" s="385"/>
      <c r="DE125" s="385"/>
    </row>
    <row r="126" spans="108:109" ht="13.5" hidden="1" customHeight="1">
      <c r="DD126" s="385"/>
      <c r="DE126" s="385"/>
    </row>
    <row r="127" spans="108:109" ht="13.5" hidden="1" customHeight="1">
      <c r="DD127" s="385"/>
      <c r="DE127" s="385"/>
    </row>
    <row r="128" spans="108:109" ht="13.5" hidden="1" customHeight="1">
      <c r="DD128" s="385"/>
      <c r="DE128" s="385"/>
    </row>
    <row r="129" spans="108:109" ht="13.5" hidden="1" customHeight="1">
      <c r="DD129" s="385"/>
      <c r="DE129" s="385"/>
    </row>
    <row r="130" spans="108:109" ht="13.5" hidden="1" customHeight="1">
      <c r="DD130" s="385"/>
      <c r="DE130" s="385"/>
    </row>
    <row r="131" spans="108:109" ht="13.5" hidden="1" customHeight="1">
      <c r="DD131" s="385"/>
      <c r="DE131" s="385"/>
    </row>
    <row r="132" spans="108:109" ht="13.5" hidden="1" customHeight="1">
      <c r="DD132" s="385"/>
      <c r="DE132" s="385"/>
    </row>
    <row r="133" spans="108:109" ht="13.5" hidden="1" customHeight="1">
      <c r="DD133" s="385"/>
      <c r="DE133" s="385"/>
    </row>
    <row r="134" spans="108:109" ht="13.5" hidden="1" customHeight="1">
      <c r="DD134" s="385"/>
      <c r="DE134" s="385"/>
    </row>
    <row r="135" spans="108:109" ht="13.5" hidden="1" customHeight="1">
      <c r="DD135" s="385"/>
      <c r="DE135" s="385"/>
    </row>
    <row r="136" spans="108:109" ht="13.5" hidden="1" customHeight="1">
      <c r="DD136" s="385"/>
      <c r="DE136" s="385"/>
    </row>
    <row r="137" spans="108:109" ht="13.5" hidden="1" customHeight="1">
      <c r="DD137" s="385"/>
      <c r="DE137" s="385"/>
    </row>
    <row r="138" spans="108:109" ht="13.5" hidden="1" customHeight="1">
      <c r="DD138" s="385"/>
      <c r="DE138" s="385"/>
    </row>
    <row r="139" spans="108:109" ht="13.5" hidden="1" customHeight="1">
      <c r="DD139" s="385"/>
      <c r="DE139" s="385"/>
    </row>
    <row r="140" spans="108:109" ht="13.5" hidden="1" customHeight="1">
      <c r="DD140" s="385"/>
      <c r="DE140" s="385"/>
    </row>
    <row r="141" spans="108:109" ht="13.5" hidden="1" customHeight="1">
      <c r="DD141" s="385"/>
      <c r="DE141" s="385"/>
    </row>
    <row r="142" spans="108:109" ht="13.5" hidden="1" customHeight="1">
      <c r="DD142" s="385"/>
      <c r="DE142" s="385"/>
    </row>
    <row r="143" spans="108:109" ht="13.5" hidden="1" customHeight="1">
      <c r="DD143" s="385"/>
      <c r="DE143" s="385"/>
    </row>
    <row r="144" spans="108:109" ht="13.5" hidden="1" customHeight="1">
      <c r="DD144" s="385"/>
      <c r="DE144" s="385"/>
    </row>
    <row r="145" spans="108:109" ht="13.5" hidden="1" customHeight="1">
      <c r="DD145" s="385"/>
      <c r="DE145" s="385"/>
    </row>
    <row r="146" spans="108:109" ht="13.5" hidden="1" customHeight="1">
      <c r="DD146" s="385"/>
      <c r="DE146" s="385"/>
    </row>
    <row r="147" spans="108:109" ht="13.5" hidden="1" customHeight="1">
      <c r="DD147" s="385"/>
      <c r="DE147" s="385"/>
    </row>
    <row r="148" spans="108:109" ht="13.5" hidden="1" customHeight="1">
      <c r="DD148" s="385"/>
      <c r="DE148" s="385"/>
    </row>
    <row r="149" spans="108:109" ht="13.5" hidden="1" customHeight="1">
      <c r="DD149" s="385"/>
      <c r="DE149" s="385"/>
    </row>
    <row r="150" spans="108:109" ht="13.5" hidden="1" customHeight="1">
      <c r="DD150" s="385"/>
      <c r="DE150" s="385"/>
    </row>
    <row r="151" spans="108:109" ht="13.5" hidden="1" customHeight="1">
      <c r="DD151" s="385"/>
      <c r="DE151" s="385"/>
    </row>
    <row r="152" spans="108:109" ht="13.5" hidden="1" customHeight="1">
      <c r="DD152" s="385"/>
      <c r="DE152" s="385"/>
    </row>
    <row r="153" spans="108:109" ht="13.5" hidden="1" customHeight="1">
      <c r="DD153" s="385"/>
      <c r="DE153" s="385"/>
    </row>
    <row r="154" spans="108:109" ht="13.5" hidden="1" customHeight="1">
      <c r="DD154" s="385"/>
      <c r="DE154" s="385"/>
    </row>
    <row r="155" spans="108:109" ht="13.5" hidden="1" customHeight="1">
      <c r="DD155" s="385"/>
      <c r="DE155" s="385"/>
    </row>
    <row r="156" spans="108:109" ht="13.5" hidden="1" customHeight="1">
      <c r="DD156" s="385"/>
      <c r="DE156" s="385"/>
    </row>
    <row r="157" spans="108:109" ht="13.5" hidden="1" customHeight="1">
      <c r="DD157" s="385"/>
      <c r="DE157" s="385"/>
    </row>
    <row r="158" spans="108:109" ht="13.5" hidden="1" customHeight="1">
      <c r="DD158" s="385"/>
      <c r="DE158" s="385"/>
    </row>
    <row r="159" spans="108:109" ht="13.5" hidden="1" customHeight="1">
      <c r="DD159" s="385"/>
      <c r="DE159" s="385"/>
    </row>
    <row r="160" spans="108:109" ht="13.5" hidden="1" customHeight="1">
      <c r="DD160" s="385"/>
      <c r="DE160" s="385"/>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cd29ocprmnhimspi6rlU7DZIt2yZMMPAG2gS6hpG4cg5QpW25cMRHJAsd5SFJnk0IwTI3fLfkU2Tt02TARKlsg==" saltValue="Hl/i7HaGZSFaGdvhG3WoRA==" spinCount="100000" sheet="1" objects="1" scenarios="1" formatCells="0"/>
  <dataConsolidate/>
  <mergeCells count="112">
    <mergeCell ref="AN43:DC47"/>
    <mergeCell ref="CV53:DC54"/>
    <mergeCell ref="G50:J50"/>
    <mergeCell ref="AN50:BO50"/>
    <mergeCell ref="BP50:BW50"/>
    <mergeCell ref="BX50:CE50"/>
    <mergeCell ref="CF50:CM50"/>
    <mergeCell ref="CN50:CU50"/>
    <mergeCell ref="CV50:DC50"/>
    <mergeCell ref="CV51:DC52"/>
    <mergeCell ref="CN51:CU52"/>
    <mergeCell ref="G51:H54"/>
    <mergeCell ref="BP53:BW54"/>
    <mergeCell ref="BX53:CE54"/>
    <mergeCell ref="CF53:CM54"/>
    <mergeCell ref="AN51:BA54"/>
    <mergeCell ref="BB51:BO52"/>
    <mergeCell ref="BP51:BW52"/>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I53:J54"/>
    <mergeCell ref="K53:K54"/>
    <mergeCell ref="L53:L54"/>
    <mergeCell ref="M53:M54"/>
    <mergeCell ref="BX57:CE58"/>
    <mergeCell ref="CF57:CM58"/>
    <mergeCell ref="AN65:DC69"/>
    <mergeCell ref="BX55:CE56"/>
    <mergeCell ref="CF55:CM56"/>
    <mergeCell ref="CN55:CU56"/>
    <mergeCell ref="CV55:DC56"/>
    <mergeCell ref="I55:J56"/>
    <mergeCell ref="K55:K56"/>
    <mergeCell ref="L55:L56"/>
    <mergeCell ref="M55:M56"/>
    <mergeCell ref="N55:N56"/>
    <mergeCell ref="CV72:DC72"/>
    <mergeCell ref="BX72:CE72"/>
    <mergeCell ref="CF72:CM72"/>
    <mergeCell ref="CN72:CU72"/>
    <mergeCell ref="CN57:CU58"/>
    <mergeCell ref="CV57:DC58"/>
    <mergeCell ref="G72:J72"/>
    <mergeCell ref="AN72:BO72"/>
    <mergeCell ref="BP72:BW72"/>
    <mergeCell ref="I57:J58"/>
    <mergeCell ref="K57:K58"/>
    <mergeCell ref="G55:H58"/>
    <mergeCell ref="G73:H76"/>
    <mergeCell ref="I73:J74"/>
    <mergeCell ref="K73:K74"/>
    <mergeCell ref="L73:L74"/>
    <mergeCell ref="M73:M74"/>
    <mergeCell ref="N73:N74"/>
    <mergeCell ref="CN75:CU76"/>
    <mergeCell ref="CV75:DC76"/>
    <mergeCell ref="CV73:DC74"/>
    <mergeCell ref="BX73:CE74"/>
    <mergeCell ref="CF73:CM74"/>
    <mergeCell ref="CN73:CU74"/>
    <mergeCell ref="I75:J76"/>
    <mergeCell ref="K75:K76"/>
    <mergeCell ref="L75:L76"/>
    <mergeCell ref="M75:M76"/>
    <mergeCell ref="N75:N76"/>
    <mergeCell ref="BB75:BO76"/>
    <mergeCell ref="AN73:BA76"/>
    <mergeCell ref="BB73:BO74"/>
    <mergeCell ref="BP73:BW74"/>
    <mergeCell ref="BP75:BW76"/>
    <mergeCell ref="N77:N78"/>
    <mergeCell ref="AN77:BA80"/>
    <mergeCell ref="BB77:BO78"/>
    <mergeCell ref="BP77:BW78"/>
    <mergeCell ref="BX77:CE78"/>
    <mergeCell ref="G77:H80"/>
    <mergeCell ref="I77:J78"/>
    <mergeCell ref="K77:K78"/>
    <mergeCell ref="L77:L78"/>
    <mergeCell ref="M77:M78"/>
    <mergeCell ref="I79:J80"/>
    <mergeCell ref="K79:K80"/>
    <mergeCell ref="L79:L80"/>
    <mergeCell ref="M79:M80"/>
    <mergeCell ref="N79:N80"/>
    <mergeCell ref="BB79:BO80"/>
    <mergeCell ref="CV79:DC80"/>
    <mergeCell ref="CN77:CU78"/>
    <mergeCell ref="CV77:DC78"/>
    <mergeCell ref="BP79:BW80"/>
    <mergeCell ref="BX75:CE76"/>
    <mergeCell ref="CF75:CM76"/>
    <mergeCell ref="CF77:CM78"/>
    <mergeCell ref="CF79:CM80"/>
    <mergeCell ref="BX79:CE80"/>
    <mergeCell ref="CN79:CU80"/>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498</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vX3DbjQn3UmXwuBufGA7Bqu+y9IYr4ubr4qFIR5MnWjRap4H3IC0U+TbGi+5wb0Ena0tDVid3wKiLKsR/EsW2w==" saltValue="ei0H7lWZqLMoyRaRvrJ9S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498</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evVUHTq047L3vxYRsHULlEhMLsDcNKqj50KHYha1MXPDT1bOw2FIBOSrbXIXfYRyuH0bzZY8MJi4dSRcEsZb8A==" saltValue="GgOufSsZuNHUjZpGIAnv2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52</v>
      </c>
      <c r="E2" s="154"/>
      <c r="F2" s="155" t="s">
        <v>549</v>
      </c>
      <c r="G2" s="156"/>
      <c r="H2" s="157"/>
    </row>
    <row r="3" spans="1:8">
      <c r="A3" s="153" t="s">
        <v>542</v>
      </c>
      <c r="B3" s="158"/>
      <c r="C3" s="159"/>
      <c r="D3" s="160">
        <v>148871</v>
      </c>
      <c r="E3" s="161"/>
      <c r="F3" s="162">
        <v>333013</v>
      </c>
      <c r="G3" s="163"/>
      <c r="H3" s="164"/>
    </row>
    <row r="4" spans="1:8">
      <c r="A4" s="165"/>
      <c r="B4" s="166"/>
      <c r="C4" s="167"/>
      <c r="D4" s="168">
        <v>98029</v>
      </c>
      <c r="E4" s="169"/>
      <c r="F4" s="170">
        <v>126732</v>
      </c>
      <c r="G4" s="171"/>
      <c r="H4" s="172"/>
    </row>
    <row r="5" spans="1:8">
      <c r="A5" s="153" t="s">
        <v>544</v>
      </c>
      <c r="B5" s="158"/>
      <c r="C5" s="159"/>
      <c r="D5" s="160">
        <v>168330</v>
      </c>
      <c r="E5" s="161"/>
      <c r="F5" s="162">
        <v>280458</v>
      </c>
      <c r="G5" s="163"/>
      <c r="H5" s="164"/>
    </row>
    <row r="6" spans="1:8">
      <c r="A6" s="165"/>
      <c r="B6" s="166"/>
      <c r="C6" s="167"/>
      <c r="D6" s="168">
        <v>89826</v>
      </c>
      <c r="E6" s="169"/>
      <c r="F6" s="170">
        <v>127286</v>
      </c>
      <c r="G6" s="171"/>
      <c r="H6" s="172"/>
    </row>
    <row r="7" spans="1:8">
      <c r="A7" s="153" t="s">
        <v>545</v>
      </c>
      <c r="B7" s="158"/>
      <c r="C7" s="159"/>
      <c r="D7" s="160">
        <v>228336</v>
      </c>
      <c r="E7" s="161"/>
      <c r="F7" s="162">
        <v>291945</v>
      </c>
      <c r="G7" s="163"/>
      <c r="H7" s="164"/>
    </row>
    <row r="8" spans="1:8">
      <c r="A8" s="165"/>
      <c r="B8" s="166"/>
      <c r="C8" s="167"/>
      <c r="D8" s="168">
        <v>91020</v>
      </c>
      <c r="E8" s="169"/>
      <c r="F8" s="170">
        <v>127651</v>
      </c>
      <c r="G8" s="171"/>
      <c r="H8" s="172"/>
    </row>
    <row r="9" spans="1:8">
      <c r="A9" s="153" t="s">
        <v>546</v>
      </c>
      <c r="B9" s="158"/>
      <c r="C9" s="159"/>
      <c r="D9" s="160">
        <v>305999</v>
      </c>
      <c r="E9" s="161"/>
      <c r="F9" s="162">
        <v>291173</v>
      </c>
      <c r="G9" s="163"/>
      <c r="H9" s="164"/>
    </row>
    <row r="10" spans="1:8">
      <c r="A10" s="165"/>
      <c r="B10" s="166"/>
      <c r="C10" s="167"/>
      <c r="D10" s="168">
        <v>240369</v>
      </c>
      <c r="E10" s="169"/>
      <c r="F10" s="170">
        <v>119071</v>
      </c>
      <c r="G10" s="171"/>
      <c r="H10" s="172"/>
    </row>
    <row r="11" spans="1:8">
      <c r="A11" s="153" t="s">
        <v>547</v>
      </c>
      <c r="B11" s="158"/>
      <c r="C11" s="159"/>
      <c r="D11" s="160">
        <v>161334</v>
      </c>
      <c r="E11" s="161"/>
      <c r="F11" s="162">
        <v>271581</v>
      </c>
      <c r="G11" s="163"/>
      <c r="H11" s="164"/>
    </row>
    <row r="12" spans="1:8">
      <c r="A12" s="165"/>
      <c r="B12" s="166"/>
      <c r="C12" s="173"/>
      <c r="D12" s="168">
        <v>106086</v>
      </c>
      <c r="E12" s="169"/>
      <c r="F12" s="170">
        <v>117844</v>
      </c>
      <c r="G12" s="171"/>
      <c r="H12" s="172"/>
    </row>
    <row r="13" spans="1:8">
      <c r="A13" s="153"/>
      <c r="B13" s="158"/>
      <c r="C13" s="174"/>
      <c r="D13" s="175">
        <v>202574</v>
      </c>
      <c r="E13" s="176"/>
      <c r="F13" s="177">
        <v>293634</v>
      </c>
      <c r="G13" s="178"/>
      <c r="H13" s="164"/>
    </row>
    <row r="14" spans="1:8">
      <c r="A14" s="165"/>
      <c r="B14" s="166"/>
      <c r="C14" s="167"/>
      <c r="D14" s="168">
        <v>125066</v>
      </c>
      <c r="E14" s="169"/>
      <c r="F14" s="170">
        <v>123717</v>
      </c>
      <c r="G14" s="171"/>
      <c r="H14" s="172"/>
    </row>
    <row r="17" spans="1:11">
      <c r="A17" s="149" t="s">
        <v>53</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3.73</v>
      </c>
      <c r="C19" s="179">
        <f>ROUND(VALUE(SUBSTITUTE(実質収支比率等に係る経年分析!G$48,"▲","-")),2)</f>
        <v>3.44</v>
      </c>
      <c r="D19" s="179">
        <f>ROUND(VALUE(SUBSTITUTE(実質収支比率等に係る経年分析!H$48,"▲","-")),2)</f>
        <v>2.78</v>
      </c>
      <c r="E19" s="179">
        <f>ROUND(VALUE(SUBSTITUTE(実質収支比率等に係る経年分析!I$48,"▲","-")),2)</f>
        <v>4.9400000000000004</v>
      </c>
      <c r="F19" s="179">
        <f>ROUND(VALUE(SUBSTITUTE(実質収支比率等に係る経年分析!J$48,"▲","-")),2)</f>
        <v>3.21</v>
      </c>
    </row>
    <row r="20" spans="1:11">
      <c r="A20" s="179" t="s">
        <v>55</v>
      </c>
      <c r="B20" s="179">
        <f>ROUND(VALUE(SUBSTITUTE(実質収支比率等に係る経年分析!F$47,"▲","-")),2)</f>
        <v>49.4</v>
      </c>
      <c r="C20" s="179">
        <f>ROUND(VALUE(SUBSTITUTE(実質収支比率等に係る経年分析!G$47,"▲","-")),2)</f>
        <v>43.22</v>
      </c>
      <c r="D20" s="179">
        <f>ROUND(VALUE(SUBSTITUTE(実質収支比率等に係る経年分析!H$47,"▲","-")),2)</f>
        <v>40.04</v>
      </c>
      <c r="E20" s="179">
        <f>ROUND(VALUE(SUBSTITUTE(実質収支比率等に係る経年分析!I$47,"▲","-")),2)</f>
        <v>35.840000000000003</v>
      </c>
      <c r="F20" s="179">
        <f>ROUND(VALUE(SUBSTITUTE(実質収支比率等に係る経年分析!J$47,"▲","-")),2)</f>
        <v>36.39</v>
      </c>
    </row>
    <row r="21" spans="1:11">
      <c r="A21" s="179" t="s">
        <v>56</v>
      </c>
      <c r="B21" s="179">
        <f>IF(ISNUMBER(VALUE(SUBSTITUTE(実質収支比率等に係る経年分析!F$49,"▲","-"))),ROUND(VALUE(SUBSTITUTE(実質収支比率等に係る経年分析!F$49,"▲","-")),2),NA())</f>
        <v>-5.52</v>
      </c>
      <c r="C21" s="179">
        <f>IF(ISNUMBER(VALUE(SUBSTITUTE(実質収支比率等に係る経年分析!G$49,"▲","-"))),ROUND(VALUE(SUBSTITUTE(実質収支比率等に係る経年分析!G$49,"▲","-")),2),NA())</f>
        <v>-5.99</v>
      </c>
      <c r="D21" s="179">
        <f>IF(ISNUMBER(VALUE(SUBSTITUTE(実質収支比率等に係る経年分析!H$49,"▲","-"))),ROUND(VALUE(SUBSTITUTE(実質収支比率等に係る経年分析!H$49,"▲","-")),2),NA())</f>
        <v>-5.26</v>
      </c>
      <c r="E21" s="179">
        <f>IF(ISNUMBER(VALUE(SUBSTITUTE(実質収支比率等に係る経年分析!I$49,"▲","-"))),ROUND(VALUE(SUBSTITUTE(実質収支比率等に係る経年分析!I$49,"▲","-")),2),NA())</f>
        <v>3.49</v>
      </c>
      <c r="F21" s="179">
        <f>IF(ISNUMBER(VALUE(SUBSTITUTE(実質収支比率等に係る経年分析!J$49,"▲","-"))),ROUND(VALUE(SUBSTITUTE(実質収支比率等に係る経年分析!J$49,"▲","-")),2),NA())</f>
        <v>-1.81</v>
      </c>
    </row>
    <row r="24" spans="1:11">
      <c r="A24" s="149" t="s">
        <v>57</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#VALUE!</v>
      </c>
      <c r="C27" s="180" t="e">
        <f>IF(ROUND(VALUE(SUBSTITUTE(連結実質赤字比率に係る赤字・黒字の構成分析!F$43,"▲", "-")), 2) &gt;= 0, ABS(ROUND(VALUE(SUBSTITUTE(連結実質赤字比率に係る赤字・黒字の構成分析!F$43,"▲", "-")), 2)), NA())</f>
        <v>#VALUE!</v>
      </c>
      <c r="D27" s="180" t="e">
        <f>IF(ROUND(VALUE(SUBSTITUTE(連結実質赤字比率に係る赤字・黒字の構成分析!G$43,"▲", "-")), 2) &lt; 0, ABS(ROUND(VALUE(SUBSTITUTE(連結実質赤字比率に係る赤字・黒字の構成分析!G$43,"▲", "-")), 2)), NA())</f>
        <v>#VALUE!</v>
      </c>
      <c r="E27" s="180" t="e">
        <f>IF(ROUND(VALUE(SUBSTITUTE(連結実質赤字比率に係る赤字・黒字の構成分析!G$43,"▲", "-")), 2) &gt;= 0, ABS(ROUND(VALUE(SUBSTITUTE(連結実質赤字比率に係る赤字・黒字の構成分析!G$43,"▲", "-")), 2)), NA())</f>
        <v>#VALUE!</v>
      </c>
      <c r="F27" s="180" t="e">
        <f>IF(ROUND(VALUE(SUBSTITUTE(連結実質赤字比率に係る赤字・黒字の構成分析!H$43,"▲", "-")), 2) &lt; 0, ABS(ROUND(VALUE(SUBSTITUTE(連結実質赤字比率に係る赤字・黒字の構成分析!H$43,"▲", "-")), 2)), NA())</f>
        <v>#VALUE!</v>
      </c>
      <c r="G27" s="180" t="e">
        <f>IF(ROUND(VALUE(SUBSTITUTE(連結実質赤字比率に係る赤字・黒字の構成分析!H$43,"▲", "-")), 2) &gt;= 0, ABS(ROUND(VALUE(SUBSTITUTE(連結実質赤字比率に係る赤字・黒字の構成分析!H$43,"▲", "-")), 2)), NA())</f>
        <v>#VALUE!</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後期高齢者医療特別会計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v>
      </c>
    </row>
    <row r="30" spans="1:11">
      <c r="A30" s="180" t="str">
        <f>IF(連結実質赤字比率に係る赤字・黒字の構成分析!C$40="",NA(),連結実質赤字比率に係る赤字・黒字の構成分析!C$40)</f>
        <v>浄化槽整備事業特別会計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0.01</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0.01</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0.01</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0.01</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0.01</v>
      </c>
    </row>
    <row r="31" spans="1:11">
      <c r="A31" s="180" t="str">
        <f>IF(連結実質赤字比率に係る赤字・黒字の構成分析!C$39="",NA(),連結実質赤字比率に係る赤字・黒字の構成分析!C$39)</f>
        <v>特定環境保全公共下水道事業特別会計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0.03</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0.03</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0.03</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0.02</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0.02</v>
      </c>
    </row>
    <row r="32" spans="1:11">
      <c r="A32" s="180" t="str">
        <f>IF(連結実質赤字比率に係る赤字・黒字の構成分析!C$38="",NA(),連結実質赤字比率に係る赤字・黒字の構成分析!C$38)</f>
        <v>簡易水道事業特別会計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0.05</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0.05</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0.05</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0.06</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0.04</v>
      </c>
    </row>
    <row r="33" spans="1:16">
      <c r="A33" s="180" t="str">
        <f>IF(連結実質赤字比率に係る赤字・黒字の構成分析!C$37="",NA(),連結実質赤字比率に係る赤字・黒字の構成分析!C$37)</f>
        <v>介護保険特別会計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0.55000000000000004</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0.18</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0.46</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0.73</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0.27</v>
      </c>
    </row>
    <row r="34" spans="1:16">
      <c r="A34" s="180" t="str">
        <f>IF(連結実質赤字比率に係る赤字・黒字の構成分析!C$36="",NA(),連結実質赤字比率に係る赤字・黒字の構成分析!C$36)</f>
        <v>へき地診療所特別会計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0.14000000000000001</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0.26</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0.08</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0.26</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0.32</v>
      </c>
    </row>
    <row r="35" spans="1:16">
      <c r="A35" s="180" t="str">
        <f>IF(連結実質赤字比率に係る赤字・黒字の構成分析!C$35="",NA(),連結実質赤字比率に係る赤字・黒字の構成分析!C$35)</f>
        <v>国民健康保険特別会計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1.41</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0.69</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0.76</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1.34</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0.88</v>
      </c>
    </row>
    <row r="36" spans="1:16">
      <c r="A36" s="180" t="str">
        <f>IF(連結実質赤字比率に係る赤字・黒字の構成分析!C$34="",NA(),連結実質赤字比率に係る赤字・黒字の構成分析!C$34)</f>
        <v>一般会計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3.58</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3.16</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2.68</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4.67</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2.88</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521</v>
      </c>
      <c r="E42" s="181"/>
      <c r="F42" s="181"/>
      <c r="G42" s="181">
        <f>'実質公債費比率（分子）の構造'!L$52</f>
        <v>446</v>
      </c>
      <c r="H42" s="181"/>
      <c r="I42" s="181"/>
      <c r="J42" s="181">
        <f>'実質公債費比率（分子）の構造'!M$52</f>
        <v>406</v>
      </c>
      <c r="K42" s="181"/>
      <c r="L42" s="181"/>
      <c r="M42" s="181">
        <f>'実質公債費比率（分子）の構造'!N$52</f>
        <v>432</v>
      </c>
      <c r="N42" s="181"/>
      <c r="O42" s="181"/>
      <c r="P42" s="181">
        <f>'実質公債費比率（分子）の構造'!O$52</f>
        <v>448</v>
      </c>
    </row>
    <row r="43" spans="1:16">
      <c r="A43" s="181" t="s">
        <v>64</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t="str">
        <f>'実質公債費比率（分子）の構造'!N$51</f>
        <v>-</v>
      </c>
      <c r="L43" s="181"/>
      <c r="M43" s="181"/>
      <c r="N43" s="181" t="str">
        <f>'実質公債費比率（分子）の構造'!O$51</f>
        <v>-</v>
      </c>
      <c r="O43" s="181"/>
      <c r="P43" s="181"/>
    </row>
    <row r="44" spans="1:16">
      <c r="A44" s="181" t="s">
        <v>65</v>
      </c>
      <c r="B44" s="181">
        <f>'実質公債費比率（分子）の構造'!K$50</f>
        <v>10</v>
      </c>
      <c r="C44" s="181"/>
      <c r="D44" s="181"/>
      <c r="E44" s="181">
        <f>'実質公債費比率（分子）の構造'!L$50</f>
        <v>9</v>
      </c>
      <c r="F44" s="181"/>
      <c r="G44" s="181"/>
      <c r="H44" s="181">
        <f>'実質公債費比率（分子）の構造'!M$50</f>
        <v>9</v>
      </c>
      <c r="I44" s="181"/>
      <c r="J44" s="181"/>
      <c r="K44" s="181">
        <f>'実質公債費比率（分子）の構造'!N$50</f>
        <v>9</v>
      </c>
      <c r="L44" s="181"/>
      <c r="M44" s="181"/>
      <c r="N44" s="181">
        <f>'実質公債費比率（分子）の構造'!O$50</f>
        <v>9</v>
      </c>
      <c r="O44" s="181"/>
      <c r="P44" s="181"/>
    </row>
    <row r="45" spans="1:16">
      <c r="A45" s="181" t="s">
        <v>66</v>
      </c>
      <c r="B45" s="181">
        <f>'実質公債費比率（分子）の構造'!K$49</f>
        <v>161</v>
      </c>
      <c r="C45" s="181"/>
      <c r="D45" s="181"/>
      <c r="E45" s="181">
        <f>'実質公債費比率（分子）の構造'!L$49</f>
        <v>76</v>
      </c>
      <c r="F45" s="181"/>
      <c r="G45" s="181"/>
      <c r="H45" s="181">
        <f>'実質公債費比率（分子）の構造'!M$49</f>
        <v>17</v>
      </c>
      <c r="I45" s="181"/>
      <c r="J45" s="181"/>
      <c r="K45" s="181">
        <f>'実質公債費比率（分子）の構造'!N$49</f>
        <v>27</v>
      </c>
      <c r="L45" s="181"/>
      <c r="M45" s="181"/>
      <c r="N45" s="181">
        <f>'実質公債費比率（分子）の構造'!O$49</f>
        <v>23</v>
      </c>
      <c r="O45" s="181"/>
      <c r="P45" s="181"/>
    </row>
    <row r="46" spans="1:16">
      <c r="A46" s="181" t="s">
        <v>67</v>
      </c>
      <c r="B46" s="181">
        <f>'実質公債費比率（分子）の構造'!K$48</f>
        <v>107</v>
      </c>
      <c r="C46" s="181"/>
      <c r="D46" s="181"/>
      <c r="E46" s="181">
        <f>'実質公債費比率（分子）の構造'!L$48</f>
        <v>110</v>
      </c>
      <c r="F46" s="181"/>
      <c r="G46" s="181"/>
      <c r="H46" s="181">
        <f>'実質公債費比率（分子）の構造'!M$48</f>
        <v>121</v>
      </c>
      <c r="I46" s="181"/>
      <c r="J46" s="181"/>
      <c r="K46" s="181">
        <f>'実質公債費比率（分子）の構造'!N$48</f>
        <v>123</v>
      </c>
      <c r="L46" s="181"/>
      <c r="M46" s="181"/>
      <c r="N46" s="181">
        <f>'実質公債費比率（分子）の構造'!O$48</f>
        <v>120</v>
      </c>
      <c r="O46" s="181"/>
      <c r="P46" s="181"/>
    </row>
    <row r="47" spans="1:16">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70</v>
      </c>
      <c r="B49" s="181">
        <f>'実質公債費比率（分子）の構造'!K$45</f>
        <v>349</v>
      </c>
      <c r="C49" s="181"/>
      <c r="D49" s="181"/>
      <c r="E49" s="181">
        <f>'実質公債費比率（分子）の構造'!L$45</f>
        <v>380</v>
      </c>
      <c r="F49" s="181"/>
      <c r="G49" s="181"/>
      <c r="H49" s="181">
        <f>'実質公債費比率（分子）の構造'!M$45</f>
        <v>423</v>
      </c>
      <c r="I49" s="181"/>
      <c r="J49" s="181"/>
      <c r="K49" s="181">
        <f>'実質公債費比率（分子）の構造'!N$45</f>
        <v>423</v>
      </c>
      <c r="L49" s="181"/>
      <c r="M49" s="181"/>
      <c r="N49" s="181">
        <f>'実質公債費比率（分子）の構造'!O$45</f>
        <v>417</v>
      </c>
      <c r="O49" s="181"/>
      <c r="P49" s="181"/>
    </row>
    <row r="50" spans="1:16">
      <c r="A50" s="181" t="s">
        <v>71</v>
      </c>
      <c r="B50" s="181" t="e">
        <f>NA()</f>
        <v>#N/A</v>
      </c>
      <c r="C50" s="181">
        <f>IF(ISNUMBER('実質公債費比率（分子）の構造'!K$53),'実質公債費比率（分子）の構造'!K$53,NA())</f>
        <v>106</v>
      </c>
      <c r="D50" s="181" t="e">
        <f>NA()</f>
        <v>#N/A</v>
      </c>
      <c r="E50" s="181" t="e">
        <f>NA()</f>
        <v>#N/A</v>
      </c>
      <c r="F50" s="181">
        <f>IF(ISNUMBER('実質公債費比率（分子）の構造'!L$53),'実質公債費比率（分子）の構造'!L$53,NA())</f>
        <v>129</v>
      </c>
      <c r="G50" s="181" t="e">
        <f>NA()</f>
        <v>#N/A</v>
      </c>
      <c r="H50" s="181" t="e">
        <f>NA()</f>
        <v>#N/A</v>
      </c>
      <c r="I50" s="181">
        <f>IF(ISNUMBER('実質公債費比率（分子）の構造'!M$53),'実質公債費比率（分子）の構造'!M$53,NA())</f>
        <v>164</v>
      </c>
      <c r="J50" s="181" t="e">
        <f>NA()</f>
        <v>#N/A</v>
      </c>
      <c r="K50" s="181" t="e">
        <f>NA()</f>
        <v>#N/A</v>
      </c>
      <c r="L50" s="181">
        <f>IF(ISNUMBER('実質公債費比率（分子）の構造'!N$53),'実質公債費比率（分子）の構造'!N$53,NA())</f>
        <v>150</v>
      </c>
      <c r="M50" s="181" t="e">
        <f>NA()</f>
        <v>#N/A</v>
      </c>
      <c r="N50" s="181" t="e">
        <f>NA()</f>
        <v>#N/A</v>
      </c>
      <c r="O50" s="181">
        <f>IF(ISNUMBER('実質公債費比率（分子）の構造'!O$53),'実質公債費比率（分子）の構造'!O$53,NA())</f>
        <v>121</v>
      </c>
      <c r="P50" s="181" t="e">
        <f>NA()</f>
        <v>#N/A</v>
      </c>
    </row>
    <row r="53" spans="1:16">
      <c r="A53" s="149" t="s">
        <v>72</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c r="A56" s="180" t="s">
        <v>43</v>
      </c>
      <c r="B56" s="180"/>
      <c r="C56" s="180"/>
      <c r="D56" s="180">
        <f>'将来負担比率（分子）の構造'!I$52</f>
        <v>4120</v>
      </c>
      <c r="E56" s="180"/>
      <c r="F56" s="180"/>
      <c r="G56" s="180">
        <f>'将来負担比率（分子）の構造'!J$52</f>
        <v>4071</v>
      </c>
      <c r="H56" s="180"/>
      <c r="I56" s="180"/>
      <c r="J56" s="180">
        <f>'将来負担比率（分子）の構造'!K$52</f>
        <v>3977</v>
      </c>
      <c r="K56" s="180"/>
      <c r="L56" s="180"/>
      <c r="M56" s="180">
        <f>'将来負担比率（分子）の構造'!L$52</f>
        <v>4240</v>
      </c>
      <c r="N56" s="180"/>
      <c r="O56" s="180"/>
      <c r="P56" s="180">
        <f>'将来負担比率（分子）の構造'!M$52</f>
        <v>4491</v>
      </c>
    </row>
    <row r="57" spans="1:16">
      <c r="A57" s="180" t="s">
        <v>42</v>
      </c>
      <c r="B57" s="180"/>
      <c r="C57" s="180"/>
      <c r="D57" s="180" t="str">
        <f>'将来負担比率（分子）の構造'!I$51</f>
        <v>-</v>
      </c>
      <c r="E57" s="180"/>
      <c r="F57" s="180"/>
      <c r="G57" s="180" t="str">
        <f>'将来負担比率（分子）の構造'!J$51</f>
        <v>-</v>
      </c>
      <c r="H57" s="180"/>
      <c r="I57" s="180"/>
      <c r="J57" s="180" t="str">
        <f>'将来負担比率（分子）の構造'!K$51</f>
        <v>-</v>
      </c>
      <c r="K57" s="180"/>
      <c r="L57" s="180"/>
      <c r="M57" s="180">
        <f>'将来負担比率（分子）の構造'!L$51</f>
        <v>18</v>
      </c>
      <c r="N57" s="180"/>
      <c r="O57" s="180"/>
      <c r="P57" s="180">
        <f>'将来負担比率（分子）の構造'!M$51</f>
        <v>17</v>
      </c>
    </row>
    <row r="58" spans="1:16">
      <c r="A58" s="180" t="s">
        <v>41</v>
      </c>
      <c r="B58" s="180"/>
      <c r="C58" s="180"/>
      <c r="D58" s="180">
        <f>'将来負担比率（分子）の構造'!I$50</f>
        <v>3036</v>
      </c>
      <c r="E58" s="180"/>
      <c r="F58" s="180"/>
      <c r="G58" s="180">
        <f>'将来負担比率（分子）の構造'!J$50</f>
        <v>3314</v>
      </c>
      <c r="H58" s="180"/>
      <c r="I58" s="180"/>
      <c r="J58" s="180">
        <f>'将来負担比率（分子）の構造'!K$50</f>
        <v>3344</v>
      </c>
      <c r="K58" s="180"/>
      <c r="L58" s="180"/>
      <c r="M58" s="180">
        <f>'将来負担比率（分子）の構造'!L$50</f>
        <v>3229</v>
      </c>
      <c r="N58" s="180"/>
      <c r="O58" s="180"/>
      <c r="P58" s="180">
        <f>'将来負担比率（分子）の構造'!M$50</f>
        <v>3207</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160</v>
      </c>
      <c r="C62" s="180"/>
      <c r="D62" s="180"/>
      <c r="E62" s="180">
        <f>'将来負担比率（分子）の構造'!J$45</f>
        <v>114</v>
      </c>
      <c r="F62" s="180"/>
      <c r="G62" s="180"/>
      <c r="H62" s="180">
        <f>'将来負担比率（分子）の構造'!K$45</f>
        <v>223</v>
      </c>
      <c r="I62" s="180"/>
      <c r="J62" s="180"/>
      <c r="K62" s="180">
        <f>'将来負担比率（分子）の構造'!L$45</f>
        <v>202</v>
      </c>
      <c r="L62" s="180"/>
      <c r="M62" s="180"/>
      <c r="N62" s="180">
        <f>'将来負担比率（分子）の構造'!M$45</f>
        <v>206</v>
      </c>
      <c r="O62" s="180"/>
      <c r="P62" s="180"/>
    </row>
    <row r="63" spans="1:16">
      <c r="A63" s="180" t="s">
        <v>34</v>
      </c>
      <c r="B63" s="180">
        <f>'将来負担比率（分子）の構造'!I$44</f>
        <v>89</v>
      </c>
      <c r="C63" s="180"/>
      <c r="D63" s="180"/>
      <c r="E63" s="180">
        <f>'将来負担比率（分子）の構造'!J$44</f>
        <v>78</v>
      </c>
      <c r="F63" s="180"/>
      <c r="G63" s="180"/>
      <c r="H63" s="180">
        <f>'将来負担比率（分子）の構造'!K$44</f>
        <v>73</v>
      </c>
      <c r="I63" s="180"/>
      <c r="J63" s="180"/>
      <c r="K63" s="180">
        <f>'将来負担比率（分子）の構造'!L$44</f>
        <v>50</v>
      </c>
      <c r="L63" s="180"/>
      <c r="M63" s="180"/>
      <c r="N63" s="180">
        <f>'将来負担比率（分子）の構造'!M$44</f>
        <v>40</v>
      </c>
      <c r="O63" s="180"/>
      <c r="P63" s="180"/>
    </row>
    <row r="64" spans="1:16">
      <c r="A64" s="180" t="s">
        <v>33</v>
      </c>
      <c r="B64" s="180">
        <f>'将来負担比率（分子）の構造'!I$43</f>
        <v>1404</v>
      </c>
      <c r="C64" s="180"/>
      <c r="D64" s="180"/>
      <c r="E64" s="180">
        <f>'将来負担比率（分子）の構造'!J$43</f>
        <v>1347</v>
      </c>
      <c r="F64" s="180"/>
      <c r="G64" s="180"/>
      <c r="H64" s="180">
        <f>'将来負担比率（分子）の構造'!K$43</f>
        <v>1277</v>
      </c>
      <c r="I64" s="180"/>
      <c r="J64" s="180"/>
      <c r="K64" s="180">
        <f>'将来負担比率（分子）の構造'!L$43</f>
        <v>1268</v>
      </c>
      <c r="L64" s="180"/>
      <c r="M64" s="180"/>
      <c r="N64" s="180">
        <f>'将来負担比率（分子）の構造'!M$43</f>
        <v>1285</v>
      </c>
      <c r="O64" s="180"/>
      <c r="P64" s="180"/>
    </row>
    <row r="65" spans="1:16">
      <c r="A65" s="180" t="s">
        <v>32</v>
      </c>
      <c r="B65" s="180">
        <f>'将来負担比率（分子）の構造'!I$42</f>
        <v>50</v>
      </c>
      <c r="C65" s="180"/>
      <c r="D65" s="180"/>
      <c r="E65" s="180">
        <f>'将来負担比率（分子）の構造'!J$42</f>
        <v>41</v>
      </c>
      <c r="F65" s="180"/>
      <c r="G65" s="180"/>
      <c r="H65" s="180">
        <f>'将来負担比率（分子）の構造'!K$42</f>
        <v>32</v>
      </c>
      <c r="I65" s="180"/>
      <c r="J65" s="180"/>
      <c r="K65" s="180">
        <f>'将来負担比率（分子）の構造'!L$42</f>
        <v>15</v>
      </c>
      <c r="L65" s="180"/>
      <c r="M65" s="180"/>
      <c r="N65" s="180">
        <f>'将来負担比率（分子）の構造'!M$42</f>
        <v>7</v>
      </c>
      <c r="O65" s="180"/>
      <c r="P65" s="180"/>
    </row>
    <row r="66" spans="1:16">
      <c r="A66" s="180" t="s">
        <v>31</v>
      </c>
      <c r="B66" s="180">
        <f>'将来負担比率（分子）の構造'!I$41</f>
        <v>3925</v>
      </c>
      <c r="C66" s="180"/>
      <c r="D66" s="180"/>
      <c r="E66" s="180">
        <f>'将来負担比率（分子）の構造'!J$41</f>
        <v>4021</v>
      </c>
      <c r="F66" s="180"/>
      <c r="G66" s="180"/>
      <c r="H66" s="180">
        <f>'将来負担比率（分子）の構造'!K$41</f>
        <v>4038</v>
      </c>
      <c r="I66" s="180"/>
      <c r="J66" s="180"/>
      <c r="K66" s="180">
        <f>'将来負担比率（分子）の構造'!L$41</f>
        <v>4469</v>
      </c>
      <c r="L66" s="180"/>
      <c r="M66" s="180"/>
      <c r="N66" s="180">
        <f>'将来負担比率（分子）の構造'!M$41</f>
        <v>4519</v>
      </c>
      <c r="O66" s="180"/>
      <c r="P66" s="180"/>
    </row>
    <row r="67" spans="1:16">
      <c r="A67" s="180" t="s">
        <v>75</v>
      </c>
      <c r="B67" s="180" t="e">
        <f>NA()</f>
        <v>#N/A</v>
      </c>
      <c r="C67" s="180">
        <f>IF(ISNUMBER('将来負担比率（分子）の構造'!I$53), IF('将来負担比率（分子）の構造'!I$53 &lt; 0, 0, '将来負担比率（分子）の構造'!I$53), NA())</f>
        <v>0</v>
      </c>
      <c r="D67" s="180" t="e">
        <f>NA()</f>
        <v>#N/A</v>
      </c>
      <c r="E67" s="180" t="e">
        <f>NA()</f>
        <v>#N/A</v>
      </c>
      <c r="F67" s="180">
        <f>IF(ISNUMBER('将来負担比率（分子）の構造'!J$53), IF('将来負担比率（分子）の構造'!J$53 &lt; 0, 0, '将来負担比率（分子）の構造'!J$53), NA())</f>
        <v>0</v>
      </c>
      <c r="G67" s="180" t="e">
        <f>NA()</f>
        <v>#N/A</v>
      </c>
      <c r="H67" s="180" t="e">
        <f>NA()</f>
        <v>#N/A</v>
      </c>
      <c r="I67" s="180">
        <f>IF(ISNUMBER('将来負担比率（分子）の構造'!K$53), IF('将来負担比率（分子）の構造'!K$53 &lt; 0, 0, '将来負担比率（分子）の構造'!K$53), NA())</f>
        <v>0</v>
      </c>
      <c r="J67" s="180" t="e">
        <f>NA()</f>
        <v>#N/A</v>
      </c>
      <c r="K67" s="180" t="e">
        <f>NA()</f>
        <v>#N/A</v>
      </c>
      <c r="L67" s="180">
        <f>IF(ISNUMBER('将来負担比率（分子）の構造'!L$53), IF('将来負担比率（分子）の構造'!L$53 &lt; 0, 0, '将来負担比率（分子）の構造'!L$53), NA())</f>
        <v>0</v>
      </c>
      <c r="M67" s="180" t="e">
        <f>NA()</f>
        <v>#N/A</v>
      </c>
      <c r="N67" s="180" t="e">
        <f>NA()</f>
        <v>#N/A</v>
      </c>
      <c r="O67" s="180">
        <f>IF(ISNUMBER('将来負担比率（分子）の構造'!M$53), IF('将来負担比率（分子）の構造'!M$53 &lt; 0, 0, '将来負担比率（分子）の構造'!M$53), NA())</f>
        <v>0</v>
      </c>
      <c r="P67" s="180" t="e">
        <f>NA()</f>
        <v>#N/A</v>
      </c>
    </row>
    <row r="70" spans="1:16">
      <c r="A70" s="182" t="s">
        <v>76</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77</v>
      </c>
      <c r="B72" s="184">
        <f>基金残高に係る経年分析!F55</f>
        <v>887</v>
      </c>
      <c r="C72" s="184">
        <f>基金残高に係る経年分析!G55</f>
        <v>787</v>
      </c>
      <c r="D72" s="184">
        <f>基金残高に係る経年分析!H55</f>
        <v>788</v>
      </c>
    </row>
    <row r="73" spans="1:16">
      <c r="A73" s="183" t="s">
        <v>78</v>
      </c>
      <c r="B73" s="184">
        <f>基金残高に係る経年分析!F56</f>
        <v>398</v>
      </c>
      <c r="C73" s="184">
        <f>基金残高に係る経年分析!G56</f>
        <v>270</v>
      </c>
      <c r="D73" s="184">
        <f>基金残高に係る経年分析!H56</f>
        <v>320</v>
      </c>
    </row>
    <row r="74" spans="1:16">
      <c r="A74" s="183" t="s">
        <v>79</v>
      </c>
      <c r="B74" s="184">
        <f>基金残高に係る経年分析!F57</f>
        <v>1942</v>
      </c>
      <c r="C74" s="184">
        <f>基金残高に係る経年分析!G57</f>
        <v>2095</v>
      </c>
      <c r="D74" s="184">
        <f>基金残高に係る経年分析!H57</f>
        <v>1973</v>
      </c>
    </row>
  </sheetData>
  <sheetProtection algorithmName="SHA-512" hashValue="fpK03kOcSARV/AbPBq9O8XArspoeyt+0N/9+86HB6tWQuGEJAOUPweoknBgr13JtnuzWHk/Li5k5cFbCkedflg==" saltValue="wJnd3ueF1okgsVtq8ZZDz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2020-10-01T03:34:40Z</dcterms:modified>
</cp:coreProperties>
</file>