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9030" tabRatio="891"/>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W34" i="10"/>
  <c r="BW35" i="10" s="1"/>
  <c r="BW36" i="10" s="1"/>
  <c r="BW37" i="10" s="1"/>
  <c r="BW38" i="10" s="1"/>
  <c r="BW39" i="10" s="1"/>
  <c r="BW40" i="10" s="1"/>
  <c r="BW41" i="10" s="1"/>
  <c r="BW42" i="10" s="1"/>
  <c r="BE34" i="10"/>
  <c r="C34" i="10"/>
  <c r="C35" i="10" s="1"/>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<sst xmlns="http://schemas.openxmlformats.org/spreadsheetml/2006/main" count="1124" uniqueCount="606">
  <si>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</si>
  <si>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</si>
  <si>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</si>
  <si>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</si>
  <si>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</si>
  <si>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</si>
  <si>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</si>
  <si>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</si>
  <si>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</si>
  <si>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</si>
  <si>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</si>
  <si>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</si>
  <si>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</si>
  <si>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</si>
  <si>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</si>
  <si>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</si>
  <si>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</si>
  <si>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</si>
  <si>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</si>
  <si>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</si>
  <si>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</si>
  <si>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</si>
  <si>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</si>
  <si>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</si>
  <si>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</si>
  <si>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</si>
  <si>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</si>
  <si>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</si>
  <si>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</si>
  <si>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</si>
  <si>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</si>
  <si>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</si>
  <si>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</si>
  <si>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</si>
  <si>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</si>
  <si>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</si>
  <si>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</si>
  <si>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</si>
  <si>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</si>
  <si>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</si>
  <si>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</si>
  <si>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</si>
  <si>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</si>
  <si>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</si>
  <si>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</si>
  <si>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</si>
  <si>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</si>
  <si>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</si>
  <si>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</si>
  <si>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</si>
  <si>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</si>
  <si>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</si>
  <si>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</si>
  <si>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</si>
  <si>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</si>
  <si>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</si>
  <si>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</si>
  <si>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</si>
  <si>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</si>
  <si>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</si>
  <si>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</si>
  <si>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</si>
  <si>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</si>
  <si>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</si>
  <si>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</si>
  <si>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</si>
  <si>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</si>
  <si>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</si>
  <si>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</si>
  <si>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</si>
  <si>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</si>
  <si>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</si>
  <si>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</si>
  <si>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</si>
  <si>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</si>
  <si>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</si>
  <si>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</si>
  <si>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</si>
  <si>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</si>
  <si>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</si>
  <si>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</si>
  <si>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</si>
  <si>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</si>
  <si>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</si>
  <si>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</si>
  <si>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</si>
  <si>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</si>
  <si>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</si>
  <si>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</si>
  <si>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</si>
  <si>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</si>
  <si>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</si>
  <si>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</si>
  <si>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</si>
  <si>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</si>
  <si>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</si>
  <si>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</si>
  <si>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</si>
  <si>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南陽市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</si>
  <si>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</si>
  <si>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</si>
  <si>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</si>
  <si>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</si>
  <si>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</si>
  <si>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</si>
  <si>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</si>
  <si>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</si>
  <si>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</si>
  <si>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</si>
  <si>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</si>
  <si>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</si>
  <si>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</si>
  <si>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</si>
  <si>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</si>
  <si>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</si>
  <si>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</si>
  <si>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</si>
  <si>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</si>
  <si>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</si>
  <si>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</si>
  <si>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</si>
  <si>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</si>
  <si>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</si>
  <si>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-4.1</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</si>
  <si>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</si>
  <si>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</si>
  <si>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</si>
  <si>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</si>
  <si>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</si>
  <si>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</si>
  <si>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</si>
  <si>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</si>
  <si>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</si>
  <si>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</si>
  <si>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</si>
  <si>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</si>
  <si>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</si>
  <si>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</si>
  <si>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</si>
  <si>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</si>
  <si>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</si>
  <si>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</si>
  <si>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</si>
  <si>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</si>
  <si>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</si>
  <si>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</si>
  <si>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</si>
  <si>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</si>
  <si>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</si>
  <si>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</si>
  <si>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</si>
  <si>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</si>
  <si>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4"/>
  </si>
  <si>
    <t>うち日本人(％)</t>
    <phoneticPr fontId="5"/>
  </si>
  <si>
    <t>-1.0</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</si>
  <si>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</si>
  <si>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</si>
  <si>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</si>
  <si>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</si>
  <si>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</si>
  <si>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</si>
  <si>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</si>
  <si>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</si>
  <si>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</si>
  <si>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</si>
  <si>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</si>
  <si>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</si>
  <si>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</si>
  <si>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</si>
  <si>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</si>
  <si>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</si>
  <si>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</si>
  <si>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</si>
  <si>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</si>
  <si>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</si>
  <si>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</si>
  <si>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</si>
  <si>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</si>
  <si>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</si>
  <si>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</si>
  <si>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</si>
  <si>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</si>
  <si>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</si>
  <si>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</si>
  <si>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</si>
  <si>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</si>
  <si>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</si>
  <si>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</si>
  <si>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</si>
  <si>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</si>
  <si>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</si>
  <si>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</si>
  <si>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</si>
  <si>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</si>
  <si>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</si>
  <si>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</si>
  <si>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</si>
  <si>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</si>
  <si>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</si>
  <si>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</si>
  <si>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</si>
  <si>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</si>
  <si>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</si>
  <si>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</si>
  <si>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</si>
  <si>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</si>
  <si>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</si>
  <si>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</si>
  <si>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</si>
  <si>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</si>
  <si>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</si>
  <si>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</si>
  <si>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</si>
  <si>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</si>
  <si>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</si>
  <si>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</si>
  <si>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</si>
  <si>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山形県南陽市</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</si>
  <si>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</si>
  <si>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</si>
  <si>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</si>
  <si>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</si>
  <si>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</si>
  <si>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</si>
  <si>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</si>
  <si>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</si>
  <si>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</si>
  <si>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</si>
  <si>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</si>
  <si>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</si>
  <si>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</si>
  <si>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</si>
  <si>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</si>
  <si>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</si>
  <si>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</si>
  <si>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</si>
  <si>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</si>
  <si>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</si>
  <si>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</si>
  <si>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</si>
  <si>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</si>
  <si>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</si>
  <si>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</si>
  <si>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</si>
  <si>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</si>
  <si>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</si>
  <si>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</si>
  <si>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</si>
  <si>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</si>
  <si>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</si>
  <si>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</si>
  <si>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</si>
  <si>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</si>
  <si>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</si>
  <si>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</si>
  <si>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</si>
  <si>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</si>
  <si>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</si>
  <si>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</si>
  <si>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</si>
  <si>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</si>
  <si>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</si>
  <si>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</si>
  <si>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</si>
  <si>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</si>
  <si>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</si>
  <si>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</si>
  <si>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</si>
  <si>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</si>
  <si>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</si>
  <si>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</si>
  <si>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</si>
  <si>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</si>
  <si>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</si>
  <si>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</si>
  <si>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</si>
  <si>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</si>
  <si>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</si>
  <si>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</si>
  <si>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</si>
  <si>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</si>
  <si>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</si>
  <si>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</si>
  <si>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</si>
  <si>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</si>
  <si>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</si>
  <si>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</si>
  <si>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</si>
  <si>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</si>
  <si>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</si>
  <si>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</si>
  <si>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</si>
  <si>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</si>
  <si>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</si>
  <si>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</si>
  <si>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</si>
  <si>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</si>
  <si>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</si>
  <si>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</si>
  <si>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</si>
  <si>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</si>
  <si>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</si>
  <si>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</si>
  <si>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</si>
  <si>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</si>
  <si>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</si>
  <si>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</si>
  <si>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</si>
  <si>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</si>
  <si>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</si>
  <si>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</si>
  <si>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</si>
  <si>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</si>
  <si>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</si>
  <si>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</si>
  <si>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</si>
  <si>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t>
    <phoneticPr fontId="5"/>
  </si>
  <si>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</si>
  <si>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</si>
  <si>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</si>
  <si>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</si>
  <si>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</si>
  <si>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</si>
  <si>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</si>
  <si>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</si>
  <si>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</si>
  <si>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</si>
  <si>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</si>
  <si>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</si>
  <si>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</si>
  <si>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</si>
  <si>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</si>
  <si>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</si>
  <si>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</si>
  <si>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</si>
  <si>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</si>
  <si>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</si>
  <si>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</si>
  <si>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</si>
  <si>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</si>
  <si>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</si>
  <si>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</si>
  <si>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</si>
  <si>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</si>
  <si>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</si>
  <si>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</si>
  <si>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</si>
  <si>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</si>
  <si>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</si>
  <si>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</si>
  <si>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</si>
  <si>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</si>
  <si>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</si>
  <si>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</si>
  <si>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</si>
  <si>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</si>
  <si>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</si>
  <si>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</si>
  <si>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</si>
  <si>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</si>
  <si>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</si>
  <si>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</si>
  <si>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</si>
  <si>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</si>
  <si>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</si>
  <si>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</si>
  <si>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</si>
  <si>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</si>
  <si>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山形県南陽市</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</si>
  <si>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</si>
  <si>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</si>
  <si>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</si>
  <si>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</si>
  <si>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</si>
  <si>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</si>
  <si>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</si>
  <si>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</si>
  <si>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</si>
  <si>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</si>
  <si>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</si>
  <si>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</si>
  <si>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</si>
  <si>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</si>
  <si>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</si>
  <si>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</si>
  <si>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</si>
  <si>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</si>
  <si>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</si>
  <si>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</si>
  <si>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</si>
  <si>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</si>
  <si>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</si>
  <si>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</si>
  <si>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</si>
  <si>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</si>
  <si>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</si>
  <si>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</si>
  <si>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</si>
  <si>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</si>
  <si>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</si>
  <si>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</si>
  <si>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</si>
  <si>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</si>
  <si>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</si>
  <si>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</si>
  <si>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</si>
  <si>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</si>
  <si>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</si>
  <si>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</si>
  <si>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</si>
  <si>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</si>
  <si>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</si>
  <si>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</si>
  <si>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</si>
  <si>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</si>
  <si>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</si>
  <si>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</si>
  <si>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</si>
  <si>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</si>
  <si>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</si>
  <si>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</si>
  <si>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</si>
  <si>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</si>
  <si>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</si>
  <si>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</si>
  <si>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</si>
  <si>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</si>
  <si>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</si>
  <si>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</si>
  <si>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</si>
  <si>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</si>
  <si>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</si>
  <si>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</si>
  <si>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</si>
  <si>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</si>
  <si>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</si>
  <si>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</si>
  <si>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</si>
  <si>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</si>
  <si>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</si>
  <si>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</si>
  <si>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</si>
  <si>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</si>
  <si>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</si>
  <si>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</si>
  <si>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</si>
  <si>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</si>
  <si>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</si>
  <si>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</si>
  <si>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</si>
  <si>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</si>
  <si>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</si>
  <si>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</si>
  <si>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</si>
  <si>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</si>
  <si>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</si>
  <si>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</si>
  <si>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</si>
  <si>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</si>
  <si>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</si>
  <si>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</si>
  <si>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</si>
  <si>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</si>
  <si>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</si>
  <si>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</si>
  <si>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</si>
  <si>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</si>
  <si>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</si>
  <si>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介護保険特別会計</t>
    <phoneticPr fontId="5"/>
  </si>
  <si>
    <t>(Ｆ)</t>
    <phoneticPr fontId="5"/>
  </si>
  <si>
    <t>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</si>
  <si>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</si>
  <si>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</si>
  <si>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</si>
  <si>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</si>
  <si>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</si>
  <si>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</si>
  <si>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</si>
  <si>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</si>
  <si>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</si>
  <si>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</si>
  <si>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</si>
  <si>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</si>
  <si>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</si>
  <si>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</si>
  <si>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</si>
  <si>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</si>
  <si>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</si>
  <si>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</si>
  <si>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</si>
  <si>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</si>
  <si>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</si>
  <si>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</si>
  <si>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</si>
  <si>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</si>
  <si>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</si>
  <si>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</si>
  <si>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</si>
  <si>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</si>
  <si>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</si>
  <si>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</si>
  <si>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</si>
  <si>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</si>
  <si>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</si>
  <si>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</si>
  <si>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</si>
  <si>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</si>
  <si>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</si>
  <si>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</si>
  <si>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</si>
  <si>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</si>
  <si>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</si>
  <si>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</si>
  <si>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</si>
  <si>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</si>
  <si>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</si>
  <si>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</si>
  <si>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</si>
  <si>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</si>
  <si>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</si>
  <si>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</si>
  <si>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</si>
  <si>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</si>
  <si>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</si>
  <si>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</si>
  <si>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</si>
  <si>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</si>
  <si>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</si>
  <si>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</si>
  <si>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</si>
  <si>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</si>
  <si>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</si>
  <si>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</si>
  <si>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</si>
  <si>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</si>
  <si>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</si>
  <si>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</si>
  <si>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</si>
  <si>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</si>
  <si>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</si>
  <si>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</si>
  <si>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</si>
  <si>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</si>
  <si>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</si>
  <si>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</si>
  <si>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</si>
  <si>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</si>
  <si>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</si>
  <si>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</si>
  <si>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</si>
  <si>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</si>
  <si>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</si>
  <si>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</si>
  <si>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</si>
  <si>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</si>
  <si>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0.31</t>
  </si>
  <si>
    <t>▲ 1.47</t>
  </si>
  <si>
    <t>▲ 1.69</t>
  </si>
  <si>
    <t>一般会計</t>
  </si>
  <si>
    <t>水道事業会計</t>
  </si>
  <si>
    <t>下水道事業会計</t>
  </si>
  <si>
    <t>国民健康保険特別会計</t>
  </si>
  <si>
    <t>介護保険特別会計</t>
  </si>
  <si>
    <t>後期高齢者医療特別会計</t>
  </si>
  <si>
    <t>育英事業特別会計</t>
  </si>
  <si>
    <t>その他会計（赤字）</t>
  </si>
  <si>
    <t>その他会計（黒字）</t>
  </si>
  <si>
    <t>H25末</t>
    <phoneticPr fontId="5"/>
  </si>
  <si>
    <t>H26末</t>
    <phoneticPr fontId="5"/>
  </si>
  <si>
    <t>H27末</t>
    <phoneticPr fontId="5"/>
  </si>
  <si>
    <t>H28末</t>
    <phoneticPr fontId="5"/>
  </si>
  <si>
    <t>H29末</t>
    <phoneticPr fontId="5"/>
  </si>
  <si>
    <t>-</t>
    <phoneticPr fontId="2"/>
  </si>
  <si>
    <t>公共施設維持管理基金</t>
    <rPh sb="0" eb="2">
      <t>コウキョウ</t>
    </rPh>
    <rPh sb="2" eb="4">
      <t>シセツ</t>
    </rPh>
    <rPh sb="4" eb="6">
      <t>イジ</t>
    </rPh>
    <rPh sb="6" eb="8">
      <t>カンリ</t>
    </rPh>
    <rPh sb="8" eb="10">
      <t>キキン</t>
    </rPh>
    <phoneticPr fontId="2"/>
  </si>
  <si>
    <t>地域振興基金</t>
    <rPh sb="0" eb="2">
      <t>チイキ</t>
    </rPh>
    <rPh sb="2" eb="4">
      <t>シンコウ</t>
    </rPh>
    <rPh sb="4" eb="6">
      <t>キキン</t>
    </rPh>
    <phoneticPr fontId="2"/>
  </si>
  <si>
    <t>川崎勇、艶香基金</t>
    <rPh sb="0" eb="2">
      <t>カワサキ</t>
    </rPh>
    <rPh sb="2" eb="3">
      <t>イサム</t>
    </rPh>
    <rPh sb="4" eb="5">
      <t>ツヤ</t>
    </rPh>
    <rPh sb="5" eb="6">
      <t>カオル</t>
    </rPh>
    <rPh sb="6" eb="8">
      <t>キキン</t>
    </rPh>
    <phoneticPr fontId="2"/>
  </si>
  <si>
    <t>スポーツ振興基金</t>
    <phoneticPr fontId="2"/>
  </si>
  <si>
    <t>皆川健次菊まつり振興基金</t>
    <rPh sb="0" eb="2">
      <t>ミナガワ</t>
    </rPh>
    <rPh sb="2" eb="4">
      <t>ケンジ</t>
    </rPh>
    <rPh sb="4" eb="5">
      <t>キク</t>
    </rPh>
    <rPh sb="8" eb="10">
      <t>シンコウ</t>
    </rPh>
    <rPh sb="10" eb="12">
      <t>キキン</t>
    </rPh>
    <phoneticPr fontId="2"/>
  </si>
  <si>
    <t>置賜広域行政事務組合</t>
    <rPh sb="0" eb="2">
      <t>オイタマ</t>
    </rPh>
    <rPh sb="2" eb="4">
      <t>コウイキ</t>
    </rPh>
    <rPh sb="4" eb="6">
      <t>ギョウセイ</t>
    </rPh>
    <rPh sb="6" eb="8">
      <t>ジム</t>
    </rPh>
    <rPh sb="8" eb="10">
      <t>クミアイ</t>
    </rPh>
    <phoneticPr fontId="2"/>
  </si>
  <si>
    <t>置賜広域病院企業団</t>
    <rPh sb="0" eb="2">
      <t>オイタマ</t>
    </rPh>
    <rPh sb="2" eb="4">
      <t>コウイキ</t>
    </rPh>
    <rPh sb="4" eb="6">
      <t>ビョウイン</t>
    </rPh>
    <rPh sb="6" eb="8">
      <t>キギョウ</t>
    </rPh>
    <rPh sb="8" eb="9">
      <t>ダン</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</si>
  <si>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</si>
  <si>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</si>
  <si>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山形県消防補償等組合</t>
    <rPh sb="0" eb="2">
      <t>ヤマガタ</t>
    </rPh>
    <rPh sb="2" eb="3">
      <t>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</si>
  <si>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</si>
  <si>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</si>
  <si>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山形県市町村職員退手組合</t>
    <rPh sb="0" eb="3">
      <t>ヤマガタケン</t>
    </rPh>
    <rPh sb="3" eb="6">
      <t>シチョウソン</t>
    </rPh>
    <rPh sb="6" eb="8">
      <t>ショクイン</t>
    </rPh>
    <rPh sb="8" eb="9">
      <t>タイ</t>
    </rPh>
    <rPh sb="9" eb="10">
      <t>テ</t>
    </rPh>
    <rPh sb="10" eb="12">
      <t>クミアイ</t>
    </rPh>
    <phoneticPr fontId="2"/>
  </si>
  <si>
    <t>松川堰組合</t>
    <rPh sb="0" eb="2">
      <t>マツカワ</t>
    </rPh>
    <rPh sb="2" eb="3">
      <t>セキ</t>
    </rPh>
    <rPh sb="3" eb="5">
      <t>クミアイ</t>
    </rPh>
    <phoneticPr fontId="2"/>
  </si>
  <si>
    <t>法適用企業</t>
    <rPh sb="0" eb="1">
      <t>ホウ</t>
    </rPh>
    <rPh sb="1" eb="3">
      <t>テキヨウ</t>
    </rPh>
    <rPh sb="3" eb="5">
      <t>キギョウ</t>
    </rPh>
    <phoneticPr fontId="2"/>
  </si>
  <si>
    <t>-</t>
    <phoneticPr fontId="2"/>
  </si>
  <si>
    <t>-</t>
    <phoneticPr fontId="2"/>
  </si>
  <si>
    <t>ハイジアパーク南陽</t>
    <rPh sb="7" eb="9">
      <t>ナンヨウ</t>
    </rPh>
    <phoneticPr fontId="2"/>
  </si>
  <si>
    <t>南陽市土地開発公社</t>
    <rPh sb="0" eb="3">
      <t>ナンヨウシ</t>
    </rPh>
    <rPh sb="3" eb="5">
      <t>トチ</t>
    </rPh>
    <rPh sb="5" eb="7">
      <t>カイハツ</t>
    </rPh>
    <rPh sb="7" eb="9">
      <t>コウシャ</t>
    </rPh>
    <phoneticPr fontId="2"/>
  </si>
  <si>
    <t>山形鉄道</t>
    <rPh sb="0" eb="2">
      <t>ヤマガタ</t>
    </rPh>
    <rPh sb="2" eb="4">
      <t>テツドウ</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</si>
  <si>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</si>
  <si>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</si>
  <si>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</si>
  <si>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</si>
  <si>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平成30年度の将来負担比率は類似団体内平均値と比較して高い水準にある一方、有形固定資産減価償却率は類似団体内平均値よりも低くなっている。これは、平成21年度から中学校再編及び学校耐震化事業を行ってきたこと、また、文化会館が平成26年に建築された影響で、類似団体内平均値より低く推移しているためである。
公共施設の約4割が築30年を経過するなど老朽化が進んでいる状況にある。今後の人口減少により財政状況が一層厳しくなる段階に、これらの施設の大規模改修・更新が発生することから、工事の実施時期を計画的に分散し、財政負担の平準化を図る必要がある。また、同一類型施設の集約化など統廃合等を含む更新費用削減に向けた検討も必要とな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</si>
  <si>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</si>
  <si>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</si>
  <si>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</si>
  <si>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</si>
  <si>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</si>
  <si>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</si>
  <si>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文化会館整備の影響で平成26年に高くはなっているが、以降大規模な事業が少なかったため減少している。しかし、類似団体内平均値と比較すると高い水準となっており、それは学校耐震化、災害復旧、文化会館整備事業等によるもので、計画的に繰上償還を実施し地方債現在高を抑制していく必要がある。実質公債費比率においては年々減少傾向だが、平成21年度から始まった中学校再編及び学校耐震化事業等の大規模公共事業の償還が平成25年度から始まったことと合わせ、新文化会館整備事業、災害復旧事業等の償還により当該数値が増加に転じることが見込まれる。類似団体内平均値と比較しても高い状態となっており、今後予想される上昇に対応するため、減債基金への積立を実施したり、計画的な繰上償還を行うなど元利償還金の抑制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</si>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</sst>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6"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106614</c:v>
                </c:pt>
                <c:pt idx="1">
                  <c:v>85459</c:v>
                </c:pt>
                <c:pt idx="2">
                  <c:v>83280</c:v>
                </c:pt>
                <c:pt idx="3">
                  <c:v>88968</c:v>
                </c:pt>
                <c:pt idx="4">
                  <c:v>85173</c:v>
                </c:pt>
              </c:numCache>
            </c:numRef>
          </c:val>
          <c:smooth val="0"/>
          <c:extLst xmlns:c16r2="http://schemas.microsoft.com/office/drawing/2015/06/chart">
            <c:ext xmlns:c16="http://schemas.microsoft.com/office/drawing/2014/chart" uri="{C3380CC4-5D6E-409C-BE32-E72D297353CC}">
              <c16:uniqueId val="{00000000-8C86-4A31-91D5-1BC75AC752F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131467</c:v>
                </c:pt>
                <c:pt idx="1">
                  <c:v>42605</c:v>
                </c:pt>
                <c:pt idx="2">
                  <c:v>24365</c:v>
                </c:pt>
                <c:pt idx="3">
                  <c:v>30923</c:v>
                </c:pt>
                <c:pt idx="4">
                  <c:v>50149</c:v>
                </c:pt>
              </c:numCache>
            </c:numRef>
          </c:val>
          <c:smooth val="0"/>
          <c:extLst xmlns:c16r2="http://schemas.microsoft.com/office/drawing/2015/06/chart">
            <c:ext xmlns:c16="http://schemas.microsoft.com/office/drawing/2014/chart" uri="{C3380CC4-5D6E-409C-BE32-E72D297353CC}">
              <c16:uniqueId val="{00000001-8C86-4A31-91D5-1BC75AC752F9}"/>
            </c:ext>
          </c:extLst>
        </c:ser>
        <c:dLbls>
          <c:showLegendKey val="0"/>
          <c:showVal val="0"/>
          <c:showCatName val="0"/>
          <c:showSerName val="0"/>
          <c:showPercent val="0"/>
          <c:showBubbleSize val="0"/>
        </c:dLbls>
        <c:marker val="1"/>
        <c:smooth val="0"/>
        <c:axId val="144333824"/>
        <c:axId val="144352384"/>
      </c:lineChart>
      <c:catAx>
        <c:axId val="14433382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4352384"/>
        <c:crosses val="autoZero"/>
        <c:auto val="1"/>
        <c:lblAlgn val="ctr"/>
        <c:lblOffset val="100"/>
        <c:tickLblSkip val="1"/>
        <c:tickMarkSkip val="1"/>
        <c:noMultiLvlLbl val="0"/>
      </c:catAx>
      <c:valAx>
        <c:axId val="144352384"/>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4433382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11.41</c:v>
                </c:pt>
                <c:pt idx="1">
                  <c:v>13.03</c:v>
                </c:pt>
                <c:pt idx="2">
                  <c:v>8.9700000000000006</c:v>
                </c:pt>
                <c:pt idx="3">
                  <c:v>11.79</c:v>
                </c:pt>
                <c:pt idx="4">
                  <c:v>11.47</c:v>
                </c:pt>
              </c:numCache>
            </c:numRef>
          </c:val>
          <c:extLst xmlns:c16r2="http://schemas.microsoft.com/office/drawing/2015/06/chart">
            <c:ext xmlns:c16="http://schemas.microsoft.com/office/drawing/2014/chart" uri="{C3380CC4-5D6E-409C-BE32-E72D297353CC}">
              <c16:uniqueId val="{00000000-4C68-4F53-9DF5-BF377AB3C0C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4.55</c:v>
                </c:pt>
                <c:pt idx="1">
                  <c:v>8.82</c:v>
                </c:pt>
                <c:pt idx="2">
                  <c:v>18.34</c:v>
                </c:pt>
                <c:pt idx="3">
                  <c:v>14</c:v>
                </c:pt>
                <c:pt idx="4">
                  <c:v>12.58</c:v>
                </c:pt>
              </c:numCache>
            </c:numRef>
          </c:val>
          <c:extLst xmlns:c16r2="http://schemas.microsoft.com/office/drawing/2015/06/chart">
            <c:ext xmlns:c16="http://schemas.microsoft.com/office/drawing/2014/chart" uri="{C3380CC4-5D6E-409C-BE32-E72D297353CC}">
              <c16:uniqueId val="{00000001-4C68-4F53-9DF5-BF377AB3C0C5}"/>
            </c:ext>
          </c:extLst>
        </c:ser>
        <c:dLbls>
          <c:showLegendKey val="0"/>
          <c:showVal val="0"/>
          <c:showCatName val="0"/>
          <c:showSerName val="0"/>
          <c:showPercent val="0"/>
          <c:showBubbleSize val="0"/>
        </c:dLbls>
        <c:gapWidth val="250"/>
        <c:overlap val="100"/>
        <c:axId val="215778816"/>
        <c:axId val="21578073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-0.31</c:v>
                </c:pt>
                <c:pt idx="1">
                  <c:v>5.98</c:v>
                </c:pt>
                <c:pt idx="2">
                  <c:v>4.8899999999999997</c:v>
                </c:pt>
                <c:pt idx="3">
                  <c:v>-1.47</c:v>
                </c:pt>
                <c:pt idx="4">
                  <c:v>-1.69</c:v>
                </c:pt>
              </c:numCache>
            </c:numRef>
          </c:val>
          <c:smooth val="0"/>
          <c:extLst xmlns:c16r2="http://schemas.microsoft.com/office/drawing/2015/06/chart">
            <c:ext xmlns:c16="http://schemas.microsoft.com/office/drawing/2014/chart" uri="{C3380CC4-5D6E-409C-BE32-E72D297353CC}">
              <c16:uniqueId val="{00000002-4C68-4F53-9DF5-BF377AB3C0C5}"/>
            </c:ext>
          </c:extLst>
        </c:ser>
        <c:dLbls>
          <c:showLegendKey val="0"/>
          <c:showVal val="0"/>
          <c:showCatName val="0"/>
          <c:showSerName val="0"/>
          <c:showPercent val="0"/>
          <c:showBubbleSize val="0"/>
        </c:dLbls>
        <c:marker val="1"/>
        <c:smooth val="0"/>
        <c:axId val="215778816"/>
        <c:axId val="215780736"/>
      </c:lineChart>
      <c:catAx>
        <c:axId val="2157788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15780736"/>
        <c:crosses val="autoZero"/>
        <c:auto val="1"/>
        <c:lblAlgn val="ctr"/>
        <c:lblOffset val="100"/>
        <c:tickLblSkip val="1"/>
        <c:tickMarkSkip val="1"/>
        <c:noMultiLvlLbl val="0"/>
      </c:catAx>
      <c:valAx>
        <c:axId val="2157807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57788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c:v>
                </c:pt>
                <c:pt idx="2">
                  <c:v>#N/A</c:v>
                </c:pt>
                <c:pt idx="3">
                  <c:v>0.01</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812A-4F4F-96D0-4284CFD5A98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812A-4F4F-96D0-4284CFD5A98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812A-4F4F-96D0-4284CFD5A980}"/>
            </c:ext>
          </c:extLst>
        </c:ser>
        <c:ser>
          <c:idx val="3"/>
          <c:order val="3"/>
          <c:tx>
            <c:strRef>
              <c:f>データシート!$A$30</c:f>
              <c:strCache>
                <c:ptCount val="1"/>
                <c:pt idx="0">
                  <c:v>育英事業特別会計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0.03</c:v>
                </c:pt>
                <c:pt idx="2">
                  <c:v>#N/A</c:v>
                </c:pt>
                <c:pt idx="3">
                  <c:v>0.06</c:v>
                </c:pt>
                <c:pt idx="4">
                  <c:v>#N/A</c:v>
                </c:pt>
                <c:pt idx="5">
                  <c:v>0.1</c:v>
                </c:pt>
                <c:pt idx="6">
                  <c:v>#N/A</c:v>
                </c:pt>
                <c:pt idx="7">
                  <c:v>0.14000000000000001</c:v>
                </c:pt>
                <c:pt idx="8">
                  <c:v>#N/A</c:v>
                </c:pt>
                <c:pt idx="9">
                  <c:v>0.02</c:v>
                </c:pt>
              </c:numCache>
            </c:numRef>
          </c:val>
          <c:extLst xmlns:c16r2="http://schemas.microsoft.com/office/drawing/2015/06/chart">
            <c:ext xmlns:c16="http://schemas.microsoft.com/office/drawing/2014/chart" uri="{C3380CC4-5D6E-409C-BE32-E72D297353CC}">
              <c16:uniqueId val="{00000003-812A-4F4F-96D0-4284CFD5A98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0.08</c:v>
                </c:pt>
                <c:pt idx="2">
                  <c:v>#N/A</c:v>
                </c:pt>
                <c:pt idx="3">
                  <c:v>0.05</c:v>
                </c:pt>
                <c:pt idx="4">
                  <c:v>#N/A</c:v>
                </c:pt>
                <c:pt idx="5">
                  <c:v>0.04</c:v>
                </c:pt>
                <c:pt idx="6">
                  <c:v>#N/A</c:v>
                </c:pt>
                <c:pt idx="7">
                  <c:v>0.04</c:v>
                </c:pt>
                <c:pt idx="8">
                  <c:v>#N/A</c:v>
                </c:pt>
                <c:pt idx="9">
                  <c:v>0.05</c:v>
                </c:pt>
              </c:numCache>
            </c:numRef>
          </c:val>
          <c:extLst xmlns:c16r2="http://schemas.microsoft.com/office/drawing/2015/06/chart">
            <c:ext xmlns:c16="http://schemas.microsoft.com/office/drawing/2014/chart" uri="{C3380CC4-5D6E-409C-BE32-E72D297353CC}">
              <c16:uniqueId val="{00000004-812A-4F4F-96D0-4284CFD5A980}"/>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0.69</c:v>
                </c:pt>
                <c:pt idx="2">
                  <c:v>#N/A</c:v>
                </c:pt>
                <c:pt idx="3">
                  <c:v>0.67</c:v>
                </c:pt>
                <c:pt idx="4">
                  <c:v>#N/A</c:v>
                </c:pt>
                <c:pt idx="5">
                  <c:v>1.47</c:v>
                </c:pt>
                <c:pt idx="6">
                  <c:v>#N/A</c:v>
                </c:pt>
                <c:pt idx="7">
                  <c:v>1.4</c:v>
                </c:pt>
                <c:pt idx="8">
                  <c:v>#N/A</c:v>
                </c:pt>
                <c:pt idx="9">
                  <c:v>2.14</c:v>
                </c:pt>
              </c:numCache>
            </c:numRef>
          </c:val>
          <c:extLst xmlns:c16r2="http://schemas.microsoft.com/office/drawing/2015/06/chart">
            <c:ext xmlns:c16="http://schemas.microsoft.com/office/drawing/2014/chart" uri="{C3380CC4-5D6E-409C-BE32-E72D297353CC}">
              <c16:uniqueId val="{00000005-812A-4F4F-96D0-4284CFD5A980}"/>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1.56</c:v>
                </c:pt>
                <c:pt idx="2">
                  <c:v>#N/A</c:v>
                </c:pt>
                <c:pt idx="3">
                  <c:v>1.7</c:v>
                </c:pt>
                <c:pt idx="4">
                  <c:v>#N/A</c:v>
                </c:pt>
                <c:pt idx="5">
                  <c:v>2.91</c:v>
                </c:pt>
                <c:pt idx="6">
                  <c:v>#N/A</c:v>
                </c:pt>
                <c:pt idx="7">
                  <c:v>2.99</c:v>
                </c:pt>
                <c:pt idx="8">
                  <c:v>#N/A</c:v>
                </c:pt>
                <c:pt idx="9">
                  <c:v>2.69</c:v>
                </c:pt>
              </c:numCache>
            </c:numRef>
          </c:val>
          <c:extLst xmlns:c16r2="http://schemas.microsoft.com/office/drawing/2015/06/chart">
            <c:ext xmlns:c16="http://schemas.microsoft.com/office/drawing/2014/chart" uri="{C3380CC4-5D6E-409C-BE32-E72D297353CC}">
              <c16:uniqueId val="{00000006-812A-4F4F-96D0-4284CFD5A98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2.3199999999999998</c:v>
                </c:pt>
                <c:pt idx="2">
                  <c:v>#N/A</c:v>
                </c:pt>
                <c:pt idx="3">
                  <c:v>2.27</c:v>
                </c:pt>
                <c:pt idx="4">
                  <c:v>#N/A</c:v>
                </c:pt>
                <c:pt idx="5">
                  <c:v>3.03</c:v>
                </c:pt>
                <c:pt idx="6">
                  <c:v>#N/A</c:v>
                </c:pt>
                <c:pt idx="7">
                  <c:v>2.82</c:v>
                </c:pt>
                <c:pt idx="8">
                  <c:v>#N/A</c:v>
                </c:pt>
                <c:pt idx="9">
                  <c:v>3.15</c:v>
                </c:pt>
              </c:numCache>
            </c:numRef>
          </c:val>
          <c:extLst xmlns:c16r2="http://schemas.microsoft.com/office/drawing/2015/06/chart">
            <c:ext xmlns:c16="http://schemas.microsoft.com/office/drawing/2014/chart" uri="{C3380CC4-5D6E-409C-BE32-E72D297353CC}">
              <c16:uniqueId val="{00000007-812A-4F4F-96D0-4284CFD5A98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8.76</c:v>
                </c:pt>
                <c:pt idx="2">
                  <c:v>#N/A</c:v>
                </c:pt>
                <c:pt idx="3">
                  <c:v>8.7799999999999994</c:v>
                </c:pt>
                <c:pt idx="4">
                  <c:v>#N/A</c:v>
                </c:pt>
                <c:pt idx="5">
                  <c:v>10.14</c:v>
                </c:pt>
                <c:pt idx="6">
                  <c:v>#N/A</c:v>
                </c:pt>
                <c:pt idx="7">
                  <c:v>8.59</c:v>
                </c:pt>
                <c:pt idx="8">
                  <c:v>#N/A</c:v>
                </c:pt>
                <c:pt idx="9">
                  <c:v>8.98</c:v>
                </c:pt>
              </c:numCache>
            </c:numRef>
          </c:val>
          <c:extLst xmlns:c16r2="http://schemas.microsoft.com/office/drawing/2015/06/chart">
            <c:ext xmlns:c16="http://schemas.microsoft.com/office/drawing/2014/chart" uri="{C3380CC4-5D6E-409C-BE32-E72D297353CC}">
              <c16:uniqueId val="{00000008-812A-4F4F-96D0-4284CFD5A98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11.37</c:v>
                </c:pt>
                <c:pt idx="2">
                  <c:v>#N/A</c:v>
                </c:pt>
                <c:pt idx="3">
                  <c:v>12.96</c:v>
                </c:pt>
                <c:pt idx="4">
                  <c:v>#N/A</c:v>
                </c:pt>
                <c:pt idx="5">
                  <c:v>8.86</c:v>
                </c:pt>
                <c:pt idx="6">
                  <c:v>#N/A</c:v>
                </c:pt>
                <c:pt idx="7">
                  <c:v>11.64</c:v>
                </c:pt>
                <c:pt idx="8">
                  <c:v>#N/A</c:v>
                </c:pt>
                <c:pt idx="9">
                  <c:v>11.44</c:v>
                </c:pt>
              </c:numCache>
            </c:numRef>
          </c:val>
          <c:extLst xmlns:c16r2="http://schemas.microsoft.com/office/drawing/2015/06/chart">
            <c:ext xmlns:c16="http://schemas.microsoft.com/office/drawing/2014/chart" uri="{C3380CC4-5D6E-409C-BE32-E72D297353CC}">
              <c16:uniqueId val="{00000009-812A-4F4F-96D0-4284CFD5A980}"/>
            </c:ext>
          </c:extLst>
        </c:ser>
        <c:dLbls>
          <c:showLegendKey val="0"/>
          <c:showVal val="0"/>
          <c:showCatName val="0"/>
          <c:showSerName val="0"/>
          <c:showPercent val="0"/>
          <c:showBubbleSize val="0"/>
        </c:dLbls>
        <c:gapWidth val="150"/>
        <c:overlap val="100"/>
        <c:axId val="219693056"/>
        <c:axId val="219694592"/>
      </c:barChart>
      <c:catAx>
        <c:axId val="2196930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9694592"/>
        <c:crosses val="autoZero"/>
        <c:auto val="1"/>
        <c:lblAlgn val="ctr"/>
        <c:lblOffset val="100"/>
        <c:tickLblSkip val="1"/>
        <c:tickMarkSkip val="1"/>
        <c:noMultiLvlLbl val="0"/>
      </c:catAx>
      <c:valAx>
        <c:axId val="2196945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969305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1496</c:v>
                </c:pt>
                <c:pt idx="5">
                  <c:v>1423</c:v>
                </c:pt>
                <c:pt idx="8">
                  <c:v>1364</c:v>
                </c:pt>
                <c:pt idx="11">
                  <c:v>1351</c:v>
                </c:pt>
                <c:pt idx="14">
                  <c:v>1308</c:v>
                </c:pt>
              </c:numCache>
            </c:numRef>
          </c:val>
          <c:extLst xmlns:c16r2="http://schemas.microsoft.com/office/drawing/2015/06/chart">
            <c:ext xmlns:c16="http://schemas.microsoft.com/office/drawing/2014/chart" uri="{C3380CC4-5D6E-409C-BE32-E72D297353CC}">
              <c16:uniqueId val="{00000000-BBAB-424E-A1DB-5812E824916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BBAB-424E-A1DB-5812E824916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11</c:v>
                </c:pt>
                <c:pt idx="3">
                  <c:v>11</c:v>
                </c:pt>
                <c:pt idx="6">
                  <c:v>11</c:v>
                </c:pt>
                <c:pt idx="9">
                  <c:v>10</c:v>
                </c:pt>
                <c:pt idx="12">
                  <c:v>10</c:v>
                </c:pt>
              </c:numCache>
            </c:numRef>
          </c:val>
          <c:extLst xmlns:c16r2="http://schemas.microsoft.com/office/drawing/2015/06/chart">
            <c:ext xmlns:c16="http://schemas.microsoft.com/office/drawing/2014/chart" uri="{C3380CC4-5D6E-409C-BE32-E72D297353CC}">
              <c16:uniqueId val="{00000002-BBAB-424E-A1DB-5812E824916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158</c:v>
                </c:pt>
                <c:pt idx="3">
                  <c:v>175</c:v>
                </c:pt>
                <c:pt idx="6">
                  <c:v>152</c:v>
                </c:pt>
                <c:pt idx="9">
                  <c:v>151</c:v>
                </c:pt>
                <c:pt idx="12">
                  <c:v>154</c:v>
                </c:pt>
              </c:numCache>
            </c:numRef>
          </c:val>
          <c:extLst xmlns:c16r2="http://schemas.microsoft.com/office/drawing/2015/06/chart">
            <c:ext xmlns:c16="http://schemas.microsoft.com/office/drawing/2014/chart" uri="{C3380CC4-5D6E-409C-BE32-E72D297353CC}">
              <c16:uniqueId val="{00000003-BBAB-424E-A1DB-5812E824916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590</c:v>
                </c:pt>
                <c:pt idx="3">
                  <c:v>605</c:v>
                </c:pt>
                <c:pt idx="6">
                  <c:v>595</c:v>
                </c:pt>
                <c:pt idx="9">
                  <c:v>612</c:v>
                </c:pt>
                <c:pt idx="12">
                  <c:v>579</c:v>
                </c:pt>
              </c:numCache>
            </c:numRef>
          </c:val>
          <c:extLst xmlns:c16r2="http://schemas.microsoft.com/office/drawing/2015/06/chart">
            <c:ext xmlns:c16="http://schemas.microsoft.com/office/drawing/2014/chart" uri="{C3380CC4-5D6E-409C-BE32-E72D297353CC}">
              <c16:uniqueId val="{00000004-BBAB-424E-A1DB-5812E824916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BAB-424E-A1DB-5812E824916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BBAB-424E-A1DB-5812E824916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1612</c:v>
                </c:pt>
                <c:pt idx="3">
                  <c:v>1514</c:v>
                </c:pt>
                <c:pt idx="6">
                  <c:v>1416</c:v>
                </c:pt>
                <c:pt idx="9">
                  <c:v>1391</c:v>
                </c:pt>
                <c:pt idx="12">
                  <c:v>1382</c:v>
                </c:pt>
              </c:numCache>
            </c:numRef>
          </c:val>
          <c:extLst xmlns:c16r2="http://schemas.microsoft.com/office/drawing/2015/06/chart">
            <c:ext xmlns:c16="http://schemas.microsoft.com/office/drawing/2014/chart" uri="{C3380CC4-5D6E-409C-BE32-E72D297353CC}">
              <c16:uniqueId val="{00000007-BBAB-424E-A1DB-5812E824916D}"/>
            </c:ext>
          </c:extLst>
        </c:ser>
        <c:dLbls>
          <c:showLegendKey val="0"/>
          <c:showVal val="0"/>
          <c:showCatName val="0"/>
          <c:showSerName val="0"/>
          <c:showPercent val="0"/>
          <c:showBubbleSize val="0"/>
        </c:dLbls>
        <c:gapWidth val="100"/>
        <c:overlap val="100"/>
        <c:axId val="213715584"/>
        <c:axId val="21372185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875</c:v>
                </c:pt>
                <c:pt idx="2">
                  <c:v>#N/A</c:v>
                </c:pt>
                <c:pt idx="3">
                  <c:v>#N/A</c:v>
                </c:pt>
                <c:pt idx="4">
                  <c:v>882</c:v>
                </c:pt>
                <c:pt idx="5">
                  <c:v>#N/A</c:v>
                </c:pt>
                <c:pt idx="6">
                  <c:v>#N/A</c:v>
                </c:pt>
                <c:pt idx="7">
                  <c:v>810</c:v>
                </c:pt>
                <c:pt idx="8">
                  <c:v>#N/A</c:v>
                </c:pt>
                <c:pt idx="9">
                  <c:v>#N/A</c:v>
                </c:pt>
                <c:pt idx="10">
                  <c:v>813</c:v>
                </c:pt>
                <c:pt idx="11">
                  <c:v>#N/A</c:v>
                </c:pt>
                <c:pt idx="12">
                  <c:v>#N/A</c:v>
                </c:pt>
                <c:pt idx="13">
                  <c:v>817</c:v>
                </c:pt>
                <c:pt idx="14">
                  <c:v>#N/A</c:v>
                </c:pt>
              </c:numCache>
            </c:numRef>
          </c:val>
          <c:smooth val="0"/>
          <c:extLst xmlns:c16r2="http://schemas.microsoft.com/office/drawing/2015/06/chart">
            <c:ext xmlns:c16="http://schemas.microsoft.com/office/drawing/2014/chart" uri="{C3380CC4-5D6E-409C-BE32-E72D297353CC}">
              <c16:uniqueId val="{00000008-BBAB-424E-A1DB-5812E824916D}"/>
            </c:ext>
          </c:extLst>
        </c:ser>
        <c:dLbls>
          <c:showLegendKey val="0"/>
          <c:showVal val="0"/>
          <c:showCatName val="0"/>
          <c:showSerName val="0"/>
          <c:showPercent val="0"/>
          <c:showBubbleSize val="0"/>
        </c:dLbls>
        <c:marker val="1"/>
        <c:smooth val="0"/>
        <c:axId val="213715584"/>
        <c:axId val="213721856"/>
      </c:lineChart>
      <c:catAx>
        <c:axId val="2137155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3721856"/>
        <c:crosses val="autoZero"/>
        <c:auto val="1"/>
        <c:lblAlgn val="ctr"/>
        <c:lblOffset val="100"/>
        <c:tickLblSkip val="1"/>
        <c:tickMarkSkip val="1"/>
        <c:noMultiLvlLbl val="0"/>
      </c:catAx>
      <c:valAx>
        <c:axId val="2137218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37155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13884</c:v>
                </c:pt>
                <c:pt idx="5">
                  <c:v>13685</c:v>
                </c:pt>
                <c:pt idx="8">
                  <c:v>13306</c:v>
                </c:pt>
                <c:pt idx="11">
                  <c:v>12994</c:v>
                </c:pt>
                <c:pt idx="14">
                  <c:v>12675</c:v>
                </c:pt>
              </c:numCache>
            </c:numRef>
          </c:val>
          <c:extLst xmlns:c16r2="http://schemas.microsoft.com/office/drawing/2015/06/chart">
            <c:ext xmlns:c16="http://schemas.microsoft.com/office/drawing/2014/chart" uri="{C3380CC4-5D6E-409C-BE32-E72D297353CC}">
              <c16:uniqueId val="{00000000-C63F-48E9-81F6-D20DAAF69F4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2170</c:v>
                </c:pt>
                <c:pt idx="5">
                  <c:v>2067</c:v>
                </c:pt>
                <c:pt idx="8">
                  <c:v>1988</c:v>
                </c:pt>
                <c:pt idx="11">
                  <c:v>1875</c:v>
                </c:pt>
                <c:pt idx="14">
                  <c:v>1806</c:v>
                </c:pt>
              </c:numCache>
            </c:numRef>
          </c:val>
          <c:extLst xmlns:c16r2="http://schemas.microsoft.com/office/drawing/2015/06/chart">
            <c:ext xmlns:c16="http://schemas.microsoft.com/office/drawing/2014/chart" uri="{C3380CC4-5D6E-409C-BE32-E72D297353CC}">
              <c16:uniqueId val="{00000001-C63F-48E9-81F6-D20DAAF69F4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1159</c:v>
                </c:pt>
                <c:pt idx="5">
                  <c:v>1660</c:v>
                </c:pt>
                <c:pt idx="8">
                  <c:v>2628</c:v>
                </c:pt>
                <c:pt idx="11">
                  <c:v>2642</c:v>
                </c:pt>
                <c:pt idx="14">
                  <c:v>2508</c:v>
                </c:pt>
              </c:numCache>
            </c:numRef>
          </c:val>
          <c:extLst xmlns:c16r2="http://schemas.microsoft.com/office/drawing/2015/06/chart">
            <c:ext xmlns:c16="http://schemas.microsoft.com/office/drawing/2014/chart" uri="{C3380CC4-5D6E-409C-BE32-E72D297353CC}">
              <c16:uniqueId val="{00000002-C63F-48E9-81F6-D20DAAF69F4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63F-48E9-81F6-D20DAAF69F4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63F-48E9-81F6-D20DAAF69F4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281</c:v>
                </c:pt>
                <c:pt idx="3">
                  <c:v>275</c:v>
                </c:pt>
                <c:pt idx="6">
                  <c:v>0</c:v>
                </c:pt>
                <c:pt idx="9">
                  <c:v>0</c:v>
                </c:pt>
                <c:pt idx="12">
                  <c:v>0</c:v>
                </c:pt>
              </c:numCache>
            </c:numRef>
          </c:val>
          <c:extLst xmlns:c16r2="http://schemas.microsoft.com/office/drawing/2015/06/chart">
            <c:ext xmlns:c16="http://schemas.microsoft.com/office/drawing/2014/chart" uri="{C3380CC4-5D6E-409C-BE32-E72D297353CC}">
              <c16:uniqueId val="{00000005-C63F-48E9-81F6-D20DAAF69F4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2347</c:v>
                </c:pt>
                <c:pt idx="3">
                  <c:v>2284</c:v>
                </c:pt>
                <c:pt idx="6">
                  <c:v>2314</c:v>
                </c:pt>
                <c:pt idx="9">
                  <c:v>2248</c:v>
                </c:pt>
                <c:pt idx="12">
                  <c:v>2131</c:v>
                </c:pt>
              </c:numCache>
            </c:numRef>
          </c:val>
          <c:extLst xmlns:c16r2="http://schemas.microsoft.com/office/drawing/2015/06/chart">
            <c:ext xmlns:c16="http://schemas.microsoft.com/office/drawing/2014/chart" uri="{C3380CC4-5D6E-409C-BE32-E72D297353CC}">
              <c16:uniqueId val="{00000006-C63F-48E9-81F6-D20DAAF69F4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1332</c:v>
                </c:pt>
                <c:pt idx="3">
                  <c:v>1252</c:v>
                </c:pt>
                <c:pt idx="6">
                  <c:v>1229</c:v>
                </c:pt>
                <c:pt idx="9">
                  <c:v>1233</c:v>
                </c:pt>
                <c:pt idx="12">
                  <c:v>1696</c:v>
                </c:pt>
              </c:numCache>
            </c:numRef>
          </c:val>
          <c:extLst xmlns:c16r2="http://schemas.microsoft.com/office/drawing/2015/06/chart">
            <c:ext xmlns:c16="http://schemas.microsoft.com/office/drawing/2014/chart" uri="{C3380CC4-5D6E-409C-BE32-E72D297353CC}">
              <c16:uniqueId val="{00000007-C63F-48E9-81F6-D20DAAF69F4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8025</c:v>
                </c:pt>
                <c:pt idx="3">
                  <c:v>7547</c:v>
                </c:pt>
                <c:pt idx="6">
                  <c:v>7146</c:v>
                </c:pt>
                <c:pt idx="9">
                  <c:v>6742</c:v>
                </c:pt>
                <c:pt idx="12">
                  <c:v>6407</c:v>
                </c:pt>
              </c:numCache>
            </c:numRef>
          </c:val>
          <c:extLst xmlns:c16r2="http://schemas.microsoft.com/office/drawing/2015/06/chart">
            <c:ext xmlns:c16="http://schemas.microsoft.com/office/drawing/2014/chart" uri="{C3380CC4-5D6E-409C-BE32-E72D297353CC}">
              <c16:uniqueId val="{00000008-C63F-48E9-81F6-D20DAAF69F4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100</c:v>
                </c:pt>
                <c:pt idx="3">
                  <c:v>92</c:v>
                </c:pt>
                <c:pt idx="6">
                  <c:v>84</c:v>
                </c:pt>
                <c:pt idx="9">
                  <c:v>75</c:v>
                </c:pt>
                <c:pt idx="12">
                  <c:v>67</c:v>
                </c:pt>
              </c:numCache>
            </c:numRef>
          </c:val>
          <c:extLst xmlns:c16r2="http://schemas.microsoft.com/office/drawing/2015/06/chart">
            <c:ext xmlns:c16="http://schemas.microsoft.com/office/drawing/2014/chart" uri="{C3380CC4-5D6E-409C-BE32-E72D297353CC}">
              <c16:uniqueId val="{00000009-C63F-48E9-81F6-D20DAAF69F4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16425</c:v>
                </c:pt>
                <c:pt idx="3">
                  <c:v>16514</c:v>
                </c:pt>
                <c:pt idx="6">
                  <c:v>16041</c:v>
                </c:pt>
                <c:pt idx="9">
                  <c:v>15642</c:v>
                </c:pt>
                <c:pt idx="12">
                  <c:v>15553</c:v>
                </c:pt>
              </c:numCache>
            </c:numRef>
          </c:val>
          <c:extLst xmlns:c16r2="http://schemas.microsoft.com/office/drawing/2015/06/chart">
            <c:ext xmlns:c16="http://schemas.microsoft.com/office/drawing/2014/chart" uri="{C3380CC4-5D6E-409C-BE32-E72D297353CC}">
              <c16:uniqueId val="{0000000A-C63F-48E9-81F6-D20DAAF69F44}"/>
            </c:ext>
          </c:extLst>
        </c:ser>
        <c:dLbls>
          <c:showLegendKey val="0"/>
          <c:showVal val="0"/>
          <c:showCatName val="0"/>
          <c:showSerName val="0"/>
          <c:showPercent val="0"/>
          <c:showBubbleSize val="0"/>
        </c:dLbls>
        <c:gapWidth val="100"/>
        <c:overlap val="100"/>
        <c:axId val="220603904"/>
        <c:axId val="22060582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11297</c:v>
                </c:pt>
                <c:pt idx="2">
                  <c:v>#N/A</c:v>
                </c:pt>
                <c:pt idx="3">
                  <c:v>#N/A</c:v>
                </c:pt>
                <c:pt idx="4">
                  <c:v>10552</c:v>
                </c:pt>
                <c:pt idx="5">
                  <c:v>#N/A</c:v>
                </c:pt>
                <c:pt idx="6">
                  <c:v>#N/A</c:v>
                </c:pt>
                <c:pt idx="7">
                  <c:v>8892</c:v>
                </c:pt>
                <c:pt idx="8">
                  <c:v>#N/A</c:v>
                </c:pt>
                <c:pt idx="9">
                  <c:v>#N/A</c:v>
                </c:pt>
                <c:pt idx="10">
                  <c:v>8430</c:v>
                </c:pt>
                <c:pt idx="11">
                  <c:v>#N/A</c:v>
                </c:pt>
                <c:pt idx="12">
                  <c:v>#N/A</c:v>
                </c:pt>
                <c:pt idx="13">
                  <c:v>8864</c:v>
                </c:pt>
                <c:pt idx="14">
                  <c:v>#N/A</c:v>
                </c:pt>
              </c:numCache>
            </c:numRef>
          </c:val>
          <c:smooth val="0"/>
          <c:extLst xmlns:c16r2="http://schemas.microsoft.com/office/drawing/2015/06/chart">
            <c:ext xmlns:c16="http://schemas.microsoft.com/office/drawing/2014/chart" uri="{C3380CC4-5D6E-409C-BE32-E72D297353CC}">
              <c16:uniqueId val="{0000000B-C63F-48E9-81F6-D20DAAF69F44}"/>
            </c:ext>
          </c:extLst>
        </c:ser>
        <c:dLbls>
          <c:showLegendKey val="0"/>
          <c:showVal val="0"/>
          <c:showCatName val="0"/>
          <c:showSerName val="0"/>
          <c:showPercent val="0"/>
          <c:showBubbleSize val="0"/>
        </c:dLbls>
        <c:marker val="1"/>
        <c:smooth val="0"/>
        <c:axId val="220603904"/>
        <c:axId val="220605824"/>
      </c:lineChart>
      <c:catAx>
        <c:axId val="2206039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0605824"/>
        <c:crosses val="autoZero"/>
        <c:auto val="1"/>
        <c:lblAlgn val="ctr"/>
        <c:lblOffset val="100"/>
        <c:tickLblSkip val="1"/>
        <c:tickMarkSkip val="1"/>
        <c:noMultiLvlLbl val="0"/>
      </c:catAx>
      <c:valAx>
        <c:axId val="2206058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06039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1473</c:v>
                </c:pt>
                <c:pt idx="1">
                  <c:v>1125</c:v>
                </c:pt>
                <c:pt idx="2">
                  <c:v>1013</c:v>
                </c:pt>
              </c:numCache>
            </c:numRef>
          </c:val>
          <c:extLst xmlns:c16r2="http://schemas.microsoft.com/office/drawing/2015/06/chart">
            <c:ext xmlns:c16="http://schemas.microsoft.com/office/drawing/2014/chart" uri="{C3380CC4-5D6E-409C-BE32-E72D297353CC}">
              <c16:uniqueId val="{00000000-D25B-470F-803E-4A254699B96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110</c:v>
                </c:pt>
                <c:pt idx="1">
                  <c:v>111</c:v>
                </c:pt>
                <c:pt idx="2">
                  <c:v>111</c:v>
                </c:pt>
              </c:numCache>
            </c:numRef>
          </c:val>
          <c:extLst xmlns:c16r2="http://schemas.microsoft.com/office/drawing/2015/06/chart">
            <c:ext xmlns:c16="http://schemas.microsoft.com/office/drawing/2014/chart" uri="{C3380CC4-5D6E-409C-BE32-E72D297353CC}">
              <c16:uniqueId val="{00000001-D25B-470F-803E-4A254699B96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587</c:v>
                </c:pt>
                <c:pt idx="1">
                  <c:v>900</c:v>
                </c:pt>
                <c:pt idx="2">
                  <c:v>826</c:v>
                </c:pt>
              </c:numCache>
            </c:numRef>
          </c:val>
          <c:extLst xmlns:c16r2="http://schemas.microsoft.com/office/drawing/2015/06/chart">
            <c:ext xmlns:c16="http://schemas.microsoft.com/office/drawing/2014/chart" uri="{C3380CC4-5D6E-409C-BE32-E72D297353CC}">
              <c16:uniqueId val="{00000002-D25B-470F-803E-4A254699B96C}"/>
            </c:ext>
          </c:extLst>
        </c:ser>
        <c:dLbls>
          <c:showLegendKey val="0"/>
          <c:showVal val="0"/>
          <c:showCatName val="0"/>
          <c:showSerName val="0"/>
          <c:showPercent val="0"/>
          <c:showBubbleSize val="0"/>
        </c:dLbls>
        <c:gapWidth val="120"/>
        <c:overlap val="100"/>
        <c:axId val="220814336"/>
        <c:axId val="220820224"/>
      </c:barChart>
      <c:catAx>
        <c:axId val="2208143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0820224"/>
        <c:crosses val="autoZero"/>
        <c:auto val="1"/>
        <c:lblAlgn val="ctr"/>
        <c:lblOffset val="100"/>
        <c:tickLblSkip val="1"/>
        <c:tickMarkSkip val="1"/>
        <c:noMultiLvlLbl val="0"/>
      </c:catAx>
      <c:valAx>
        <c:axId val="22082022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08143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{006BB927-D4CF-417D-983A-6CB06F1778EA}</c15:txfldGUID>
                      <c15:f>[1]公会計指標分析・財政指標組合せ分析表!$BP$50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EBD4-4AC5-ABB2-8795BF08BFB8}"/>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{57E0C847-425D-472F-A92B-424001F3B520}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BD4-4AC5-ABB2-8795BF08BFB8}"/>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{F0643113-63B3-40F2-9074-A78E508D668C}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BD4-4AC5-ABB2-8795BF08BFB8}"/>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{E5DAEECF-A729-46F0-A173-63D85FB29E19}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BD4-4AC5-ABB2-8795BF08BFB8}"/>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{2EDFFEF6-F5A1-4DEC-AC21-365A47FCDFC6}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BD4-4AC5-ABB2-8795BF08BFB8}"/>
                </c:ext>
              </c:extLst>
            </c:dLbl>
            <c:dLbl>
              <c:idx val="8"/>
              <c:tx>
                <c:strRef>
                  <c:f>[1]公会計指標分析・財政指標組合せ分析表!$BX$50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{A63E2D5A-2742-4A36-B0A2-F27B1075A6E5}</c15:txfldGUID>
                      <c15:f>[1]公会計指標分析・財政指標組合せ分析表!$BX$50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EBD4-4AC5-ABB2-8795BF08BFB8}"/>
                </c:ext>
              </c:extLst>
            </c:dLbl>
            <c:dLbl>
              <c:idx val="16"/>
              <c:tx>
                <c:strRef>
                  <c:f>[1]公会計指標分析・財政指標組合せ分析表!$CF$50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{55616D15-EA46-4221-AE35-5E3C306D6241}</c15:txfldGUID>
                      <c15:f>[1]公会計指標分析・財政指標組合せ分析表!$CF$50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EBD4-4AC5-ABB2-8795BF08BFB8}"/>
                </c:ext>
              </c:extLst>
            </c:dLbl>
            <c:dLbl>
              <c:idx val="24"/>
              <c:tx>
                <c:strRef>
                  <c:f>[1]公会計指標分析・財政指標組合せ分析表!$CN$50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{C8CCB4FF-A477-491E-9D2A-41B84A18247E}</c15:txfldGUID>
                      <c15:f>[1]公会計指標分析・財政指標組合せ分析表!$CN$50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EBD4-4AC5-ABB2-8795BF08BFB8}"/>
                </c:ext>
              </c:extLst>
            </c:dLbl>
            <c:dLbl>
              <c:idx val="32"/>
              <c:tx>
                <c:strRef>
                  <c:f>[1]公会計指標分析・財政指標組合せ分析表!$CV$50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{8A141982-FCEE-47C3-9E1B-075B765B2F07}</c15:txfldGUID>
                      <c15:f>[1]公会計指標分析・財政指標組合せ分析表!$CV$50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EBD4-4AC5-ABB2-8795BF08BFB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8">
                  <c:v>37.799999999999997</c:v>
                </c:pt>
                <c:pt idx="16">
                  <c:v>48.2</c:v>
                </c:pt>
                <c:pt idx="24">
                  <c:v>50.3</c:v>
                </c:pt>
                <c:pt idx="32">
                  <c:v>51.5</c:v>
                </c:pt>
              </c:numCache>
            </c:numRef>
          </c:xVal>
          <c:yVal>
            <c:numRef>
              <c:f>[1]公会計指標分析・財政指標組合せ分析表!$BP$51:$DC$51</c:f>
              <c:numCache>
                <c:formatCode>General</c:formatCode>
                <c:ptCount val="40"/>
                <c:pt idx="8">
                  <c:v>150</c:v>
                </c:pt>
                <c:pt idx="16">
                  <c:v>129.80000000000001</c:v>
                </c:pt>
                <c:pt idx="24">
                  <c:v>122.6</c:v>
                </c:pt>
                <c:pt idx="32">
                  <c:v>128</c:v>
                </c:pt>
              </c:numCache>
            </c:numRef>
          </c:yVal>
          <c:smooth val="0"/>
          <c:extLst xmlns:c16r2="http://schemas.microsoft.com/office/drawing/2015/06/chart">
            <c:ext xmlns:c16="http://schemas.microsoft.com/office/drawing/2014/chart" uri="{C3380CC4-5D6E-409C-BE32-E72D297353CC}">
              <c16:uniqueId val="{00000009-EBD4-4AC5-ABB2-8795BF08BFB8}"/>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{198AE143-E851-46C2-BB65-29BB4EED8F7B}</c15:txfldGUID>
                      <c15:f>[1]公会計指標分析・財政指標組合せ分析表!$BP$50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EBD4-4AC5-ABB2-8795BF08BFB8}"/>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{8233D9A8-50DE-49EA-A40E-37219075D7D5}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BD4-4AC5-ABB2-8795BF08BFB8}"/>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{033BCB04-3165-494A-BA1A-9C3A45C6711F}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BD4-4AC5-ABB2-8795BF08BFB8}"/>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{44FA747B-7A7E-4F92-A552-C9FFA6F18292}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BD4-4AC5-ABB2-8795BF08BFB8}"/>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{22399743-7DD1-4C2C-A3CC-8BFA0A56E3D5}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BD4-4AC5-ABB2-8795BF08BFB8}"/>
                </c:ext>
              </c:extLst>
            </c:dLbl>
            <c:dLbl>
              <c:idx val="8"/>
              <c:tx>
                <c:strRef>
                  <c:f>[1]公会計指標分析・財政指標組合せ分析表!$BX$50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{821A34DC-D6B4-45AF-ABF2-A21E8D593F1E}</c15:txfldGUID>
                      <c15:f>[1]公会計指標分析・財政指標組合せ分析表!$BX$50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EBD4-4AC5-ABB2-8795BF08BFB8}"/>
                </c:ext>
              </c:extLst>
            </c:dLbl>
            <c:dLbl>
              <c:idx val="16"/>
              <c:tx>
                <c:strRef>
                  <c:f>[1]公会計指標分析・財政指標組合せ分析表!$CF$50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{A941EA89-94F7-4C7C-9742-ECC459B70387}</c15:txfldGUID>
                      <c15:f>[1]公会計指標分析・財政指標組合せ分析表!$CF$50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EBD4-4AC5-ABB2-8795BF08BFB8}"/>
                </c:ext>
              </c:extLst>
            </c:dLbl>
            <c:dLbl>
              <c:idx val="24"/>
              <c:tx>
                <c:strRef>
                  <c:f>[1]公会計指標分析・財政指標組合せ分析表!$CN$50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{54A9DA79-2AEA-4D6C-8CB6-C1215FE6B640}</c15:txfldGUID>
                      <c15:f>[1]公会計指標分析・財政指標組合せ分析表!$CN$50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EBD4-4AC5-ABB2-8795BF08BFB8}"/>
                </c:ext>
              </c:extLst>
            </c:dLbl>
            <c:dLbl>
              <c:idx val="32"/>
              <c:tx>
                <c:strRef>
                  <c:f>[1]公会計指標分析・財政指標組合せ分析表!$CV$50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{B7F38B46-0F8F-4064-A979-181F7101E2A8}</c15:txfldGUID>
                      <c15:f>[1]公会計指標分析・財政指標組合せ分析表!$CV$50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EBD4-4AC5-ABB2-8795BF08BFB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8">
                  <c:v>52.9</c:v>
                </c:pt>
                <c:pt idx="16">
                  <c:v>58.3</c:v>
                </c:pt>
                <c:pt idx="24">
                  <c:v>59.6</c:v>
                </c:pt>
                <c:pt idx="32">
                  <c:v>60.5</c:v>
                </c:pt>
              </c:numCache>
            </c:numRef>
          </c:xVal>
          <c:yVal>
            <c:numRef>
              <c:f>[1]公会計指標分析・財政指標組合せ分析表!$BP$55:$DC$55</c:f>
              <c:numCache>
                <c:formatCode>General</c:formatCode>
                <c:ptCount val="40"/>
                <c:pt idx="8">
                  <c:v>58.5</c:v>
                </c:pt>
                <c:pt idx="16">
                  <c:v>54.6</c:v>
                </c:pt>
                <c:pt idx="24">
                  <c:v>53.2</c:v>
                </c:pt>
                <c:pt idx="32">
                  <c:v>47.9</c:v>
                </c:pt>
              </c:numCache>
            </c:numRef>
          </c:yVal>
          <c:smooth val="0"/>
          <c:extLst xmlns:c16r2="http://schemas.microsoft.com/office/drawing/2015/06/chart">
            <c:ext xmlns:c16="http://schemas.microsoft.com/office/drawing/2014/chart" uri="{C3380CC4-5D6E-409C-BE32-E72D297353CC}">
              <c16:uniqueId val="{00000013-EBD4-4AC5-ABB2-8795BF08BFB8}"/>
            </c:ext>
          </c:extLst>
        </c:ser>
        <c:dLbls>
          <c:showLegendKey val="0"/>
          <c:showVal val="1"/>
          <c:showCatName val="0"/>
          <c:showSerName val="0"/>
          <c:showPercent val="0"/>
          <c:showBubbleSize val="0"/>
        </c:dLbls>
        <c:axId val="220263552"/>
        <c:axId val="220265472"/>
      </c:scatterChart>
      <c:valAx>
        <c:axId val="220263552"/>
        <c:scaling>
          <c:orientation val="minMax"/>
          <c:max val="63"/>
          <c:min val="36"/>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0265472"/>
        <c:crosses val="autoZero"/>
        <c:crossBetween val="midCat"/>
      </c:valAx>
      <c:valAx>
        <c:axId val="220265472"/>
        <c:scaling>
          <c:orientation val="minMax"/>
          <c:max val="170"/>
          <c:min val="3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026355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{56606DDA-9168-410F-9666-86D1760088EC}</c15:txfldGUID>
                      <c15:f>[1]公会計指標分析・財政指標組合せ分析表!$BP$72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1A8C-45D9-A21A-55C29342A883}"/>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{AA1AB843-0BA4-4687-9299-33D148A90237}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A8C-45D9-A21A-55C29342A883}"/>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{313CF476-7F6A-4208-B17E-527EA8C6873B}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A8C-45D9-A21A-55C29342A883}"/>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{89AA29BC-D58C-4EC1-8CFF-147E739E8ED4}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A8C-45D9-A21A-55C29342A883}"/>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{0A1519BF-BB90-4F37-865E-20A3A53F56A9}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A8C-45D9-A21A-55C29342A883}"/>
                </c:ext>
              </c:extLst>
            </c:dLbl>
            <c:dLbl>
              <c:idx val="8"/>
              <c:tx>
                <c:strRef>
                  <c:f>[1]公会計指標分析・財政指標組合せ分析表!$BX$72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{DEA592DF-2E89-4AC8-8A59-D9166D5543DA}</c15:txfldGUID>
                      <c15:f>[1]公会計指標分析・財政指標組合せ分析表!$BX$72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1A8C-45D9-A21A-55C29342A883}"/>
                </c:ext>
              </c:extLst>
            </c:dLbl>
            <c:dLbl>
              <c:idx val="16"/>
              <c:tx>
                <c:strRef>
                  <c:f>[1]公会計指標分析・財政指標組合せ分析表!$CF$72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{71FA7385-9CF7-4413-AD8E-5394FC228AFB}</c15:txfldGUID>
                      <c15:f>[1]公会計指標分析・財政指標組合せ分析表!$CF$72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1A8C-45D9-A21A-55C29342A883}"/>
                </c:ext>
              </c:extLst>
            </c:dLbl>
            <c:dLbl>
              <c:idx val="24"/>
              <c:tx>
                <c:strRef>
                  <c:f>[1]公会計指標分析・財政指標組合せ分析表!$CN$72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{0763FFE5-C68F-4258-9BBC-B086843CE0B9}</c15:txfldGUID>
                      <c15:f>[1]公会計指標分析・財政指標組合せ分析表!$CN$72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1A8C-45D9-A21A-55C29342A883}"/>
                </c:ext>
              </c:extLst>
            </c:dLbl>
            <c:dLbl>
              <c:idx val="32"/>
              <c:tx>
                <c:strRef>
                  <c:f>[1]公会計指標分析・財政指標組合せ分析表!$CV$72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{DFE2D1FE-FF38-4971-B0F4-228B33D4A2A1}</c15:txfldGUID>
                      <c15:f>[1]公会計指標分析・財政指標組合せ分析表!$CV$72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1A8C-45D9-A21A-55C29342A88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13.2</c:v>
                </c:pt>
                <c:pt idx="8">
                  <c:v>12.5</c:v>
                </c:pt>
                <c:pt idx="16">
                  <c:v>12.3</c:v>
                </c:pt>
                <c:pt idx="24">
                  <c:v>12</c:v>
                </c:pt>
                <c:pt idx="32">
                  <c:v>11.8</c:v>
                </c:pt>
              </c:numCache>
            </c:numRef>
          </c:xVal>
          <c:yVal>
            <c:numRef>
              <c:f>[1]公会計指標分析・財政指標組合せ分析表!$BP$73:$DC$73</c:f>
              <c:numCache>
                <c:formatCode>General</c:formatCode>
                <c:ptCount val="40"/>
                <c:pt idx="0">
                  <c:v>163.5</c:v>
                </c:pt>
                <c:pt idx="8">
                  <c:v>150</c:v>
                </c:pt>
                <c:pt idx="16">
                  <c:v>129.80000000000001</c:v>
                </c:pt>
                <c:pt idx="24">
                  <c:v>122.6</c:v>
                </c:pt>
                <c:pt idx="32">
                  <c:v>128</c:v>
                </c:pt>
              </c:numCache>
            </c:numRef>
          </c:yVal>
          <c:smooth val="0"/>
          <c:extLst xmlns:c16r2="http://schemas.microsoft.com/office/drawing/2015/06/chart">
            <c:ext xmlns:c16="http://schemas.microsoft.com/office/drawing/2014/chart" uri="{C3380CC4-5D6E-409C-BE32-E72D297353CC}">
              <c16:uniqueId val="{00000009-1A8C-45D9-A21A-55C29342A883}"/>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{2E8B2BD5-96D5-4C30-B657-F505087FF96C}</c15:txfldGUID>
                      <c15:f>[1]公会計指標分析・財政指標組合せ分析表!$BP$72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1A8C-45D9-A21A-55C29342A88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{1F972BFE-48F6-4E5F-8B6A-86EC654F1D55}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A8C-45D9-A21A-55C29342A883}"/>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{7BD2F59B-DDEA-4290-808E-A714A82A0DD4}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A8C-45D9-A21A-55C29342A883}"/>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{9706790C-5866-47A4-9C14-78437D3DF9B8}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A8C-45D9-A21A-55C29342A883}"/>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{62147911-110B-4AFC-A3F3-34AE9E2B1864}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A8C-45D9-A21A-55C29342A883}"/>
                </c:ext>
              </c:extLst>
            </c:dLbl>
            <c:dLbl>
              <c:idx val="8"/>
              <c:tx>
                <c:strRef>
                  <c:f>[1]公会計指標分析・財政指標組合せ分析表!$BX$72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{12FC434C-1B69-44E9-808E-B515EC14D4F8}</c15:txfldGUID>
                      <c15:f>[1]公会計指標分析・財政指標組合せ分析表!$BX$72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1A8C-45D9-A21A-55C29342A883}"/>
                </c:ext>
              </c:extLst>
            </c:dLbl>
            <c:dLbl>
              <c:idx val="16"/>
              <c:tx>
                <c:strRef>
                  <c:f>[1]公会計指標分析・財政指標組合せ分析表!$CF$72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{36A0CEFB-F556-4100-A983-26B9FB08004C}</c15:txfldGUID>
                      <c15:f>[1]公会計指標分析・財政指標組合せ分析表!$CF$72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1A8C-45D9-A21A-55C29342A883}"/>
                </c:ext>
              </c:extLst>
            </c:dLbl>
            <c:dLbl>
              <c:idx val="24"/>
              <c:tx>
                <c:strRef>
                  <c:f>[1]公会計指標分析・財政指標組合せ分析表!$CN$72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{7E709746-4319-4F85-BB2B-049FA8822DA8}</c15:txfldGUID>
                      <c15:f>[1]公会計指標分析・財政指標組合せ分析表!$CN$72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1A8C-45D9-A21A-55C29342A883}"/>
                </c:ext>
              </c:extLst>
            </c:dLbl>
            <c:dLbl>
              <c:idx val="32"/>
              <c:tx>
                <c:strRef>
                  <c:f>[1]公会計指標分析・財政指標組合せ分析表!$CV$72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{8BFCC649-8779-446A-A41D-B03281382BA1}</c15:txfldGUID>
                      <c15:f>[1]公会計指標分析・財政指標組合せ分析表!$CV$72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1A8C-45D9-A21A-55C29342A88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11.1</c:v>
                </c:pt>
                <c:pt idx="8">
                  <c:v>10.7</c:v>
                </c:pt>
                <c:pt idx="16">
                  <c:v>10</c:v>
                </c:pt>
                <c:pt idx="24">
                  <c:v>9.8000000000000007</c:v>
                </c:pt>
                <c:pt idx="32">
                  <c:v>9.6</c:v>
                </c:pt>
              </c:numCache>
            </c:numRef>
          </c:xVal>
          <c:yVal>
            <c:numRef>
              <c:f>[1]公会計指標分析・財政指標組合せ分析表!$BP$77:$DC$77</c:f>
              <c:numCache>
                <c:formatCode>General</c:formatCode>
                <c:ptCount val="40"/>
                <c:pt idx="0">
                  <c:v>60.8</c:v>
                </c:pt>
                <c:pt idx="8">
                  <c:v>58.5</c:v>
                </c:pt>
                <c:pt idx="16">
                  <c:v>54.6</c:v>
                </c:pt>
                <c:pt idx="24">
                  <c:v>53.2</c:v>
                </c:pt>
                <c:pt idx="32">
                  <c:v>47.9</c:v>
                </c:pt>
              </c:numCache>
            </c:numRef>
          </c:yVal>
          <c:smooth val="0"/>
          <c:extLst xmlns:c16r2="http://schemas.microsoft.com/office/drawing/2015/06/chart">
            <c:ext xmlns:c16="http://schemas.microsoft.com/office/drawing/2014/chart" uri="{C3380CC4-5D6E-409C-BE32-E72D297353CC}">
              <c16:uniqueId val="{00000013-1A8C-45D9-A21A-55C29342A883}"/>
            </c:ext>
          </c:extLst>
        </c:ser>
        <c:dLbls>
          <c:showLegendKey val="0"/>
          <c:showVal val="1"/>
          <c:showCatName val="0"/>
          <c:showSerName val="0"/>
          <c:showPercent val="0"/>
          <c:showBubbleSize val="0"/>
        </c:dLbls>
        <c:axId val="221421952"/>
        <c:axId val="221423872"/>
      </c:scatterChart>
      <c:valAx>
        <c:axId val="221421952"/>
        <c:scaling>
          <c:orientation val="minMax"/>
          <c:max val="13.5"/>
          <c:min val="9.300000000000000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1423872"/>
        <c:crosses val="autoZero"/>
        <c:crossBetween val="midCat"/>
      </c:valAx>
      <c:valAx>
        <c:axId val="221423872"/>
        <c:scaling>
          <c:orientation val="minMax"/>
          <c:max val="190"/>
          <c:min val="3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142195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31,538
31,304
160.52
15,475,702
14,448,926
923,180
8,050,604
15,553,083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128.0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普通交付税は前年度を下回ったものの、</a:t>
          </a:r>
          <a:r>
            <a:rPr kumimoji="1" lang="ja-JP" altLang="ja-JP" sz="1100">
              <a:solidFill>
                <a:schemeClr val="dk1"/>
              </a:solidFill>
              <a:effectLst/>
              <a:latin typeface="+mn-lt"/>
              <a:ea typeface="+mn-ea"/>
              <a:cs typeface="+mn-cs"/>
            </a:rPr>
            <a:t>市税徴収率全体で前年度の</a:t>
          </a:r>
          <a:r>
            <a:rPr kumimoji="1" lang="en-US" altLang="ja-JP" sz="1100">
              <a:solidFill>
                <a:schemeClr val="dk1"/>
              </a:solidFill>
              <a:effectLst/>
              <a:latin typeface="+mn-lt"/>
              <a:ea typeface="+mn-ea"/>
              <a:cs typeface="+mn-cs"/>
            </a:rPr>
            <a:t>96.6</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96.9</a:t>
          </a:r>
          <a:r>
            <a:rPr kumimoji="1" lang="ja-JP" altLang="ja-JP" sz="1100">
              <a:solidFill>
                <a:schemeClr val="dk1"/>
              </a:solidFill>
              <a:effectLst/>
              <a:latin typeface="+mn-lt"/>
              <a:ea typeface="+mn-ea"/>
              <a:cs typeface="+mn-cs"/>
            </a:rPr>
            <a:t>％にアップし</a:t>
          </a:r>
          <a:r>
            <a:rPr kumimoji="1" lang="ja-JP" altLang="en-US" sz="1100">
              <a:solidFill>
                <a:schemeClr val="dk1"/>
              </a:solidFill>
              <a:effectLst/>
              <a:latin typeface="+mn-lt"/>
              <a:ea typeface="+mn-ea"/>
              <a:cs typeface="+mn-cs"/>
            </a:rPr>
            <a:t>た影響もあり、</a:t>
          </a:r>
          <a:r>
            <a:rPr kumimoji="1" lang="ja-JP" altLang="ja-JP" sz="1100">
              <a:solidFill>
                <a:schemeClr val="dk1"/>
              </a:solidFill>
              <a:effectLst/>
              <a:latin typeface="+mn-lt"/>
              <a:ea typeface="+mn-ea"/>
              <a:cs typeface="+mn-cs"/>
            </a:rPr>
            <a:t>財政力指数は</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類似団体内</a:t>
          </a:r>
          <a:r>
            <a:rPr kumimoji="1" lang="ja-JP" altLang="en-US" sz="1100">
              <a:solidFill>
                <a:schemeClr val="dk1"/>
              </a:solidFill>
              <a:effectLst/>
              <a:latin typeface="+mn-lt"/>
              <a:ea typeface="+mn-ea"/>
              <a:cs typeface="+mn-cs"/>
            </a:rPr>
            <a:t>平均値</a:t>
          </a:r>
          <a:r>
            <a:rPr kumimoji="1" lang="ja-JP" altLang="ja-JP" sz="1100">
              <a:solidFill>
                <a:schemeClr val="dk1"/>
              </a:solidFill>
              <a:effectLst/>
              <a:latin typeface="+mn-lt"/>
              <a:ea typeface="+mn-ea"/>
              <a:cs typeface="+mn-cs"/>
            </a:rPr>
            <a:t>より</a:t>
          </a:r>
          <a:r>
            <a:rPr kumimoji="1" lang="en-US" altLang="ja-JP" sz="1100">
              <a:solidFill>
                <a:schemeClr val="dk1"/>
              </a:solidFill>
              <a:effectLst/>
              <a:latin typeface="+mn-lt"/>
              <a:ea typeface="+mn-ea"/>
              <a:cs typeface="+mn-cs"/>
            </a:rPr>
            <a:t>0.08</a:t>
          </a:r>
          <a:r>
            <a:rPr kumimoji="1" lang="ja-JP" altLang="ja-JP" sz="1100">
              <a:solidFill>
                <a:schemeClr val="dk1"/>
              </a:solidFill>
              <a:effectLst/>
              <a:latin typeface="+mn-lt"/>
              <a:ea typeface="+mn-ea"/>
              <a:cs typeface="+mn-cs"/>
            </a:rPr>
            <a:t>ポイント上回っ</a:t>
          </a:r>
          <a:r>
            <a:rPr kumimoji="1" lang="ja-JP" altLang="en-US" sz="1100">
              <a:solidFill>
                <a:schemeClr val="dk1"/>
              </a:solidFill>
              <a:effectLst/>
              <a:latin typeface="+mn-lt"/>
              <a:ea typeface="+mn-ea"/>
              <a:cs typeface="+mn-cs"/>
            </a:rPr>
            <a:t>た。今後も、</a:t>
          </a:r>
          <a:r>
            <a:rPr kumimoji="1" lang="ja-JP" altLang="ja-JP" sz="1100">
              <a:solidFill>
                <a:schemeClr val="dk1"/>
              </a:solidFill>
              <a:effectLst/>
              <a:latin typeface="+mn-lt"/>
              <a:ea typeface="+mn-ea"/>
              <a:cs typeface="+mn-cs"/>
            </a:rPr>
            <a:t>補助金・負担金の見直しにより更なる歳出削減を推進するとともに、市税等の収納率</a:t>
          </a:r>
          <a:r>
            <a:rPr kumimoji="1" lang="en-US" altLang="ja-JP" sz="1100">
              <a:solidFill>
                <a:schemeClr val="dk1"/>
              </a:solidFill>
              <a:effectLst/>
              <a:latin typeface="+mn-lt"/>
              <a:ea typeface="+mn-ea"/>
              <a:cs typeface="+mn-cs"/>
            </a:rPr>
            <a:t>98.8</a:t>
          </a:r>
          <a:r>
            <a:rPr kumimoji="1" lang="ja-JP" altLang="ja-JP" sz="1100">
              <a:solidFill>
                <a:schemeClr val="dk1"/>
              </a:solidFill>
              <a:effectLst/>
              <a:latin typeface="+mn-lt"/>
              <a:ea typeface="+mn-ea"/>
              <a:cs typeface="+mn-cs"/>
            </a:rPr>
            <a:t>％を目標に取り組み、財政基盤の強化を図る。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xmlns=""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xmlns=""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xmlns=""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xmlns=""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xmlns=""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xmlns=""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xmlns=""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xmlns=""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xmlns=""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xmlns=""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xmlns=""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94192</xdr:rowOff>
    </xdr:to>
    <xdr:cxnSp macro="">
      <xdr:nvCxnSpPr>
        <xdr:cNvPr id="64" name="直線コネクタ 63">
          <a:extLst>
            <a:ext uri="{FF2B5EF4-FFF2-40B4-BE49-F238E27FC236}">
              <a16:creationId xmlns:a16="http://schemas.microsoft.com/office/drawing/2014/main" xmlns="" id="{00000000-0008-0000-0300-000040000000}"/>
            </a:ext>
          </a:extLst>
        </xdr:cNvPr>
        <xdr:cNvCxnSpPr/>
      </xdr:nvCxnSpPr>
      <xdr:spPr>
        <a:xfrm flipV="1">
          <a:off x="4953000" y="6341533"/>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a:extLst>
            <a:ext uri="{FF2B5EF4-FFF2-40B4-BE49-F238E27FC236}">
              <a16:creationId xmlns:a16="http://schemas.microsoft.com/office/drawing/2014/main" xmlns="" id="{00000000-0008-0000-0300-000041000000}"/>
            </a:ext>
          </a:extLst>
        </xdr:cNvPr>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a:extLst>
            <a:ext uri="{FF2B5EF4-FFF2-40B4-BE49-F238E27FC236}">
              <a16:creationId xmlns:a16="http://schemas.microsoft.com/office/drawing/2014/main" xmlns="" id="{00000000-0008-0000-0300-000042000000}"/>
            </a:ext>
          </a:extLst>
        </xdr:cNvPr>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xmlns=""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45508</xdr:rowOff>
    </xdr:from>
    <xdr:to>
      <xdr:col>23</xdr:col>
      <xdr:colOff>133350</xdr:colOff>
      <xdr:row>42</xdr:row>
      <xdr:rowOff>65617</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flipV="1">
          <a:off x="4114800" y="724640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127652</xdr:rowOff>
    </xdr:from>
    <xdr:ext cx="762000" cy="259045"/>
    <xdr:sp macro="" textlink="">
      <xdr:nvSpPr>
        <xdr:cNvPr id="70" name="財政力平均値テキスト">
          <a:extLst>
            <a:ext uri="{FF2B5EF4-FFF2-40B4-BE49-F238E27FC236}">
              <a16:creationId xmlns:a16="http://schemas.microsoft.com/office/drawing/2014/main" xmlns="" id="{00000000-0008-0000-0300-000046000000}"/>
            </a:ext>
          </a:extLst>
        </xdr:cNvPr>
        <xdr:cNvSpPr txBox="1"/>
      </xdr:nvSpPr>
      <xdr:spPr>
        <a:xfrm>
          <a:off x="5041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71" name="フローチャート: 判断 70">
          <a:extLst>
            <a:ext uri="{FF2B5EF4-FFF2-40B4-BE49-F238E27FC236}">
              <a16:creationId xmlns:a16="http://schemas.microsoft.com/office/drawing/2014/main" xmlns="" id="{00000000-0008-0000-0300-000047000000}"/>
            </a:ext>
          </a:extLst>
        </xdr:cNvPr>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65617</xdr:rowOff>
    </xdr:from>
    <xdr:to>
      <xdr:col>19</xdr:col>
      <xdr:colOff>133350</xdr:colOff>
      <xdr:row>42</xdr:row>
      <xdr:rowOff>85725</xdr:rowOff>
    </xdr:to>
    <xdr:cxnSp macro="">
      <xdr:nvCxnSpPr>
        <xdr:cNvPr id="72" name="直線コネクタ 71">
          <a:extLst>
            <a:ext uri="{FF2B5EF4-FFF2-40B4-BE49-F238E27FC236}">
              <a16:creationId xmlns:a16="http://schemas.microsoft.com/office/drawing/2014/main" xmlns="" id="{00000000-0008-0000-0300-000048000000}"/>
            </a:ext>
          </a:extLst>
        </xdr:cNvPr>
        <xdr:cNvCxnSpPr/>
      </xdr:nvCxnSpPr>
      <xdr:spPr>
        <a:xfrm flipV="1">
          <a:off x="3225800" y="72665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155575</xdr:rowOff>
    </xdr:from>
    <xdr:to>
      <xdr:col>19</xdr:col>
      <xdr:colOff>184150</xdr:colOff>
      <xdr:row>43</xdr:row>
      <xdr:rowOff>85725</xdr:rowOff>
    </xdr:to>
    <xdr:sp macro="" textlink="">
      <xdr:nvSpPr>
        <xdr:cNvPr id="73" name="フローチャート: 判断 72">
          <a:extLst>
            <a:ext uri="{FF2B5EF4-FFF2-40B4-BE49-F238E27FC236}">
              <a16:creationId xmlns:a16="http://schemas.microsoft.com/office/drawing/2014/main" xmlns="" id="{00000000-0008-0000-0300-000049000000}"/>
            </a:ext>
          </a:extLst>
        </xdr:cNvPr>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74" name="テキスト ボックス 73">
          <a:extLst>
            <a:ext uri="{FF2B5EF4-FFF2-40B4-BE49-F238E27FC236}">
              <a16:creationId xmlns:a16="http://schemas.microsoft.com/office/drawing/2014/main" xmlns="" id="{00000000-0008-0000-0300-00004A000000}"/>
            </a:ext>
          </a:extLst>
        </xdr:cNvPr>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85725</xdr:rowOff>
    </xdr:from>
    <xdr:to>
      <xdr:col>15</xdr:col>
      <xdr:colOff>82550</xdr:colOff>
      <xdr:row>42</xdr:row>
      <xdr:rowOff>105833</xdr:rowOff>
    </xdr:to>
    <xdr:cxnSp macro="">
      <xdr:nvCxnSpPr>
        <xdr:cNvPr id="75" name="直線コネクタ 74">
          <a:extLst>
            <a:ext uri="{FF2B5EF4-FFF2-40B4-BE49-F238E27FC236}">
              <a16:creationId xmlns:a16="http://schemas.microsoft.com/office/drawing/2014/main" xmlns="" id="{00000000-0008-0000-0300-00004B000000}"/>
            </a:ext>
          </a:extLst>
        </xdr:cNvPr>
        <xdr:cNvCxnSpPr/>
      </xdr:nvCxnSpPr>
      <xdr:spPr>
        <a:xfrm flipV="1">
          <a:off x="2336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125942</xdr:rowOff>
    </xdr:to>
    <xdr:cxnSp macro="">
      <xdr:nvCxnSpPr>
        <xdr:cNvPr id="78" name="直線コネクタ 77">
          <a:extLst>
            <a:ext uri="{FF2B5EF4-FFF2-40B4-BE49-F238E27FC236}">
              <a16:creationId xmlns:a16="http://schemas.microsoft.com/office/drawing/2014/main" xmlns="" id="{00000000-0008-0000-0300-00004E000000}"/>
            </a:ext>
          </a:extLst>
        </xdr:cNvPr>
        <xdr:cNvCxnSpPr/>
      </xdr:nvCxnSpPr>
      <xdr:spPr>
        <a:xfrm flipV="1">
          <a:off x="1447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79" name="フローチャート: 判断 78">
          <a:extLst>
            <a:ext uri="{FF2B5EF4-FFF2-40B4-BE49-F238E27FC236}">
              <a16:creationId xmlns:a16="http://schemas.microsoft.com/office/drawing/2014/main" xmlns="" id="{00000000-0008-0000-0300-00004F000000}"/>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115358</xdr:rowOff>
    </xdr:from>
    <xdr:to>
      <xdr:col>7</xdr:col>
      <xdr:colOff>31750</xdr:colOff>
      <xdr:row>43</xdr:row>
      <xdr:rowOff>45508</xdr:rowOff>
    </xdr:to>
    <xdr:sp macro="" textlink="">
      <xdr:nvSpPr>
        <xdr:cNvPr id="81" name="フローチャート: 判断 80">
          <a:extLst>
            <a:ext uri="{FF2B5EF4-FFF2-40B4-BE49-F238E27FC236}">
              <a16:creationId xmlns:a16="http://schemas.microsoft.com/office/drawing/2014/main" xmlns="" id="{00000000-0008-0000-0300-000051000000}"/>
            </a:ext>
          </a:extLst>
        </xdr:cNvPr>
        <xdr:cNvSpPr/>
      </xdr:nvSpPr>
      <xdr:spPr>
        <a:xfrm>
          <a:off x="1397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30285</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1066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166158</xdr:rowOff>
    </xdr:from>
    <xdr:to>
      <xdr:col>23</xdr:col>
      <xdr:colOff>184150</xdr:colOff>
      <xdr:row>42</xdr:row>
      <xdr:rowOff>96308</xdr:rowOff>
    </xdr:to>
    <xdr:sp macro="" textlink="">
      <xdr:nvSpPr>
        <xdr:cNvPr id="88" name="楕円 87">
          <a:extLst>
            <a:ext uri="{FF2B5EF4-FFF2-40B4-BE49-F238E27FC236}">
              <a16:creationId xmlns:a16="http://schemas.microsoft.com/office/drawing/2014/main" xmlns="" id="{00000000-0008-0000-0300-000058000000}"/>
            </a:ext>
          </a:extLst>
        </xdr:cNvPr>
        <xdr:cNvSpPr/>
      </xdr:nvSpPr>
      <xdr:spPr>
        <a:xfrm>
          <a:off x="49022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11235</xdr:rowOff>
    </xdr:from>
    <xdr:ext cx="762000" cy="259045"/>
    <xdr:sp macro="" textlink="">
      <xdr:nvSpPr>
        <xdr:cNvPr id="89" name="財政力該当値テキスト">
          <a:extLst>
            <a:ext uri="{FF2B5EF4-FFF2-40B4-BE49-F238E27FC236}">
              <a16:creationId xmlns:a16="http://schemas.microsoft.com/office/drawing/2014/main" xmlns="" id="{00000000-0008-0000-0300-000059000000}"/>
            </a:ext>
          </a:extLst>
        </xdr:cNvPr>
        <xdr:cNvSpPr txBox="1"/>
      </xdr:nvSpPr>
      <xdr:spPr>
        <a:xfrm>
          <a:off x="5041900" y="704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90" name="楕円 89">
          <a:extLst>
            <a:ext uri="{FF2B5EF4-FFF2-40B4-BE49-F238E27FC236}">
              <a16:creationId xmlns:a16="http://schemas.microsoft.com/office/drawing/2014/main" xmlns="" id="{00000000-0008-0000-0300-00005A000000}"/>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91" name="テキスト ボックス 90">
          <a:extLst>
            <a:ext uri="{FF2B5EF4-FFF2-40B4-BE49-F238E27FC236}">
              <a16:creationId xmlns:a16="http://schemas.microsoft.com/office/drawing/2014/main" xmlns="" id="{00000000-0008-0000-0300-00005B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34925</xdr:rowOff>
    </xdr:from>
    <xdr:to>
      <xdr:col>15</xdr:col>
      <xdr:colOff>133350</xdr:colOff>
      <xdr:row>42</xdr:row>
      <xdr:rowOff>136525</xdr:rowOff>
    </xdr:to>
    <xdr:sp macro="" textlink="">
      <xdr:nvSpPr>
        <xdr:cNvPr id="92" name="楕円 91">
          <a:extLst>
            <a:ext uri="{FF2B5EF4-FFF2-40B4-BE49-F238E27FC236}">
              <a16:creationId xmlns:a16="http://schemas.microsoft.com/office/drawing/2014/main" xmlns="" id="{00000000-0008-0000-0300-00005C000000}"/>
            </a:ext>
          </a:extLst>
        </xdr:cNvPr>
        <xdr:cNvSpPr/>
      </xdr:nvSpPr>
      <xdr:spPr>
        <a:xfrm>
          <a:off x="3175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146702</xdr:rowOff>
    </xdr:from>
    <xdr:ext cx="762000" cy="259045"/>
    <xdr:sp macro="" textlink="">
      <xdr:nvSpPr>
        <xdr:cNvPr id="93" name="テキスト ボックス 92">
          <a:extLst>
            <a:ext uri="{FF2B5EF4-FFF2-40B4-BE49-F238E27FC236}">
              <a16:creationId xmlns:a16="http://schemas.microsoft.com/office/drawing/2014/main" xmlns="" id="{00000000-0008-0000-0300-00005D000000}"/>
            </a:ext>
          </a:extLst>
        </xdr:cNvPr>
        <xdr:cNvSpPr txBox="1"/>
      </xdr:nvSpPr>
      <xdr:spPr>
        <a:xfrm>
          <a:off x="2844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4" name="楕円 93">
          <a:extLst>
            <a:ext uri="{FF2B5EF4-FFF2-40B4-BE49-F238E27FC236}">
              <a16:creationId xmlns:a16="http://schemas.microsoft.com/office/drawing/2014/main" xmlns="" id="{00000000-0008-0000-0300-00005E000000}"/>
            </a:ext>
          </a:extLst>
        </xdr:cNvPr>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166810</xdr:rowOff>
    </xdr:from>
    <xdr:ext cx="762000" cy="259045"/>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1955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75142</xdr:rowOff>
    </xdr:from>
    <xdr:to>
      <xdr:col>7</xdr:col>
      <xdr:colOff>31750</xdr:colOff>
      <xdr:row>43</xdr:row>
      <xdr:rowOff>5292</xdr:rowOff>
    </xdr:to>
    <xdr:sp macro="" textlink="">
      <xdr:nvSpPr>
        <xdr:cNvPr id="96" name="楕円 95">
          <a:extLst>
            <a:ext uri="{FF2B5EF4-FFF2-40B4-BE49-F238E27FC236}">
              <a16:creationId xmlns:a16="http://schemas.microsoft.com/office/drawing/2014/main" xmlns="" id="{00000000-0008-0000-0300-000060000000}"/>
            </a:ext>
          </a:extLst>
        </xdr:cNvPr>
        <xdr:cNvSpPr/>
      </xdr:nvSpPr>
      <xdr:spPr>
        <a:xfrm>
          <a:off x="1397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15469</xdr:rowOff>
    </xdr:from>
    <xdr:ext cx="762000" cy="259045"/>
    <xdr:sp macro="" textlink="">
      <xdr:nvSpPr>
        <xdr:cNvPr id="97" name="テキスト ボックス 96">
          <a:extLst>
            <a:ext uri="{FF2B5EF4-FFF2-40B4-BE49-F238E27FC236}">
              <a16:creationId xmlns:a16="http://schemas.microsoft.com/office/drawing/2014/main" xmlns="" id="{00000000-0008-0000-0300-000061000000}"/>
            </a:ext>
          </a:extLst>
        </xdr:cNvPr>
        <xdr:cNvSpPr txBox="1"/>
      </xdr:nvSpPr>
      <xdr:spPr>
        <a:xfrm>
          <a:off x="1066800" y="704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xmlns=""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公債費はこれまでの繰上償還や低金利への見直しなどの効果により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ポイント減少し、類似団体</a:t>
          </a:r>
          <a:r>
            <a:rPr kumimoji="1" lang="ja-JP" altLang="en-US" sz="1100">
              <a:solidFill>
                <a:schemeClr val="dk1"/>
              </a:solidFill>
              <a:effectLst/>
              <a:latin typeface="+mn-lt"/>
              <a:ea typeface="+mn-ea"/>
              <a:cs typeface="+mn-cs"/>
            </a:rPr>
            <a:t>内平均値より</a:t>
          </a:r>
          <a:r>
            <a:rPr kumimoji="1" lang="en-US" altLang="ja-JP" sz="1100">
              <a:solidFill>
                <a:schemeClr val="dk1"/>
              </a:solidFill>
              <a:effectLst/>
              <a:latin typeface="+mn-lt"/>
              <a:ea typeface="+mn-ea"/>
              <a:cs typeface="+mn-cs"/>
            </a:rPr>
            <a:t>0.9</a:t>
          </a:r>
          <a:r>
            <a:rPr kumimoji="1" lang="ja-JP" altLang="en-US" sz="1100">
              <a:solidFill>
                <a:schemeClr val="dk1"/>
              </a:solidFill>
              <a:effectLst/>
              <a:latin typeface="+mn-lt"/>
              <a:ea typeface="+mn-ea"/>
              <a:cs typeface="+mn-cs"/>
            </a:rPr>
            <a:t>ポ</a:t>
          </a:r>
          <a:r>
            <a:rPr kumimoji="1" lang="ja-JP" altLang="ja-JP" sz="1100">
              <a:solidFill>
                <a:schemeClr val="dk1"/>
              </a:solidFill>
              <a:effectLst/>
              <a:latin typeface="+mn-lt"/>
              <a:ea typeface="+mn-ea"/>
              <a:cs typeface="+mn-cs"/>
            </a:rPr>
            <a:t>イント下回っている。しかしながら、扶助費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伸び、</a:t>
          </a:r>
          <a:r>
            <a:rPr kumimoji="1" lang="ja-JP" altLang="en-US" sz="1100">
              <a:solidFill>
                <a:schemeClr val="dk1"/>
              </a:solidFill>
              <a:effectLst/>
              <a:latin typeface="+mn-lt"/>
              <a:ea typeface="+mn-ea"/>
              <a:cs typeface="+mn-cs"/>
            </a:rPr>
            <a:t>物件費の増により</a:t>
          </a:r>
          <a:r>
            <a:rPr kumimoji="1" lang="ja-JP" altLang="ja-JP" sz="1100">
              <a:solidFill>
                <a:schemeClr val="dk1"/>
              </a:solidFill>
              <a:effectLst/>
              <a:latin typeface="+mn-lt"/>
              <a:ea typeface="+mn-ea"/>
              <a:cs typeface="+mn-cs"/>
            </a:rPr>
            <a:t>全体として前年度よりも</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悪化したため、</a:t>
          </a:r>
          <a:r>
            <a:rPr kumimoji="1" lang="ja-JP" altLang="ja-JP" sz="1100">
              <a:solidFill>
                <a:schemeClr val="dk1"/>
              </a:solidFill>
              <a:effectLst/>
              <a:latin typeface="+mn-lt"/>
              <a:ea typeface="+mn-ea"/>
              <a:cs typeface="+mn-cs"/>
            </a:rPr>
            <a:t>今後も経常経費の削減と起債の抑制を図り、財政の健全化を図る。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xmlns=""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xmlns=""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a:extLst>
            <a:ext uri="{FF2B5EF4-FFF2-40B4-BE49-F238E27FC236}">
              <a16:creationId xmlns:a16="http://schemas.microsoft.com/office/drawing/2014/main" xmlns="" id="{00000000-0008-0000-0300-000072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a:extLst>
            <a:ext uri="{FF2B5EF4-FFF2-40B4-BE49-F238E27FC236}">
              <a16:creationId xmlns:a16="http://schemas.microsoft.com/office/drawing/2014/main" xmlns="" id="{00000000-0008-0000-0300-000073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a:extLst>
            <a:ext uri="{FF2B5EF4-FFF2-40B4-BE49-F238E27FC236}">
              <a16:creationId xmlns:a16="http://schemas.microsoft.com/office/drawing/2014/main" xmlns="" id="{00000000-0008-0000-0300-000074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a:extLst>
            <a:ext uri="{FF2B5EF4-FFF2-40B4-BE49-F238E27FC236}">
              <a16:creationId xmlns:a16="http://schemas.microsoft.com/office/drawing/2014/main" xmlns="" id="{00000000-0008-0000-0300-000075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a:extLst>
            <a:ext uri="{FF2B5EF4-FFF2-40B4-BE49-F238E27FC236}">
              <a16:creationId xmlns:a16="http://schemas.microsoft.com/office/drawing/2014/main" xmlns="" id="{00000000-0008-0000-0300-000076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a:extLst>
            <a:ext uri="{FF2B5EF4-FFF2-40B4-BE49-F238E27FC236}">
              <a16:creationId xmlns:a16="http://schemas.microsoft.com/office/drawing/2014/main" xmlns="" id="{00000000-0008-0000-0300-000077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a:extLst>
            <a:ext uri="{FF2B5EF4-FFF2-40B4-BE49-F238E27FC236}">
              <a16:creationId xmlns:a16="http://schemas.microsoft.com/office/drawing/2014/main" xmlns="" id="{00000000-0008-0000-0300-000079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a:extLst>
            <a:ext uri="{FF2B5EF4-FFF2-40B4-BE49-F238E27FC236}">
              <a16:creationId xmlns:a16="http://schemas.microsoft.com/office/drawing/2014/main" xmlns="" id="{00000000-0008-0000-0300-00007A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a:extLst>
            <a:ext uri="{FF2B5EF4-FFF2-40B4-BE49-F238E27FC236}">
              <a16:creationId xmlns:a16="http://schemas.microsoft.com/office/drawing/2014/main" xmlns="" id="{00000000-0008-0000-0300-00007B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a:extLst>
            <a:ext uri="{FF2B5EF4-FFF2-40B4-BE49-F238E27FC236}">
              <a16:creationId xmlns:a16="http://schemas.microsoft.com/office/drawing/2014/main" xmlns="" id="{00000000-0008-0000-0300-00007D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xmlns=""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xmlns=""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133894</xdr:rowOff>
    </xdr:from>
    <xdr:to>
      <xdr:col>23</xdr:col>
      <xdr:colOff>133350</xdr:colOff>
      <xdr:row>66</xdr:row>
      <xdr:rowOff>134257</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flipV="1">
          <a:off x="4953000" y="10077994"/>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0" name="財政構造の弾力性最小値テキスト">
          <a:extLst>
            <a:ext uri="{FF2B5EF4-FFF2-40B4-BE49-F238E27FC236}">
              <a16:creationId xmlns:a16="http://schemas.microsoft.com/office/drawing/2014/main" xmlns="" id="{00000000-0008-0000-0300-000082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48821</xdr:rowOff>
    </xdr:from>
    <xdr:ext cx="762000" cy="259045"/>
    <xdr:sp macro="" textlink="">
      <xdr:nvSpPr>
        <xdr:cNvPr id="132" name="財政構造の弾力性最大値テキスト">
          <a:extLst>
            <a:ext uri="{FF2B5EF4-FFF2-40B4-BE49-F238E27FC236}">
              <a16:creationId xmlns:a16="http://schemas.microsoft.com/office/drawing/2014/main" xmlns="" id="{00000000-0008-0000-0300-000084000000}"/>
            </a:ext>
          </a:extLst>
        </xdr:cNvPr>
        <xdr:cNvSpPr txBox="1"/>
      </xdr:nvSpPr>
      <xdr:spPr>
        <a:xfrm>
          <a:off x="5041900" y="9821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133894</xdr:rowOff>
    </xdr:from>
    <xdr:to>
      <xdr:col>24</xdr:col>
      <xdr:colOff>12700</xdr:colOff>
      <xdr:row>58</xdr:row>
      <xdr:rowOff>133894</xdr:rowOff>
    </xdr:to>
    <xdr:cxnSp macro="">
      <xdr:nvCxnSpPr>
        <xdr:cNvPr id="133" name="直線コネクタ 132">
          <a:extLst>
            <a:ext uri="{FF2B5EF4-FFF2-40B4-BE49-F238E27FC236}">
              <a16:creationId xmlns:a16="http://schemas.microsoft.com/office/drawing/2014/main" xmlns="" id="{00000000-0008-0000-0300-000085000000}"/>
            </a:ext>
          </a:extLst>
        </xdr:cNvPr>
        <xdr:cNvCxnSpPr/>
      </xdr:nvCxnSpPr>
      <xdr:spPr>
        <a:xfrm>
          <a:off x="4864100" y="1007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28847</xdr:rowOff>
    </xdr:from>
    <xdr:to>
      <xdr:col>23</xdr:col>
      <xdr:colOff>133350</xdr:colOff>
      <xdr:row>60</xdr:row>
      <xdr:rowOff>63319</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a:off x="4114800" y="1031584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15620</xdr:rowOff>
    </xdr:from>
    <xdr:ext cx="762000" cy="259045"/>
    <xdr:sp macro="" textlink="">
      <xdr:nvSpPr>
        <xdr:cNvPr id="135" name="財政構造の弾力性平均値テキスト">
          <a:extLst>
            <a:ext uri="{FF2B5EF4-FFF2-40B4-BE49-F238E27FC236}">
              <a16:creationId xmlns:a16="http://schemas.microsoft.com/office/drawing/2014/main" xmlns="" id="{00000000-0008-0000-0300-000087000000}"/>
            </a:ext>
          </a:extLst>
        </xdr:cNvPr>
        <xdr:cNvSpPr txBox="1"/>
      </xdr:nvSpPr>
      <xdr:spPr>
        <a:xfrm>
          <a:off x="5041900" y="103026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43543</xdr:rowOff>
    </xdr:from>
    <xdr:to>
      <xdr:col>23</xdr:col>
      <xdr:colOff>184150</xdr:colOff>
      <xdr:row>60</xdr:row>
      <xdr:rowOff>145143</xdr:rowOff>
    </xdr:to>
    <xdr:sp macro="" textlink="">
      <xdr:nvSpPr>
        <xdr:cNvPr id="136" name="フローチャート: 判断 135">
          <a:extLst>
            <a:ext uri="{FF2B5EF4-FFF2-40B4-BE49-F238E27FC236}">
              <a16:creationId xmlns:a16="http://schemas.microsoft.com/office/drawing/2014/main" xmlns="" id="{00000000-0008-0000-0300-000088000000}"/>
            </a:ext>
          </a:extLst>
        </xdr:cNvPr>
        <xdr:cNvSpPr/>
      </xdr:nvSpPr>
      <xdr:spPr>
        <a:xfrm>
          <a:off x="49022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1270</xdr:rowOff>
    </xdr:from>
    <xdr:to>
      <xdr:col>19</xdr:col>
      <xdr:colOff>133350</xdr:colOff>
      <xdr:row>60</xdr:row>
      <xdr:rowOff>28847</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a:off x="3225800" y="10288270"/>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15966</xdr:rowOff>
    </xdr:from>
    <xdr:to>
      <xdr:col>19</xdr:col>
      <xdr:colOff>184150</xdr:colOff>
      <xdr:row>60</xdr:row>
      <xdr:rowOff>117566</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4064000" y="103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102343</xdr:rowOff>
    </xdr:from>
    <xdr:ext cx="7366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3733800" y="10389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89988</xdr:rowOff>
    </xdr:from>
    <xdr:to>
      <xdr:col>15</xdr:col>
      <xdr:colOff>82550</xdr:colOff>
      <xdr:row>60</xdr:row>
      <xdr:rowOff>1270</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a:off x="2336800" y="10205538"/>
          <a:ext cx="889000" cy="8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146050</xdr:rowOff>
    </xdr:from>
    <xdr:to>
      <xdr:col>15</xdr:col>
      <xdr:colOff>133350</xdr:colOff>
      <xdr:row>60</xdr:row>
      <xdr:rowOff>76200</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3175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60977</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2844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89988</xdr:rowOff>
    </xdr:from>
    <xdr:to>
      <xdr:col>11</xdr:col>
      <xdr:colOff>31750</xdr:colOff>
      <xdr:row>59</xdr:row>
      <xdr:rowOff>155484</xdr:rowOff>
    </xdr:to>
    <xdr:cxnSp macro="">
      <xdr:nvCxnSpPr>
        <xdr:cNvPr id="143" name="直線コネクタ 142">
          <a:extLst>
            <a:ext uri="{FF2B5EF4-FFF2-40B4-BE49-F238E27FC236}">
              <a16:creationId xmlns:a16="http://schemas.microsoft.com/office/drawing/2014/main" xmlns="" id="{00000000-0008-0000-0300-00008F000000}"/>
            </a:ext>
          </a:extLst>
        </xdr:cNvPr>
        <xdr:cNvCxnSpPr/>
      </xdr:nvCxnSpPr>
      <xdr:spPr>
        <a:xfrm flipV="1">
          <a:off x="1447800" y="10205538"/>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73660</xdr:rowOff>
    </xdr:from>
    <xdr:to>
      <xdr:col>11</xdr:col>
      <xdr:colOff>82550</xdr:colOff>
      <xdr:row>60</xdr:row>
      <xdr:rowOff>3810</xdr:rowOff>
    </xdr:to>
    <xdr:sp macro="" textlink="">
      <xdr:nvSpPr>
        <xdr:cNvPr id="144" name="フローチャート: 判断 143">
          <a:extLst>
            <a:ext uri="{FF2B5EF4-FFF2-40B4-BE49-F238E27FC236}">
              <a16:creationId xmlns:a16="http://schemas.microsoft.com/office/drawing/2014/main" xmlns="" id="{00000000-0008-0000-0300-000090000000}"/>
            </a:ext>
          </a:extLst>
        </xdr:cNvPr>
        <xdr:cNvSpPr/>
      </xdr:nvSpPr>
      <xdr:spPr>
        <a:xfrm>
          <a:off x="2286000" y="1018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160037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1955800" y="1027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115026</xdr:rowOff>
    </xdr:from>
    <xdr:to>
      <xdr:col>7</xdr:col>
      <xdr:colOff>31750</xdr:colOff>
      <xdr:row>60</xdr:row>
      <xdr:rowOff>45176</xdr:rowOff>
    </xdr:to>
    <xdr:sp macro="" textlink="">
      <xdr:nvSpPr>
        <xdr:cNvPr id="146" name="フローチャート: 判断 145">
          <a:extLst>
            <a:ext uri="{FF2B5EF4-FFF2-40B4-BE49-F238E27FC236}">
              <a16:creationId xmlns:a16="http://schemas.microsoft.com/office/drawing/2014/main" xmlns="" id="{00000000-0008-0000-0300-000092000000}"/>
            </a:ext>
          </a:extLst>
        </xdr:cNvPr>
        <xdr:cNvSpPr/>
      </xdr:nvSpPr>
      <xdr:spPr>
        <a:xfrm>
          <a:off x="1397000" y="1023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29953</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1066800" y="10316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xmlns=""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12519</xdr:rowOff>
    </xdr:from>
    <xdr:to>
      <xdr:col>23</xdr:col>
      <xdr:colOff>184150</xdr:colOff>
      <xdr:row>60</xdr:row>
      <xdr:rowOff>114119</xdr:rowOff>
    </xdr:to>
    <xdr:sp macro="" textlink="">
      <xdr:nvSpPr>
        <xdr:cNvPr id="153" name="楕円 152">
          <a:extLst>
            <a:ext uri="{FF2B5EF4-FFF2-40B4-BE49-F238E27FC236}">
              <a16:creationId xmlns:a16="http://schemas.microsoft.com/office/drawing/2014/main" xmlns="" id="{00000000-0008-0000-0300-000099000000}"/>
            </a:ext>
          </a:extLst>
        </xdr:cNvPr>
        <xdr:cNvSpPr/>
      </xdr:nvSpPr>
      <xdr:spPr>
        <a:xfrm>
          <a:off x="49022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29046</xdr:rowOff>
    </xdr:from>
    <xdr:ext cx="762000" cy="259045"/>
    <xdr:sp macro="" textlink="">
      <xdr:nvSpPr>
        <xdr:cNvPr id="154" name="財政構造の弾力性該当値テキスト">
          <a:extLst>
            <a:ext uri="{FF2B5EF4-FFF2-40B4-BE49-F238E27FC236}">
              <a16:creationId xmlns:a16="http://schemas.microsoft.com/office/drawing/2014/main" xmlns="" id="{00000000-0008-0000-0300-00009A000000}"/>
            </a:ext>
          </a:extLst>
        </xdr:cNvPr>
        <xdr:cNvSpPr txBox="1"/>
      </xdr:nvSpPr>
      <xdr:spPr>
        <a:xfrm>
          <a:off x="5041900" y="10144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149497</xdr:rowOff>
    </xdr:from>
    <xdr:to>
      <xdr:col>19</xdr:col>
      <xdr:colOff>184150</xdr:colOff>
      <xdr:row>60</xdr:row>
      <xdr:rowOff>79647</xdr:rowOff>
    </xdr:to>
    <xdr:sp macro="" textlink="">
      <xdr:nvSpPr>
        <xdr:cNvPr id="155" name="楕円 154">
          <a:extLst>
            <a:ext uri="{FF2B5EF4-FFF2-40B4-BE49-F238E27FC236}">
              <a16:creationId xmlns:a16="http://schemas.microsoft.com/office/drawing/2014/main" xmlns="" id="{00000000-0008-0000-0300-00009B000000}"/>
            </a:ext>
          </a:extLst>
        </xdr:cNvPr>
        <xdr:cNvSpPr/>
      </xdr:nvSpPr>
      <xdr:spPr>
        <a:xfrm>
          <a:off x="406400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89824</xdr:rowOff>
    </xdr:from>
    <xdr:ext cx="736600" cy="259045"/>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3733800" y="100339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121920</xdr:rowOff>
    </xdr:from>
    <xdr:to>
      <xdr:col>15</xdr:col>
      <xdr:colOff>133350</xdr:colOff>
      <xdr:row>60</xdr:row>
      <xdr:rowOff>52070</xdr:rowOff>
    </xdr:to>
    <xdr:sp macro="" textlink="">
      <xdr:nvSpPr>
        <xdr:cNvPr id="157" name="楕円 156">
          <a:extLst>
            <a:ext uri="{FF2B5EF4-FFF2-40B4-BE49-F238E27FC236}">
              <a16:creationId xmlns:a16="http://schemas.microsoft.com/office/drawing/2014/main" xmlns="" id="{00000000-0008-0000-0300-00009D000000}"/>
            </a:ext>
          </a:extLst>
        </xdr:cNvPr>
        <xdr:cNvSpPr/>
      </xdr:nvSpPr>
      <xdr:spPr>
        <a:xfrm>
          <a:off x="3175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62247</xdr:rowOff>
    </xdr:from>
    <xdr:ext cx="762000" cy="259045"/>
    <xdr:sp macro="" textlink="">
      <xdr:nvSpPr>
        <xdr:cNvPr id="158" name="テキスト ボックス 157">
          <a:extLst>
            <a:ext uri="{FF2B5EF4-FFF2-40B4-BE49-F238E27FC236}">
              <a16:creationId xmlns:a16="http://schemas.microsoft.com/office/drawing/2014/main" xmlns="" id="{00000000-0008-0000-0300-00009E000000}"/>
            </a:ext>
          </a:extLst>
        </xdr:cNvPr>
        <xdr:cNvSpPr txBox="1"/>
      </xdr:nvSpPr>
      <xdr:spPr>
        <a:xfrm>
          <a:off x="2844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39188</xdr:rowOff>
    </xdr:from>
    <xdr:to>
      <xdr:col>11</xdr:col>
      <xdr:colOff>82550</xdr:colOff>
      <xdr:row>59</xdr:row>
      <xdr:rowOff>140788</xdr:rowOff>
    </xdr:to>
    <xdr:sp macro="" textlink="">
      <xdr:nvSpPr>
        <xdr:cNvPr id="159" name="楕円 158">
          <a:extLst>
            <a:ext uri="{FF2B5EF4-FFF2-40B4-BE49-F238E27FC236}">
              <a16:creationId xmlns:a16="http://schemas.microsoft.com/office/drawing/2014/main" xmlns="" id="{00000000-0008-0000-0300-00009F000000}"/>
            </a:ext>
          </a:extLst>
        </xdr:cNvPr>
        <xdr:cNvSpPr/>
      </xdr:nvSpPr>
      <xdr:spPr>
        <a:xfrm>
          <a:off x="2286000" y="1015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150965</xdr:rowOff>
    </xdr:from>
    <xdr:ext cx="762000" cy="259045"/>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1955800" y="9923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104684</xdr:rowOff>
    </xdr:from>
    <xdr:to>
      <xdr:col>7</xdr:col>
      <xdr:colOff>31750</xdr:colOff>
      <xdr:row>60</xdr:row>
      <xdr:rowOff>34834</xdr:rowOff>
    </xdr:to>
    <xdr:sp macro="" textlink="">
      <xdr:nvSpPr>
        <xdr:cNvPr id="161" name="楕円 160">
          <a:extLst>
            <a:ext uri="{FF2B5EF4-FFF2-40B4-BE49-F238E27FC236}">
              <a16:creationId xmlns:a16="http://schemas.microsoft.com/office/drawing/2014/main" xmlns="" id="{00000000-0008-0000-0300-0000A1000000}"/>
            </a:ext>
          </a:extLst>
        </xdr:cNvPr>
        <xdr:cNvSpPr/>
      </xdr:nvSpPr>
      <xdr:spPr>
        <a:xfrm>
          <a:off x="13970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45011</xdr:rowOff>
    </xdr:from>
    <xdr:ext cx="762000" cy="259045"/>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1066800" y="998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xmlns=""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xmlns=""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xmlns=""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xmlns=""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tx1"/>
              </a:solidFill>
              <a:effectLst/>
              <a:latin typeface="+mn-lt"/>
              <a:ea typeface="+mn-ea"/>
              <a:cs typeface="+mn-cs"/>
            </a:rPr>
            <a:t>昨年度と比較して</a:t>
          </a:r>
          <a:r>
            <a:rPr kumimoji="1" lang="en-US" altLang="ja-JP" sz="1100">
              <a:solidFill>
                <a:schemeClr val="tx1"/>
              </a:solidFill>
              <a:effectLst/>
              <a:latin typeface="+mn-lt"/>
              <a:ea typeface="+mn-ea"/>
              <a:cs typeface="+mn-cs"/>
            </a:rPr>
            <a:t>1,486</a:t>
          </a:r>
          <a:r>
            <a:rPr kumimoji="1" lang="ja-JP" altLang="ja-JP" sz="1100">
              <a:solidFill>
                <a:schemeClr val="tx1"/>
              </a:solidFill>
              <a:effectLst/>
              <a:latin typeface="+mn-lt"/>
              <a:ea typeface="+mn-ea"/>
              <a:cs typeface="+mn-cs"/>
            </a:rPr>
            <a:t>円</a:t>
          </a:r>
          <a:r>
            <a:rPr kumimoji="1" lang="ja-JP" altLang="en-US" sz="1100">
              <a:solidFill>
                <a:schemeClr val="tx1"/>
              </a:solidFill>
              <a:effectLst/>
              <a:latin typeface="+mn-lt"/>
              <a:ea typeface="+mn-ea"/>
              <a:cs typeface="+mn-cs"/>
            </a:rPr>
            <a:t>減少し、</a:t>
          </a:r>
          <a:r>
            <a:rPr kumimoji="1" lang="ja-JP" altLang="ja-JP" sz="1100">
              <a:solidFill>
                <a:schemeClr val="tx1"/>
              </a:solidFill>
              <a:effectLst/>
              <a:latin typeface="+mn-lt"/>
              <a:ea typeface="+mn-ea"/>
              <a:cs typeface="+mn-cs"/>
            </a:rPr>
            <a:t>類似団体平均と比較して</a:t>
          </a:r>
          <a:r>
            <a:rPr kumimoji="1" lang="en-US" altLang="ja-JP" sz="1100">
              <a:solidFill>
                <a:schemeClr val="tx1"/>
              </a:solidFill>
              <a:effectLst/>
              <a:latin typeface="+mn-lt"/>
              <a:ea typeface="+mn-ea"/>
              <a:cs typeface="+mn-cs"/>
            </a:rPr>
            <a:t>53,400</a:t>
          </a:r>
          <a:r>
            <a:rPr kumimoji="1" lang="ja-JP" altLang="ja-JP" sz="1100">
              <a:solidFill>
                <a:schemeClr val="tx1"/>
              </a:solidFill>
              <a:effectLst/>
              <a:latin typeface="+mn-lt"/>
              <a:ea typeface="+mn-ea"/>
              <a:cs typeface="+mn-cs"/>
            </a:rPr>
            <a:t>円少ない</a:t>
          </a:r>
          <a:r>
            <a:rPr kumimoji="1" lang="ja-JP" altLang="en-US" sz="1100">
              <a:solidFill>
                <a:schemeClr val="tx1"/>
              </a:solidFill>
              <a:effectLst/>
              <a:latin typeface="+mn-lt"/>
              <a:ea typeface="+mn-ea"/>
              <a:cs typeface="+mn-cs"/>
            </a:rPr>
            <a:t>。</a:t>
          </a:r>
          <a:endParaRPr kumimoji="1" lang="en-US" altLang="ja-JP" sz="1100">
            <a:solidFill>
              <a:schemeClr val="tx1"/>
            </a:solidFill>
            <a:effectLst/>
            <a:latin typeface="+mn-lt"/>
            <a:ea typeface="+mn-ea"/>
            <a:cs typeface="+mn-cs"/>
          </a:endParaRPr>
        </a:p>
        <a:p>
          <a:pPr eaLnBrk="1" fontAlgn="auto" latinLnBrk="0" hangingPunct="1"/>
          <a:r>
            <a:rPr kumimoji="1" lang="ja-JP" altLang="en-US" sz="1100">
              <a:solidFill>
                <a:schemeClr val="tx1"/>
              </a:solidFill>
              <a:effectLst/>
              <a:latin typeface="+mn-lt"/>
              <a:ea typeface="+mn-ea"/>
              <a:cs typeface="+mn-cs"/>
            </a:rPr>
            <a:t>行政経営指針に基づく定員適正化を着実に進めた結果として職員数が減員となり、</a:t>
          </a:r>
          <a:endParaRPr kumimoji="1" lang="en-US" altLang="ja-JP" sz="1100">
            <a:solidFill>
              <a:schemeClr val="tx1"/>
            </a:solidFill>
            <a:effectLst/>
            <a:latin typeface="+mn-lt"/>
            <a:ea typeface="+mn-ea"/>
            <a:cs typeface="+mn-cs"/>
          </a:endParaRPr>
        </a:p>
        <a:p>
          <a:pPr eaLnBrk="1" fontAlgn="auto" latinLnBrk="0" hangingPunct="1"/>
          <a:r>
            <a:rPr kumimoji="1" lang="ja-JP" altLang="en-US" sz="1100">
              <a:solidFill>
                <a:schemeClr val="tx1"/>
              </a:solidFill>
              <a:effectLst/>
              <a:latin typeface="+mn-lt"/>
              <a:ea typeface="+mn-ea"/>
              <a:cs typeface="+mn-cs"/>
            </a:rPr>
            <a:t>人件費の減少が影響している。</a:t>
          </a:r>
          <a:endParaRPr kumimoji="1" lang="en-US" altLang="ja-JP" sz="1100">
            <a:solidFill>
              <a:schemeClr val="tx1"/>
            </a:solidFill>
            <a:effectLst/>
            <a:latin typeface="+mn-lt"/>
            <a:ea typeface="+mn-ea"/>
            <a:cs typeface="+mn-cs"/>
          </a:endParaRPr>
        </a:p>
        <a:p>
          <a:pPr eaLnBrk="1" fontAlgn="auto" latinLnBrk="0" hangingPunct="1"/>
          <a:r>
            <a:rPr kumimoji="1" lang="ja-JP" altLang="en-US" sz="1100">
              <a:solidFill>
                <a:schemeClr val="tx1"/>
              </a:solidFill>
              <a:effectLst/>
              <a:latin typeface="+mn-lt"/>
              <a:ea typeface="+mn-ea"/>
              <a:cs typeface="+mn-cs"/>
            </a:rPr>
            <a:t>今後も、定員適正化やコスト削減に取り組み、人件費・物件費等の歳出削減を図る。</a:t>
          </a:r>
          <a:endParaRPr kumimoji="1" lang="ja-JP" altLang="en-US" sz="12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xmlns=""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xmlns=""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xmlns=""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9" name="直線コネクタ 178">
          <a:extLst>
            <a:ext uri="{FF2B5EF4-FFF2-40B4-BE49-F238E27FC236}">
              <a16:creationId xmlns:a16="http://schemas.microsoft.com/office/drawing/2014/main" xmlns="" id="{00000000-0008-0000-0300-0000B3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80" name="テキスト ボックス 179">
          <a:extLst>
            <a:ext uri="{FF2B5EF4-FFF2-40B4-BE49-F238E27FC236}">
              <a16:creationId xmlns:a16="http://schemas.microsoft.com/office/drawing/2014/main" xmlns="" id="{00000000-0008-0000-0300-0000B4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xmlns=""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xmlns=""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3" name="直線コネクタ 182">
          <a:extLst>
            <a:ext uri="{FF2B5EF4-FFF2-40B4-BE49-F238E27FC236}">
              <a16:creationId xmlns:a16="http://schemas.microsoft.com/office/drawing/2014/main" xmlns="" id="{00000000-0008-0000-0300-0000B7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4" name="テキスト ボックス 183">
          <a:extLst>
            <a:ext uri="{FF2B5EF4-FFF2-40B4-BE49-F238E27FC236}">
              <a16:creationId xmlns:a16="http://schemas.microsoft.com/office/drawing/2014/main" xmlns="" id="{00000000-0008-0000-0300-0000B8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xmlns=""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xmlns=""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xmlns=""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73853</xdr:rowOff>
    </xdr:from>
    <xdr:to>
      <xdr:col>23</xdr:col>
      <xdr:colOff>133350</xdr:colOff>
      <xdr:row>88</xdr:row>
      <xdr:rowOff>144979</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flipV="1">
          <a:off x="4953000" y="13961303"/>
          <a:ext cx="0" cy="12712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117056</xdr:rowOff>
    </xdr:from>
    <xdr:ext cx="762000" cy="259045"/>
    <xdr:sp macro="" textlink="">
      <xdr:nvSpPr>
        <xdr:cNvPr id="189" name="人件費・物件費等の状況最小値テキスト">
          <a:extLst>
            <a:ext uri="{FF2B5EF4-FFF2-40B4-BE49-F238E27FC236}">
              <a16:creationId xmlns:a16="http://schemas.microsoft.com/office/drawing/2014/main" xmlns="" id="{00000000-0008-0000-0300-0000BD000000}"/>
            </a:ext>
          </a:extLst>
        </xdr:cNvPr>
        <xdr:cNvSpPr txBox="1"/>
      </xdr:nvSpPr>
      <xdr:spPr>
        <a:xfrm>
          <a:off x="5041900" y="15204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144979</xdr:rowOff>
    </xdr:from>
    <xdr:to>
      <xdr:col>24</xdr:col>
      <xdr:colOff>12700</xdr:colOff>
      <xdr:row>88</xdr:row>
      <xdr:rowOff>144979</xdr:rowOff>
    </xdr:to>
    <xdr:cxnSp macro="">
      <xdr:nvCxnSpPr>
        <xdr:cNvPr id="190" name="直線コネクタ 189">
          <a:extLst>
            <a:ext uri="{FF2B5EF4-FFF2-40B4-BE49-F238E27FC236}">
              <a16:creationId xmlns:a16="http://schemas.microsoft.com/office/drawing/2014/main" xmlns="" id="{00000000-0008-0000-0300-0000BE000000}"/>
            </a:ext>
          </a:extLst>
        </xdr:cNvPr>
        <xdr:cNvCxnSpPr/>
      </xdr:nvCxnSpPr>
      <xdr:spPr>
        <a:xfrm>
          <a:off x="4864100" y="15232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160230</xdr:rowOff>
    </xdr:from>
    <xdr:ext cx="762000" cy="259045"/>
    <xdr:sp macro="" textlink="">
      <xdr:nvSpPr>
        <xdr:cNvPr id="191" name="人件費・物件費等の状況最大値テキスト">
          <a:extLst>
            <a:ext uri="{FF2B5EF4-FFF2-40B4-BE49-F238E27FC236}">
              <a16:creationId xmlns:a16="http://schemas.microsoft.com/office/drawing/2014/main" xmlns="" id="{00000000-0008-0000-0300-0000BF000000}"/>
            </a:ext>
          </a:extLst>
        </xdr:cNvPr>
        <xdr:cNvSpPr txBox="1"/>
      </xdr:nvSpPr>
      <xdr:spPr>
        <a:xfrm>
          <a:off x="5041900" y="13704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73853</xdr:rowOff>
    </xdr:from>
    <xdr:to>
      <xdr:col>24</xdr:col>
      <xdr:colOff>12700</xdr:colOff>
      <xdr:row>81</xdr:row>
      <xdr:rowOff>73853</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a:off x="4864100" y="13961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57510</xdr:rowOff>
    </xdr:from>
    <xdr:to>
      <xdr:col>23</xdr:col>
      <xdr:colOff>133350</xdr:colOff>
      <xdr:row>82</xdr:row>
      <xdr:rowOff>66473</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flipV="1">
          <a:off x="4114800" y="14116410"/>
          <a:ext cx="838200" cy="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129472</xdr:rowOff>
    </xdr:from>
    <xdr:ext cx="762000" cy="259045"/>
    <xdr:sp macro="" textlink="">
      <xdr:nvSpPr>
        <xdr:cNvPr id="194" name="人件費・物件費等の状況平均値テキスト">
          <a:extLst>
            <a:ext uri="{FF2B5EF4-FFF2-40B4-BE49-F238E27FC236}">
              <a16:creationId xmlns:a16="http://schemas.microsoft.com/office/drawing/2014/main" xmlns="" id="{00000000-0008-0000-0300-0000C2000000}"/>
            </a:ext>
          </a:extLst>
        </xdr:cNvPr>
        <xdr:cNvSpPr txBox="1"/>
      </xdr:nvSpPr>
      <xdr:spPr>
        <a:xfrm>
          <a:off x="5041900" y="14359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157395</xdr:rowOff>
    </xdr:from>
    <xdr:to>
      <xdr:col>23</xdr:col>
      <xdr:colOff>184150</xdr:colOff>
      <xdr:row>84</xdr:row>
      <xdr:rowOff>87545</xdr:rowOff>
    </xdr:to>
    <xdr:sp macro="" textlink="">
      <xdr:nvSpPr>
        <xdr:cNvPr id="195" name="フローチャート: 判断 194">
          <a:extLst>
            <a:ext uri="{FF2B5EF4-FFF2-40B4-BE49-F238E27FC236}">
              <a16:creationId xmlns:a16="http://schemas.microsoft.com/office/drawing/2014/main" xmlns="" id="{00000000-0008-0000-0300-0000C3000000}"/>
            </a:ext>
          </a:extLst>
        </xdr:cNvPr>
        <xdr:cNvSpPr/>
      </xdr:nvSpPr>
      <xdr:spPr>
        <a:xfrm>
          <a:off x="4902200" y="1438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5528</xdr:rowOff>
    </xdr:from>
    <xdr:to>
      <xdr:col>19</xdr:col>
      <xdr:colOff>133350</xdr:colOff>
      <xdr:row>82</xdr:row>
      <xdr:rowOff>66473</xdr:rowOff>
    </xdr:to>
    <xdr:cxnSp macro="">
      <xdr:nvCxnSpPr>
        <xdr:cNvPr id="196" name="直線コネクタ 195">
          <a:extLst>
            <a:ext uri="{FF2B5EF4-FFF2-40B4-BE49-F238E27FC236}">
              <a16:creationId xmlns:a16="http://schemas.microsoft.com/office/drawing/2014/main" xmlns="" id="{00000000-0008-0000-0300-0000C4000000}"/>
            </a:ext>
          </a:extLst>
        </xdr:cNvPr>
        <xdr:cNvCxnSpPr/>
      </xdr:nvCxnSpPr>
      <xdr:spPr>
        <a:xfrm>
          <a:off x="3225800" y="14064428"/>
          <a:ext cx="889000" cy="60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131251</xdr:rowOff>
    </xdr:from>
    <xdr:to>
      <xdr:col>19</xdr:col>
      <xdr:colOff>184150</xdr:colOff>
      <xdr:row>84</xdr:row>
      <xdr:rowOff>61401</xdr:rowOff>
    </xdr:to>
    <xdr:sp macro="" textlink="">
      <xdr:nvSpPr>
        <xdr:cNvPr id="197" name="フローチャート: 判断 196">
          <a:extLst>
            <a:ext uri="{FF2B5EF4-FFF2-40B4-BE49-F238E27FC236}">
              <a16:creationId xmlns:a16="http://schemas.microsoft.com/office/drawing/2014/main" xmlns="" id="{00000000-0008-0000-0300-0000C5000000}"/>
            </a:ext>
          </a:extLst>
        </xdr:cNvPr>
        <xdr:cNvSpPr/>
      </xdr:nvSpPr>
      <xdr:spPr>
        <a:xfrm>
          <a:off x="4064000" y="14361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46178</xdr:rowOff>
    </xdr:from>
    <xdr:ext cx="736600" cy="259045"/>
    <xdr:sp macro="" textlink="">
      <xdr:nvSpPr>
        <xdr:cNvPr id="198" name="テキスト ボックス 197">
          <a:extLst>
            <a:ext uri="{FF2B5EF4-FFF2-40B4-BE49-F238E27FC236}">
              <a16:creationId xmlns:a16="http://schemas.microsoft.com/office/drawing/2014/main" xmlns="" id="{00000000-0008-0000-0300-0000C6000000}"/>
            </a:ext>
          </a:extLst>
        </xdr:cNvPr>
        <xdr:cNvSpPr txBox="1"/>
      </xdr:nvSpPr>
      <xdr:spPr>
        <a:xfrm>
          <a:off x="3733800" y="144479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167349</xdr:rowOff>
    </xdr:from>
    <xdr:to>
      <xdr:col>15</xdr:col>
      <xdr:colOff>82550</xdr:colOff>
      <xdr:row>82</xdr:row>
      <xdr:rowOff>5528</xdr:rowOff>
    </xdr:to>
    <xdr:cxnSp macro="">
      <xdr:nvCxnSpPr>
        <xdr:cNvPr id="199" name="直線コネクタ 198">
          <a:extLst>
            <a:ext uri="{FF2B5EF4-FFF2-40B4-BE49-F238E27FC236}">
              <a16:creationId xmlns:a16="http://schemas.microsoft.com/office/drawing/2014/main" xmlns="" id="{00000000-0008-0000-0300-0000C7000000}"/>
            </a:ext>
          </a:extLst>
        </xdr:cNvPr>
        <xdr:cNvCxnSpPr/>
      </xdr:nvCxnSpPr>
      <xdr:spPr>
        <a:xfrm>
          <a:off x="2336800" y="14054799"/>
          <a:ext cx="889000" cy="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106824</xdr:rowOff>
    </xdr:from>
    <xdr:to>
      <xdr:col>15</xdr:col>
      <xdr:colOff>133350</xdr:colOff>
      <xdr:row>84</xdr:row>
      <xdr:rowOff>36974</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3175000" y="14337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21751</xdr:rowOff>
    </xdr:from>
    <xdr:ext cx="762000" cy="259045"/>
    <xdr:sp macro="" textlink="">
      <xdr:nvSpPr>
        <xdr:cNvPr id="201" name="テキスト ボックス 200">
          <a:extLst>
            <a:ext uri="{FF2B5EF4-FFF2-40B4-BE49-F238E27FC236}">
              <a16:creationId xmlns:a16="http://schemas.microsoft.com/office/drawing/2014/main" xmlns="" id="{00000000-0008-0000-0300-0000C9000000}"/>
            </a:ext>
          </a:extLst>
        </xdr:cNvPr>
        <xdr:cNvSpPr txBox="1"/>
      </xdr:nvSpPr>
      <xdr:spPr>
        <a:xfrm>
          <a:off x="2844800" y="14423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167349</xdr:rowOff>
    </xdr:from>
    <xdr:to>
      <xdr:col>11</xdr:col>
      <xdr:colOff>31750</xdr:colOff>
      <xdr:row>82</xdr:row>
      <xdr:rowOff>15095</xdr:rowOff>
    </xdr:to>
    <xdr:cxnSp macro="">
      <xdr:nvCxnSpPr>
        <xdr:cNvPr id="202" name="直線コネクタ 201">
          <a:extLst>
            <a:ext uri="{FF2B5EF4-FFF2-40B4-BE49-F238E27FC236}">
              <a16:creationId xmlns:a16="http://schemas.microsoft.com/office/drawing/2014/main" xmlns="" id="{00000000-0008-0000-0300-0000CA000000}"/>
            </a:ext>
          </a:extLst>
        </xdr:cNvPr>
        <xdr:cNvCxnSpPr/>
      </xdr:nvCxnSpPr>
      <xdr:spPr>
        <a:xfrm flipV="1">
          <a:off x="1447800" y="14054799"/>
          <a:ext cx="889000" cy="19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64888</xdr:rowOff>
    </xdr:from>
    <xdr:to>
      <xdr:col>11</xdr:col>
      <xdr:colOff>82550</xdr:colOff>
      <xdr:row>83</xdr:row>
      <xdr:rowOff>166488</xdr:rowOff>
    </xdr:to>
    <xdr:sp macro="" textlink="">
      <xdr:nvSpPr>
        <xdr:cNvPr id="203" name="フローチャート: 判断 202">
          <a:extLst>
            <a:ext uri="{FF2B5EF4-FFF2-40B4-BE49-F238E27FC236}">
              <a16:creationId xmlns:a16="http://schemas.microsoft.com/office/drawing/2014/main" xmlns="" id="{00000000-0008-0000-0300-0000CB000000}"/>
            </a:ext>
          </a:extLst>
        </xdr:cNvPr>
        <xdr:cNvSpPr/>
      </xdr:nvSpPr>
      <xdr:spPr>
        <a:xfrm>
          <a:off x="2286000" y="1429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151265</xdr:rowOff>
    </xdr:from>
    <xdr:ext cx="762000" cy="259045"/>
    <xdr:sp macro="" textlink="">
      <xdr:nvSpPr>
        <xdr:cNvPr id="204" name="テキスト ボックス 203">
          <a:extLst>
            <a:ext uri="{FF2B5EF4-FFF2-40B4-BE49-F238E27FC236}">
              <a16:creationId xmlns:a16="http://schemas.microsoft.com/office/drawing/2014/main" xmlns="" id="{00000000-0008-0000-0300-0000CC000000}"/>
            </a:ext>
          </a:extLst>
        </xdr:cNvPr>
        <xdr:cNvSpPr txBox="1"/>
      </xdr:nvSpPr>
      <xdr:spPr>
        <a:xfrm>
          <a:off x="1955800" y="1438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35249</xdr:rowOff>
    </xdr:from>
    <xdr:to>
      <xdr:col>7</xdr:col>
      <xdr:colOff>31750</xdr:colOff>
      <xdr:row>83</xdr:row>
      <xdr:rowOff>136849</xdr:rowOff>
    </xdr:to>
    <xdr:sp macro="" textlink="">
      <xdr:nvSpPr>
        <xdr:cNvPr id="205" name="フローチャート: 判断 204">
          <a:extLst>
            <a:ext uri="{FF2B5EF4-FFF2-40B4-BE49-F238E27FC236}">
              <a16:creationId xmlns:a16="http://schemas.microsoft.com/office/drawing/2014/main" xmlns="" id="{00000000-0008-0000-0300-0000CD000000}"/>
            </a:ext>
          </a:extLst>
        </xdr:cNvPr>
        <xdr:cNvSpPr/>
      </xdr:nvSpPr>
      <xdr:spPr>
        <a:xfrm>
          <a:off x="1397000" y="1426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121626</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1066800" y="1435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6710</xdr:rowOff>
    </xdr:from>
    <xdr:to>
      <xdr:col>23</xdr:col>
      <xdr:colOff>184150</xdr:colOff>
      <xdr:row>82</xdr:row>
      <xdr:rowOff>108310</xdr:rowOff>
    </xdr:to>
    <xdr:sp macro="" textlink="">
      <xdr:nvSpPr>
        <xdr:cNvPr id="212" name="楕円 211">
          <a:extLst>
            <a:ext uri="{FF2B5EF4-FFF2-40B4-BE49-F238E27FC236}">
              <a16:creationId xmlns:a16="http://schemas.microsoft.com/office/drawing/2014/main" xmlns="" id="{00000000-0008-0000-0300-0000D4000000}"/>
            </a:ext>
          </a:extLst>
        </xdr:cNvPr>
        <xdr:cNvSpPr/>
      </xdr:nvSpPr>
      <xdr:spPr>
        <a:xfrm>
          <a:off x="4902200" y="1406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23237</xdr:rowOff>
    </xdr:from>
    <xdr:ext cx="762000" cy="259045"/>
    <xdr:sp macro="" textlink="">
      <xdr:nvSpPr>
        <xdr:cNvPr id="213" name="人件費・物件費等の状況該当値テキスト">
          <a:extLst>
            <a:ext uri="{FF2B5EF4-FFF2-40B4-BE49-F238E27FC236}">
              <a16:creationId xmlns:a16="http://schemas.microsoft.com/office/drawing/2014/main" xmlns="" id="{00000000-0008-0000-0300-0000D5000000}"/>
            </a:ext>
          </a:extLst>
        </xdr:cNvPr>
        <xdr:cNvSpPr txBox="1"/>
      </xdr:nvSpPr>
      <xdr:spPr>
        <a:xfrm>
          <a:off x="5041900" y="1391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15673</xdr:rowOff>
    </xdr:from>
    <xdr:to>
      <xdr:col>19</xdr:col>
      <xdr:colOff>184150</xdr:colOff>
      <xdr:row>82</xdr:row>
      <xdr:rowOff>117273</xdr:rowOff>
    </xdr:to>
    <xdr:sp macro="" textlink="">
      <xdr:nvSpPr>
        <xdr:cNvPr id="214" name="楕円 213">
          <a:extLst>
            <a:ext uri="{FF2B5EF4-FFF2-40B4-BE49-F238E27FC236}">
              <a16:creationId xmlns:a16="http://schemas.microsoft.com/office/drawing/2014/main" xmlns="" id="{00000000-0008-0000-0300-0000D6000000}"/>
            </a:ext>
          </a:extLst>
        </xdr:cNvPr>
        <xdr:cNvSpPr/>
      </xdr:nvSpPr>
      <xdr:spPr>
        <a:xfrm>
          <a:off x="4064000" y="1407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127450</xdr:rowOff>
    </xdr:from>
    <xdr:ext cx="7366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3733800" y="138434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126178</xdr:rowOff>
    </xdr:from>
    <xdr:to>
      <xdr:col>15</xdr:col>
      <xdr:colOff>133350</xdr:colOff>
      <xdr:row>82</xdr:row>
      <xdr:rowOff>56328</xdr:rowOff>
    </xdr:to>
    <xdr:sp macro="" textlink="">
      <xdr:nvSpPr>
        <xdr:cNvPr id="216" name="楕円 215">
          <a:extLst>
            <a:ext uri="{FF2B5EF4-FFF2-40B4-BE49-F238E27FC236}">
              <a16:creationId xmlns:a16="http://schemas.microsoft.com/office/drawing/2014/main" xmlns="" id="{00000000-0008-0000-0300-0000D8000000}"/>
            </a:ext>
          </a:extLst>
        </xdr:cNvPr>
        <xdr:cNvSpPr/>
      </xdr:nvSpPr>
      <xdr:spPr>
        <a:xfrm>
          <a:off x="3175000" y="1401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66505</xdr:rowOff>
    </xdr:from>
    <xdr:ext cx="762000" cy="259045"/>
    <xdr:sp macro="" textlink="">
      <xdr:nvSpPr>
        <xdr:cNvPr id="217" name="テキスト ボックス 216">
          <a:extLst>
            <a:ext uri="{FF2B5EF4-FFF2-40B4-BE49-F238E27FC236}">
              <a16:creationId xmlns:a16="http://schemas.microsoft.com/office/drawing/2014/main" xmlns="" id="{00000000-0008-0000-0300-0000D9000000}"/>
            </a:ext>
          </a:extLst>
        </xdr:cNvPr>
        <xdr:cNvSpPr txBox="1"/>
      </xdr:nvSpPr>
      <xdr:spPr>
        <a:xfrm>
          <a:off x="2844800" y="1378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116549</xdr:rowOff>
    </xdr:from>
    <xdr:to>
      <xdr:col>11</xdr:col>
      <xdr:colOff>82550</xdr:colOff>
      <xdr:row>82</xdr:row>
      <xdr:rowOff>46699</xdr:rowOff>
    </xdr:to>
    <xdr:sp macro="" textlink="">
      <xdr:nvSpPr>
        <xdr:cNvPr id="218" name="楕円 217">
          <a:extLst>
            <a:ext uri="{FF2B5EF4-FFF2-40B4-BE49-F238E27FC236}">
              <a16:creationId xmlns:a16="http://schemas.microsoft.com/office/drawing/2014/main" xmlns="" id="{00000000-0008-0000-0300-0000DA000000}"/>
            </a:ext>
          </a:extLst>
        </xdr:cNvPr>
        <xdr:cNvSpPr/>
      </xdr:nvSpPr>
      <xdr:spPr>
        <a:xfrm>
          <a:off x="2286000" y="1400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56876</xdr:rowOff>
    </xdr:from>
    <xdr:ext cx="762000" cy="259045"/>
    <xdr:sp macro="" textlink="">
      <xdr:nvSpPr>
        <xdr:cNvPr id="219" name="テキスト ボックス 218">
          <a:extLst>
            <a:ext uri="{FF2B5EF4-FFF2-40B4-BE49-F238E27FC236}">
              <a16:creationId xmlns:a16="http://schemas.microsoft.com/office/drawing/2014/main" xmlns="" id="{00000000-0008-0000-0300-0000DB000000}"/>
            </a:ext>
          </a:extLst>
        </xdr:cNvPr>
        <xdr:cNvSpPr txBox="1"/>
      </xdr:nvSpPr>
      <xdr:spPr>
        <a:xfrm>
          <a:off x="1955800" y="13772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135745</xdr:rowOff>
    </xdr:from>
    <xdr:to>
      <xdr:col>7</xdr:col>
      <xdr:colOff>31750</xdr:colOff>
      <xdr:row>82</xdr:row>
      <xdr:rowOff>65895</xdr:rowOff>
    </xdr:to>
    <xdr:sp macro="" textlink="">
      <xdr:nvSpPr>
        <xdr:cNvPr id="220" name="楕円 219">
          <a:extLst>
            <a:ext uri="{FF2B5EF4-FFF2-40B4-BE49-F238E27FC236}">
              <a16:creationId xmlns:a16="http://schemas.microsoft.com/office/drawing/2014/main" xmlns="" id="{00000000-0008-0000-0300-0000DC000000}"/>
            </a:ext>
          </a:extLst>
        </xdr:cNvPr>
        <xdr:cNvSpPr/>
      </xdr:nvSpPr>
      <xdr:spPr>
        <a:xfrm>
          <a:off x="1397000" y="1402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76072</xdr:rowOff>
    </xdr:from>
    <xdr:ext cx="762000" cy="259045"/>
    <xdr:sp macro="" textlink="">
      <xdr:nvSpPr>
        <xdr:cNvPr id="221" name="テキスト ボックス 220">
          <a:extLst>
            <a:ext uri="{FF2B5EF4-FFF2-40B4-BE49-F238E27FC236}">
              <a16:creationId xmlns:a16="http://schemas.microsoft.com/office/drawing/2014/main" xmlns="" id="{00000000-0008-0000-0300-0000DD000000}"/>
            </a:ext>
          </a:extLst>
        </xdr:cNvPr>
        <xdr:cNvSpPr txBox="1"/>
      </xdr:nvSpPr>
      <xdr:spPr>
        <a:xfrm>
          <a:off x="1066800" y="13792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xmlns=""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xmlns=""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xmlns=""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xmlns=""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類似団体内平均値を</a:t>
          </a:r>
          <a:r>
            <a:rPr kumimoji="1" lang="en-US" altLang="ja-JP" sz="1100">
              <a:solidFill>
                <a:schemeClr val="dk1"/>
              </a:solidFill>
              <a:effectLst/>
              <a:latin typeface="+mn-lt"/>
              <a:ea typeface="+mn-ea"/>
              <a:cs typeface="+mn-cs"/>
            </a:rPr>
            <a:t>2.2</a:t>
          </a:r>
          <a:r>
            <a:rPr kumimoji="1" lang="ja-JP" altLang="en-US" sz="1100">
              <a:solidFill>
                <a:schemeClr val="dk1"/>
              </a:solidFill>
              <a:effectLst/>
              <a:latin typeface="+mn-lt"/>
              <a:ea typeface="+mn-ea"/>
              <a:cs typeface="+mn-cs"/>
            </a:rPr>
            <a:t>ポイント上回っており、全国市平均も</a:t>
          </a:r>
          <a:r>
            <a:rPr kumimoji="1" lang="en-US" altLang="ja-JP" sz="1100">
              <a:solidFill>
                <a:schemeClr val="dk1"/>
              </a:solidFill>
              <a:effectLst/>
              <a:latin typeface="+mn-lt"/>
              <a:ea typeface="+mn-ea"/>
              <a:cs typeface="+mn-cs"/>
            </a:rPr>
            <a:t>0.9</a:t>
          </a:r>
          <a:r>
            <a:rPr kumimoji="1" lang="ja-JP" altLang="en-US" sz="1100">
              <a:solidFill>
                <a:schemeClr val="dk1"/>
              </a:solidFill>
              <a:effectLst/>
              <a:latin typeface="+mn-lt"/>
              <a:ea typeface="+mn-ea"/>
              <a:cs typeface="+mn-cs"/>
            </a:rPr>
            <a:t>ポイント上回っている。今後も地域の民間給与の状況を踏まえながら住民サービスを低下させることなく給与の適正化に努めていく。</a:t>
          </a:r>
          <a:endParaRPr kumimoji="1" lang="en-US" altLang="ja-JP" sz="1100">
            <a:solidFill>
              <a:schemeClr val="dk1"/>
            </a:solidFill>
            <a:effectLst/>
            <a:latin typeface="+mn-lt"/>
            <a:ea typeface="+mn-ea"/>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xmlns=""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xmlns=""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xmlns=""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xmlns=""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xmlns=""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xmlns=""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xmlns=""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xmlns=""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xmlns=""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xmlns=""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xmlns=""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xmlns=""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xmlns=""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xmlns=""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xmlns=""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xmlns=""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xmlns=""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90</xdr:row>
      <xdr:rowOff>47777</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flipV="1">
          <a:off x="17018000" y="13973023"/>
          <a:ext cx="0" cy="15052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19854</xdr:rowOff>
    </xdr:from>
    <xdr:ext cx="762000" cy="259045"/>
    <xdr:sp macro="" textlink="">
      <xdr:nvSpPr>
        <xdr:cNvPr id="253" name="給与水準   （国との比較）最小値テキスト">
          <a:extLst>
            <a:ext uri="{FF2B5EF4-FFF2-40B4-BE49-F238E27FC236}">
              <a16:creationId xmlns:a16="http://schemas.microsoft.com/office/drawing/2014/main" xmlns="" id="{00000000-0008-0000-0300-0000FD000000}"/>
            </a:ext>
          </a:extLst>
        </xdr:cNvPr>
        <xdr:cNvSpPr txBox="1"/>
      </xdr:nvSpPr>
      <xdr:spPr>
        <a:xfrm>
          <a:off x="17106900" y="154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47777</xdr:rowOff>
    </xdr:from>
    <xdr:to>
      <xdr:col>81</xdr:col>
      <xdr:colOff>133350</xdr:colOff>
      <xdr:row>90</xdr:row>
      <xdr:rowOff>47777</xdr:rowOff>
    </xdr:to>
    <xdr:cxnSp macro="">
      <xdr:nvCxnSpPr>
        <xdr:cNvPr id="254" name="直線コネクタ 253">
          <a:extLst>
            <a:ext uri="{FF2B5EF4-FFF2-40B4-BE49-F238E27FC236}">
              <a16:creationId xmlns:a16="http://schemas.microsoft.com/office/drawing/2014/main" xmlns="" id="{00000000-0008-0000-0300-0000FE000000}"/>
            </a:ext>
          </a:extLst>
        </xdr:cNvPr>
        <xdr:cNvCxnSpPr/>
      </xdr:nvCxnSpPr>
      <xdr:spPr>
        <a:xfrm>
          <a:off x="16929100" y="15478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5" name="給与水準   （国との比較）最大値テキスト">
          <a:extLst>
            <a:ext uri="{FF2B5EF4-FFF2-40B4-BE49-F238E27FC236}">
              <a16:creationId xmlns:a16="http://schemas.microsoft.com/office/drawing/2014/main" xmlns="" id="{00000000-0008-0000-0300-0000FF000000}"/>
            </a:ext>
          </a:extLst>
        </xdr:cNvPr>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126395</xdr:rowOff>
    </xdr:from>
    <xdr:to>
      <xdr:col>81</xdr:col>
      <xdr:colOff>44450</xdr:colOff>
      <xdr:row>88</xdr:row>
      <xdr:rowOff>137886</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flipV="1">
          <a:off x="16179800" y="15213995"/>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10782</xdr:rowOff>
    </xdr:from>
    <xdr:ext cx="762000" cy="259045"/>
    <xdr:sp macro="" textlink="">
      <xdr:nvSpPr>
        <xdr:cNvPr id="258" name="給与水準   （国との比較）平均値テキスト">
          <a:extLst>
            <a:ext uri="{FF2B5EF4-FFF2-40B4-BE49-F238E27FC236}">
              <a16:creationId xmlns:a16="http://schemas.microsoft.com/office/drawing/2014/main" xmlns="" id="{00000000-0008-0000-0300-000002010000}"/>
            </a:ext>
          </a:extLst>
        </xdr:cNvPr>
        <xdr:cNvSpPr txBox="1"/>
      </xdr:nvSpPr>
      <xdr:spPr>
        <a:xfrm>
          <a:off x="17106900" y="14755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165705</xdr:rowOff>
    </xdr:from>
    <xdr:to>
      <xdr:col>81</xdr:col>
      <xdr:colOff>95250</xdr:colOff>
      <xdr:row>87</xdr:row>
      <xdr:rowOff>95855</xdr:rowOff>
    </xdr:to>
    <xdr:sp macro="" textlink="">
      <xdr:nvSpPr>
        <xdr:cNvPr id="259" name="フローチャート: 判断 258">
          <a:extLst>
            <a:ext uri="{FF2B5EF4-FFF2-40B4-BE49-F238E27FC236}">
              <a16:creationId xmlns:a16="http://schemas.microsoft.com/office/drawing/2014/main" xmlns="" id="{00000000-0008-0000-0300-000003010000}"/>
            </a:ext>
          </a:extLst>
        </xdr:cNvPr>
        <xdr:cNvSpPr/>
      </xdr:nvSpPr>
      <xdr:spPr>
        <a:xfrm>
          <a:off x="16967200" y="1491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137886</xdr:rowOff>
    </xdr:from>
    <xdr:to>
      <xdr:col>77</xdr:col>
      <xdr:colOff>44450</xdr:colOff>
      <xdr:row>89</xdr:row>
      <xdr:rowOff>907</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flipV="1">
          <a:off x="15290800" y="152254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5745</xdr:rowOff>
    </xdr:from>
    <xdr:to>
      <xdr:col>77</xdr:col>
      <xdr:colOff>95250</xdr:colOff>
      <xdr:row>87</xdr:row>
      <xdr:rowOff>107345</xdr:rowOff>
    </xdr:to>
    <xdr:sp macro="" textlink="">
      <xdr:nvSpPr>
        <xdr:cNvPr id="261" name="フローチャート: 判断 260">
          <a:extLst>
            <a:ext uri="{FF2B5EF4-FFF2-40B4-BE49-F238E27FC236}">
              <a16:creationId xmlns:a16="http://schemas.microsoft.com/office/drawing/2014/main" xmlns="" id="{00000000-0008-0000-0300-000005010000}"/>
            </a:ext>
          </a:extLst>
        </xdr:cNvPr>
        <xdr:cNvSpPr/>
      </xdr:nvSpPr>
      <xdr:spPr>
        <a:xfrm>
          <a:off x="16129000" y="1492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117522</xdr:rowOff>
    </xdr:from>
    <xdr:ext cx="736600" cy="259045"/>
    <xdr:sp macro="" textlink="">
      <xdr:nvSpPr>
        <xdr:cNvPr id="262" name="テキスト ボックス 261">
          <a:extLst>
            <a:ext uri="{FF2B5EF4-FFF2-40B4-BE49-F238E27FC236}">
              <a16:creationId xmlns:a16="http://schemas.microsoft.com/office/drawing/2014/main" xmlns="" id="{00000000-0008-0000-0300-000006010000}"/>
            </a:ext>
          </a:extLst>
        </xdr:cNvPr>
        <xdr:cNvSpPr txBox="1"/>
      </xdr:nvSpPr>
      <xdr:spPr>
        <a:xfrm>
          <a:off x="15798800" y="14690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91923</xdr:rowOff>
    </xdr:from>
    <xdr:to>
      <xdr:col>72</xdr:col>
      <xdr:colOff>203200</xdr:colOff>
      <xdr:row>89</xdr:row>
      <xdr:rowOff>907</xdr:rowOff>
    </xdr:to>
    <xdr:cxnSp macro="">
      <xdr:nvCxnSpPr>
        <xdr:cNvPr id="263" name="直線コネクタ 262">
          <a:extLst>
            <a:ext uri="{FF2B5EF4-FFF2-40B4-BE49-F238E27FC236}">
              <a16:creationId xmlns:a16="http://schemas.microsoft.com/office/drawing/2014/main" xmlns="" id="{00000000-0008-0000-0300-000007010000}"/>
            </a:ext>
          </a:extLst>
        </xdr:cNvPr>
        <xdr:cNvCxnSpPr/>
      </xdr:nvCxnSpPr>
      <xdr:spPr>
        <a:xfrm>
          <a:off x="14401800" y="1517952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17236</xdr:rowOff>
    </xdr:from>
    <xdr:to>
      <xdr:col>73</xdr:col>
      <xdr:colOff>44450</xdr:colOff>
      <xdr:row>87</xdr:row>
      <xdr:rowOff>118836</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5240000" y="1493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129013</xdr:rowOff>
    </xdr:from>
    <xdr:ext cx="7620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4909800" y="14702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22982</xdr:rowOff>
    </xdr:from>
    <xdr:to>
      <xdr:col>68</xdr:col>
      <xdr:colOff>152400</xdr:colOff>
      <xdr:row>88</xdr:row>
      <xdr:rowOff>91923</xdr:rowOff>
    </xdr:to>
    <xdr:cxnSp macro="">
      <xdr:nvCxnSpPr>
        <xdr:cNvPr id="266" name="直線コネクタ 265">
          <a:extLst>
            <a:ext uri="{FF2B5EF4-FFF2-40B4-BE49-F238E27FC236}">
              <a16:creationId xmlns:a16="http://schemas.microsoft.com/office/drawing/2014/main" xmlns="" id="{00000000-0008-0000-0300-00000A010000}"/>
            </a:ext>
          </a:extLst>
        </xdr:cNvPr>
        <xdr:cNvCxnSpPr/>
      </xdr:nvCxnSpPr>
      <xdr:spPr>
        <a:xfrm>
          <a:off x="13512800" y="15110582"/>
          <a:ext cx="889000" cy="6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17236</xdr:rowOff>
    </xdr:from>
    <xdr:to>
      <xdr:col>68</xdr:col>
      <xdr:colOff>203200</xdr:colOff>
      <xdr:row>87</xdr:row>
      <xdr:rowOff>118836</xdr:rowOff>
    </xdr:to>
    <xdr:sp macro="" textlink="">
      <xdr:nvSpPr>
        <xdr:cNvPr id="267" name="フローチャート: 判断 266">
          <a:extLst>
            <a:ext uri="{FF2B5EF4-FFF2-40B4-BE49-F238E27FC236}">
              <a16:creationId xmlns:a16="http://schemas.microsoft.com/office/drawing/2014/main" xmlns="" id="{00000000-0008-0000-0300-00000B010000}"/>
            </a:ext>
          </a:extLst>
        </xdr:cNvPr>
        <xdr:cNvSpPr/>
      </xdr:nvSpPr>
      <xdr:spPr>
        <a:xfrm>
          <a:off x="14351000" y="1493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129013</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4020800" y="14702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96762</xdr:rowOff>
    </xdr:from>
    <xdr:to>
      <xdr:col>64</xdr:col>
      <xdr:colOff>152400</xdr:colOff>
      <xdr:row>87</xdr:row>
      <xdr:rowOff>26912</xdr:rowOff>
    </xdr:to>
    <xdr:sp macro="" textlink="">
      <xdr:nvSpPr>
        <xdr:cNvPr id="269" name="フローチャート: 判断 268">
          <a:extLst>
            <a:ext uri="{FF2B5EF4-FFF2-40B4-BE49-F238E27FC236}">
              <a16:creationId xmlns:a16="http://schemas.microsoft.com/office/drawing/2014/main" xmlns="" id="{00000000-0008-0000-0300-00000D010000}"/>
            </a:ext>
          </a:extLst>
        </xdr:cNvPr>
        <xdr:cNvSpPr/>
      </xdr:nvSpPr>
      <xdr:spPr>
        <a:xfrm>
          <a:off x="13462000" y="148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37089</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3131800" y="14610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75595</xdr:rowOff>
    </xdr:from>
    <xdr:to>
      <xdr:col>81</xdr:col>
      <xdr:colOff>95250</xdr:colOff>
      <xdr:row>89</xdr:row>
      <xdr:rowOff>5745</xdr:rowOff>
    </xdr:to>
    <xdr:sp macro="" textlink="">
      <xdr:nvSpPr>
        <xdr:cNvPr id="276" name="楕円 275">
          <a:extLst>
            <a:ext uri="{FF2B5EF4-FFF2-40B4-BE49-F238E27FC236}">
              <a16:creationId xmlns:a16="http://schemas.microsoft.com/office/drawing/2014/main" xmlns="" id="{00000000-0008-0000-0300-000014010000}"/>
            </a:ext>
          </a:extLst>
        </xdr:cNvPr>
        <xdr:cNvSpPr/>
      </xdr:nvSpPr>
      <xdr:spPr>
        <a:xfrm>
          <a:off x="16967200" y="1516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47672</xdr:rowOff>
    </xdr:from>
    <xdr:ext cx="762000" cy="259045"/>
    <xdr:sp macro="" textlink="">
      <xdr:nvSpPr>
        <xdr:cNvPr id="277" name="給与水準   （国との比較）該当値テキスト">
          <a:extLst>
            <a:ext uri="{FF2B5EF4-FFF2-40B4-BE49-F238E27FC236}">
              <a16:creationId xmlns:a16="http://schemas.microsoft.com/office/drawing/2014/main" xmlns="" id="{00000000-0008-0000-0300-000015010000}"/>
            </a:ext>
          </a:extLst>
        </xdr:cNvPr>
        <xdr:cNvSpPr txBox="1"/>
      </xdr:nvSpPr>
      <xdr:spPr>
        <a:xfrm>
          <a:off x="17106900" y="15135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87086</xdr:rowOff>
    </xdr:from>
    <xdr:to>
      <xdr:col>77</xdr:col>
      <xdr:colOff>95250</xdr:colOff>
      <xdr:row>89</xdr:row>
      <xdr:rowOff>17236</xdr:rowOff>
    </xdr:to>
    <xdr:sp macro="" textlink="">
      <xdr:nvSpPr>
        <xdr:cNvPr id="278" name="楕円 277">
          <a:extLst>
            <a:ext uri="{FF2B5EF4-FFF2-40B4-BE49-F238E27FC236}">
              <a16:creationId xmlns:a16="http://schemas.microsoft.com/office/drawing/2014/main" xmlns="" id="{00000000-0008-0000-0300-000016010000}"/>
            </a:ext>
          </a:extLst>
        </xdr:cNvPr>
        <xdr:cNvSpPr/>
      </xdr:nvSpPr>
      <xdr:spPr>
        <a:xfrm>
          <a:off x="16129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2013</xdr:rowOff>
    </xdr:from>
    <xdr:ext cx="736600" cy="259045"/>
    <xdr:sp macro="" textlink="">
      <xdr:nvSpPr>
        <xdr:cNvPr id="279" name="テキスト ボックス 278">
          <a:extLst>
            <a:ext uri="{FF2B5EF4-FFF2-40B4-BE49-F238E27FC236}">
              <a16:creationId xmlns:a16="http://schemas.microsoft.com/office/drawing/2014/main" xmlns="" id="{00000000-0008-0000-0300-000017010000}"/>
            </a:ext>
          </a:extLst>
        </xdr:cNvPr>
        <xdr:cNvSpPr txBox="1"/>
      </xdr:nvSpPr>
      <xdr:spPr>
        <a:xfrm>
          <a:off x="15798800" y="15261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121557</xdr:rowOff>
    </xdr:from>
    <xdr:to>
      <xdr:col>73</xdr:col>
      <xdr:colOff>44450</xdr:colOff>
      <xdr:row>89</xdr:row>
      <xdr:rowOff>51707</xdr:rowOff>
    </xdr:to>
    <xdr:sp macro="" textlink="">
      <xdr:nvSpPr>
        <xdr:cNvPr id="280" name="楕円 279">
          <a:extLst>
            <a:ext uri="{FF2B5EF4-FFF2-40B4-BE49-F238E27FC236}">
              <a16:creationId xmlns:a16="http://schemas.microsoft.com/office/drawing/2014/main" xmlns="" id="{00000000-0008-0000-0300-000018010000}"/>
            </a:ext>
          </a:extLst>
        </xdr:cNvPr>
        <xdr:cNvSpPr/>
      </xdr:nvSpPr>
      <xdr:spPr>
        <a:xfrm>
          <a:off x="15240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36484</xdr:rowOff>
    </xdr:from>
    <xdr:ext cx="762000" cy="259045"/>
    <xdr:sp macro="" textlink="">
      <xdr:nvSpPr>
        <xdr:cNvPr id="281" name="テキスト ボックス 280">
          <a:extLst>
            <a:ext uri="{FF2B5EF4-FFF2-40B4-BE49-F238E27FC236}">
              <a16:creationId xmlns:a16="http://schemas.microsoft.com/office/drawing/2014/main" xmlns="" id="{00000000-0008-0000-0300-000019010000}"/>
            </a:ext>
          </a:extLst>
        </xdr:cNvPr>
        <xdr:cNvSpPr txBox="1"/>
      </xdr:nvSpPr>
      <xdr:spPr>
        <a:xfrm>
          <a:off x="14909800" y="1529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41123</xdr:rowOff>
    </xdr:from>
    <xdr:to>
      <xdr:col>68</xdr:col>
      <xdr:colOff>203200</xdr:colOff>
      <xdr:row>88</xdr:row>
      <xdr:rowOff>142723</xdr:rowOff>
    </xdr:to>
    <xdr:sp macro="" textlink="">
      <xdr:nvSpPr>
        <xdr:cNvPr id="282" name="楕円 281">
          <a:extLst>
            <a:ext uri="{FF2B5EF4-FFF2-40B4-BE49-F238E27FC236}">
              <a16:creationId xmlns:a16="http://schemas.microsoft.com/office/drawing/2014/main" xmlns="" id="{00000000-0008-0000-0300-00001A010000}"/>
            </a:ext>
          </a:extLst>
        </xdr:cNvPr>
        <xdr:cNvSpPr/>
      </xdr:nvSpPr>
      <xdr:spPr>
        <a:xfrm>
          <a:off x="14351000" y="151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127500</xdr:rowOff>
    </xdr:from>
    <xdr:ext cx="762000" cy="259045"/>
    <xdr:sp macro="" textlink="">
      <xdr:nvSpPr>
        <xdr:cNvPr id="283" name="テキスト ボックス 282">
          <a:extLst>
            <a:ext uri="{FF2B5EF4-FFF2-40B4-BE49-F238E27FC236}">
              <a16:creationId xmlns:a16="http://schemas.microsoft.com/office/drawing/2014/main" xmlns="" id="{00000000-0008-0000-0300-00001B010000}"/>
            </a:ext>
          </a:extLst>
        </xdr:cNvPr>
        <xdr:cNvSpPr txBox="1"/>
      </xdr:nvSpPr>
      <xdr:spPr>
        <a:xfrm>
          <a:off x="14020800" y="15215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143632</xdr:rowOff>
    </xdr:from>
    <xdr:to>
      <xdr:col>64</xdr:col>
      <xdr:colOff>152400</xdr:colOff>
      <xdr:row>88</xdr:row>
      <xdr:rowOff>73782</xdr:rowOff>
    </xdr:to>
    <xdr:sp macro="" textlink="">
      <xdr:nvSpPr>
        <xdr:cNvPr id="284" name="楕円 283">
          <a:extLst>
            <a:ext uri="{FF2B5EF4-FFF2-40B4-BE49-F238E27FC236}">
              <a16:creationId xmlns:a16="http://schemas.microsoft.com/office/drawing/2014/main" xmlns="" id="{00000000-0008-0000-0300-00001C010000}"/>
            </a:ext>
          </a:extLst>
        </xdr:cNvPr>
        <xdr:cNvSpPr/>
      </xdr:nvSpPr>
      <xdr:spPr>
        <a:xfrm>
          <a:off x="13462000" y="1505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58559</xdr:rowOff>
    </xdr:from>
    <xdr:ext cx="762000" cy="259045"/>
    <xdr:sp macro="" textlink="">
      <xdr:nvSpPr>
        <xdr:cNvPr id="285" name="テキスト ボックス 284">
          <a:extLst>
            <a:ext uri="{FF2B5EF4-FFF2-40B4-BE49-F238E27FC236}">
              <a16:creationId xmlns:a16="http://schemas.microsoft.com/office/drawing/2014/main" xmlns="" id="{00000000-0008-0000-0300-00001D010000}"/>
            </a:ext>
          </a:extLst>
        </xdr:cNvPr>
        <xdr:cNvSpPr txBox="1"/>
      </xdr:nvSpPr>
      <xdr:spPr>
        <a:xfrm>
          <a:off x="13131800" y="15146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xmlns=""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xmlns=""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ここ数年ほぼ横ばいで推移し類似団体の平均値を下回っている。</a:t>
          </a:r>
          <a:endParaRPr lang="ja-JP" altLang="ja-JP">
            <a:effectLst/>
          </a:endParaRPr>
        </a:p>
        <a:p>
          <a:r>
            <a:rPr lang="ja-JP" altLang="ja-JP" sz="1100" b="0" i="0" baseline="0">
              <a:solidFill>
                <a:schemeClr val="dk1"/>
              </a:solidFill>
              <a:effectLst/>
              <a:latin typeface="+mn-lt"/>
              <a:ea typeface="+mn-ea"/>
              <a:cs typeface="+mn-cs"/>
            </a:rPr>
            <a:t>今後</a:t>
          </a:r>
          <a:r>
            <a:rPr lang="ja-JP" altLang="en-US" sz="1100" b="0" i="0" baseline="0">
              <a:solidFill>
                <a:schemeClr val="dk1"/>
              </a:solidFill>
              <a:effectLst/>
              <a:latin typeface="+mn-lt"/>
              <a:ea typeface="+mn-ea"/>
              <a:cs typeface="+mn-cs"/>
            </a:rPr>
            <a:t>も引き続き</a:t>
          </a:r>
          <a:r>
            <a:rPr lang="ja-JP" altLang="ja-JP" sz="1100" b="0" i="0" baseline="0">
              <a:solidFill>
                <a:schemeClr val="dk1"/>
              </a:solidFill>
              <a:effectLst/>
              <a:latin typeface="+mn-lt"/>
              <a:ea typeface="+mn-ea"/>
              <a:cs typeface="+mn-cs"/>
            </a:rPr>
            <a:t>、社会情勢の変化や住民ニーズに即して、事務事業の見直しや効率的な組織運営を行い、適切な定員管理に努める。</a:t>
          </a:r>
          <a:endParaRPr lang="ja-JP" altLang="ja-JP">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xmlns=""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xmlns=""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xmlns=""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xmlns=""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xmlns=""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xmlns=""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xmlns=""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xmlns=""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xmlns=""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xmlns=""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xmlns=""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xmlns=""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xmlns=""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xmlns=""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xmlns=""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168366</xdr:rowOff>
    </xdr:from>
    <xdr:to>
      <xdr:col>81</xdr:col>
      <xdr:colOff>44450</xdr:colOff>
      <xdr:row>67</xdr:row>
      <xdr:rowOff>105289</xdr:rowOff>
    </xdr:to>
    <xdr:cxnSp macro="">
      <xdr:nvCxnSpPr>
        <xdr:cNvPr id="317" name="直線コネクタ 316">
          <a:extLst>
            <a:ext uri="{FF2B5EF4-FFF2-40B4-BE49-F238E27FC236}">
              <a16:creationId xmlns:a16="http://schemas.microsoft.com/office/drawing/2014/main" xmlns="" id="{00000000-0008-0000-0300-00003D010000}"/>
            </a:ext>
          </a:extLst>
        </xdr:cNvPr>
        <xdr:cNvCxnSpPr/>
      </xdr:nvCxnSpPr>
      <xdr:spPr>
        <a:xfrm flipV="1">
          <a:off x="17018000" y="10112466"/>
          <a:ext cx="0" cy="14799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77366</xdr:rowOff>
    </xdr:from>
    <xdr:ext cx="762000" cy="259045"/>
    <xdr:sp macro="" textlink="">
      <xdr:nvSpPr>
        <xdr:cNvPr id="318" name="定員管理の状況最小値テキスト">
          <a:extLst>
            <a:ext uri="{FF2B5EF4-FFF2-40B4-BE49-F238E27FC236}">
              <a16:creationId xmlns:a16="http://schemas.microsoft.com/office/drawing/2014/main" xmlns="" id="{00000000-0008-0000-0300-00003E010000}"/>
            </a:ext>
          </a:extLst>
        </xdr:cNvPr>
        <xdr:cNvSpPr txBox="1"/>
      </xdr:nvSpPr>
      <xdr:spPr>
        <a:xfrm>
          <a:off x="17106900" y="11564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105289</xdr:rowOff>
    </xdr:from>
    <xdr:to>
      <xdr:col>81</xdr:col>
      <xdr:colOff>133350</xdr:colOff>
      <xdr:row>67</xdr:row>
      <xdr:rowOff>105289</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a:off x="16929100" y="11592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83293</xdr:rowOff>
    </xdr:from>
    <xdr:ext cx="762000" cy="259045"/>
    <xdr:sp macro="" textlink="">
      <xdr:nvSpPr>
        <xdr:cNvPr id="320" name="定員管理の状況最大値テキスト">
          <a:extLst>
            <a:ext uri="{FF2B5EF4-FFF2-40B4-BE49-F238E27FC236}">
              <a16:creationId xmlns:a16="http://schemas.microsoft.com/office/drawing/2014/main" xmlns="" id="{00000000-0008-0000-0300-000040010000}"/>
            </a:ext>
          </a:extLst>
        </xdr:cNvPr>
        <xdr:cNvSpPr txBox="1"/>
      </xdr:nvSpPr>
      <xdr:spPr>
        <a:xfrm>
          <a:off x="17106900" y="9855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168366</xdr:rowOff>
    </xdr:from>
    <xdr:to>
      <xdr:col>81</xdr:col>
      <xdr:colOff>133350</xdr:colOff>
      <xdr:row>58</xdr:row>
      <xdr:rowOff>168366</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a:off x="16929100" y="1011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14817</xdr:rowOff>
    </xdr:from>
    <xdr:to>
      <xdr:col>81</xdr:col>
      <xdr:colOff>44450</xdr:colOff>
      <xdr:row>61</xdr:row>
      <xdr:rowOff>14817</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6179800" y="104732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36968</xdr:rowOff>
    </xdr:from>
    <xdr:ext cx="762000" cy="259045"/>
    <xdr:sp macro="" textlink="">
      <xdr:nvSpPr>
        <xdr:cNvPr id="323" name="定員管理の状況平均値テキスト">
          <a:extLst>
            <a:ext uri="{FF2B5EF4-FFF2-40B4-BE49-F238E27FC236}">
              <a16:creationId xmlns:a16="http://schemas.microsoft.com/office/drawing/2014/main" xmlns="" id="{00000000-0008-0000-0300-000043010000}"/>
            </a:ext>
          </a:extLst>
        </xdr:cNvPr>
        <xdr:cNvSpPr txBox="1"/>
      </xdr:nvSpPr>
      <xdr:spPr>
        <a:xfrm>
          <a:off x="17106900" y="106668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64891</xdr:rowOff>
    </xdr:from>
    <xdr:to>
      <xdr:col>81</xdr:col>
      <xdr:colOff>95250</xdr:colOff>
      <xdr:row>62</xdr:row>
      <xdr:rowOff>166491</xdr:rowOff>
    </xdr:to>
    <xdr:sp macro="" textlink="">
      <xdr:nvSpPr>
        <xdr:cNvPr id="324" name="フローチャート: 判断 323">
          <a:extLst>
            <a:ext uri="{FF2B5EF4-FFF2-40B4-BE49-F238E27FC236}">
              <a16:creationId xmlns:a16="http://schemas.microsoft.com/office/drawing/2014/main" xmlns="" id="{00000000-0008-0000-0300-000044010000}"/>
            </a:ext>
          </a:extLst>
        </xdr:cNvPr>
        <xdr:cNvSpPr/>
      </xdr:nvSpPr>
      <xdr:spPr>
        <a:xfrm>
          <a:off x="16967200" y="1069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4475</xdr:rowOff>
    </xdr:from>
    <xdr:to>
      <xdr:col>77</xdr:col>
      <xdr:colOff>44450</xdr:colOff>
      <xdr:row>61</xdr:row>
      <xdr:rowOff>14817</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5290800" y="10462925"/>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63742</xdr:rowOff>
    </xdr:from>
    <xdr:to>
      <xdr:col>77</xdr:col>
      <xdr:colOff>95250</xdr:colOff>
      <xdr:row>62</xdr:row>
      <xdr:rowOff>165342</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6129000" y="1069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150119</xdr:rowOff>
    </xdr:from>
    <xdr:ext cx="7366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5798800" y="10780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171329</xdr:rowOff>
    </xdr:from>
    <xdr:to>
      <xdr:col>72</xdr:col>
      <xdr:colOff>203200</xdr:colOff>
      <xdr:row>61</xdr:row>
      <xdr:rowOff>4475</xdr:rowOff>
    </xdr:to>
    <xdr:cxnSp macro="">
      <xdr:nvCxnSpPr>
        <xdr:cNvPr id="328" name="直線コネクタ 327">
          <a:extLst>
            <a:ext uri="{FF2B5EF4-FFF2-40B4-BE49-F238E27FC236}">
              <a16:creationId xmlns:a16="http://schemas.microsoft.com/office/drawing/2014/main" xmlns="" id="{00000000-0008-0000-0300-000048010000}"/>
            </a:ext>
          </a:extLst>
        </xdr:cNvPr>
        <xdr:cNvCxnSpPr/>
      </xdr:nvCxnSpPr>
      <xdr:spPr>
        <a:xfrm>
          <a:off x="14401800" y="10458329"/>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52251</xdr:rowOff>
    </xdr:from>
    <xdr:to>
      <xdr:col>73</xdr:col>
      <xdr:colOff>44450</xdr:colOff>
      <xdr:row>62</xdr:row>
      <xdr:rowOff>153851</xdr:rowOff>
    </xdr:to>
    <xdr:sp macro="" textlink="">
      <xdr:nvSpPr>
        <xdr:cNvPr id="329" name="フローチャート: 判断 328">
          <a:extLst>
            <a:ext uri="{FF2B5EF4-FFF2-40B4-BE49-F238E27FC236}">
              <a16:creationId xmlns:a16="http://schemas.microsoft.com/office/drawing/2014/main" xmlns="" id="{00000000-0008-0000-0300-000049010000}"/>
            </a:ext>
          </a:extLst>
        </xdr:cNvPr>
        <xdr:cNvSpPr/>
      </xdr:nvSpPr>
      <xdr:spPr>
        <a:xfrm>
          <a:off x="15240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138628</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4909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169031</xdr:rowOff>
    </xdr:from>
    <xdr:to>
      <xdr:col>68</xdr:col>
      <xdr:colOff>152400</xdr:colOff>
      <xdr:row>60</xdr:row>
      <xdr:rowOff>171329</xdr:rowOff>
    </xdr:to>
    <xdr:cxnSp macro="">
      <xdr:nvCxnSpPr>
        <xdr:cNvPr id="331" name="直線コネクタ 330">
          <a:extLst>
            <a:ext uri="{FF2B5EF4-FFF2-40B4-BE49-F238E27FC236}">
              <a16:creationId xmlns:a16="http://schemas.microsoft.com/office/drawing/2014/main" xmlns="" id="{00000000-0008-0000-0300-00004B010000}"/>
            </a:ext>
          </a:extLst>
        </xdr:cNvPr>
        <xdr:cNvCxnSpPr/>
      </xdr:nvCxnSpPr>
      <xdr:spPr>
        <a:xfrm>
          <a:off x="13512800" y="10456031"/>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35016</xdr:rowOff>
    </xdr:from>
    <xdr:to>
      <xdr:col>68</xdr:col>
      <xdr:colOff>203200</xdr:colOff>
      <xdr:row>62</xdr:row>
      <xdr:rowOff>136616</xdr:rowOff>
    </xdr:to>
    <xdr:sp macro="" textlink="">
      <xdr:nvSpPr>
        <xdr:cNvPr id="332" name="フローチャート: 判断 331">
          <a:extLst>
            <a:ext uri="{FF2B5EF4-FFF2-40B4-BE49-F238E27FC236}">
              <a16:creationId xmlns:a16="http://schemas.microsoft.com/office/drawing/2014/main" xmlns="" id="{00000000-0008-0000-0300-00004C010000}"/>
            </a:ext>
          </a:extLst>
        </xdr:cNvPr>
        <xdr:cNvSpPr/>
      </xdr:nvSpPr>
      <xdr:spPr>
        <a:xfrm>
          <a:off x="14351000" y="10664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121393</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4020800" y="10751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158206</xdr:rowOff>
    </xdr:from>
    <xdr:to>
      <xdr:col>64</xdr:col>
      <xdr:colOff>152400</xdr:colOff>
      <xdr:row>62</xdr:row>
      <xdr:rowOff>88356</xdr:rowOff>
    </xdr:to>
    <xdr:sp macro="" textlink="">
      <xdr:nvSpPr>
        <xdr:cNvPr id="334" name="フローチャート: 判断 333">
          <a:extLst>
            <a:ext uri="{FF2B5EF4-FFF2-40B4-BE49-F238E27FC236}">
              <a16:creationId xmlns:a16="http://schemas.microsoft.com/office/drawing/2014/main" xmlns="" id="{00000000-0008-0000-0300-00004E010000}"/>
            </a:ext>
          </a:extLst>
        </xdr:cNvPr>
        <xdr:cNvSpPr/>
      </xdr:nvSpPr>
      <xdr:spPr>
        <a:xfrm>
          <a:off x="13462000" y="1061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73133</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3131800" y="1070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135467</xdr:rowOff>
    </xdr:from>
    <xdr:to>
      <xdr:col>81</xdr:col>
      <xdr:colOff>95250</xdr:colOff>
      <xdr:row>61</xdr:row>
      <xdr:rowOff>65617</xdr:rowOff>
    </xdr:to>
    <xdr:sp macro="" textlink="">
      <xdr:nvSpPr>
        <xdr:cNvPr id="341" name="楕円 340">
          <a:extLst>
            <a:ext uri="{FF2B5EF4-FFF2-40B4-BE49-F238E27FC236}">
              <a16:creationId xmlns:a16="http://schemas.microsoft.com/office/drawing/2014/main" xmlns="" id="{00000000-0008-0000-0300-000055010000}"/>
            </a:ext>
          </a:extLst>
        </xdr:cNvPr>
        <xdr:cNvSpPr/>
      </xdr:nvSpPr>
      <xdr:spPr>
        <a:xfrm>
          <a:off x="169672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151994</xdr:rowOff>
    </xdr:from>
    <xdr:ext cx="762000" cy="259045"/>
    <xdr:sp macro="" textlink="">
      <xdr:nvSpPr>
        <xdr:cNvPr id="342" name="定員管理の状況該当値テキスト">
          <a:extLst>
            <a:ext uri="{FF2B5EF4-FFF2-40B4-BE49-F238E27FC236}">
              <a16:creationId xmlns:a16="http://schemas.microsoft.com/office/drawing/2014/main" xmlns="" id="{00000000-0008-0000-0300-000056010000}"/>
            </a:ext>
          </a:extLst>
        </xdr:cNvPr>
        <xdr:cNvSpPr txBox="1"/>
      </xdr:nvSpPr>
      <xdr:spPr>
        <a:xfrm>
          <a:off x="17106900" y="1026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135467</xdr:rowOff>
    </xdr:from>
    <xdr:to>
      <xdr:col>77</xdr:col>
      <xdr:colOff>95250</xdr:colOff>
      <xdr:row>61</xdr:row>
      <xdr:rowOff>65617</xdr:rowOff>
    </xdr:to>
    <xdr:sp macro="" textlink="">
      <xdr:nvSpPr>
        <xdr:cNvPr id="343" name="楕円 342">
          <a:extLst>
            <a:ext uri="{FF2B5EF4-FFF2-40B4-BE49-F238E27FC236}">
              <a16:creationId xmlns:a16="http://schemas.microsoft.com/office/drawing/2014/main" xmlns="" id="{00000000-0008-0000-0300-000057010000}"/>
            </a:ext>
          </a:extLst>
        </xdr:cNvPr>
        <xdr:cNvSpPr/>
      </xdr:nvSpPr>
      <xdr:spPr>
        <a:xfrm>
          <a:off x="16129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75794</xdr:rowOff>
    </xdr:from>
    <xdr:ext cx="736600" cy="259045"/>
    <xdr:sp macro="" textlink="">
      <xdr:nvSpPr>
        <xdr:cNvPr id="344" name="テキスト ボックス 343">
          <a:extLst>
            <a:ext uri="{FF2B5EF4-FFF2-40B4-BE49-F238E27FC236}">
              <a16:creationId xmlns:a16="http://schemas.microsoft.com/office/drawing/2014/main" xmlns="" id="{00000000-0008-0000-0300-000058010000}"/>
            </a:ext>
          </a:extLst>
        </xdr:cNvPr>
        <xdr:cNvSpPr txBox="1"/>
      </xdr:nvSpPr>
      <xdr:spPr>
        <a:xfrm>
          <a:off x="15798800" y="1019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125125</xdr:rowOff>
    </xdr:from>
    <xdr:to>
      <xdr:col>73</xdr:col>
      <xdr:colOff>44450</xdr:colOff>
      <xdr:row>61</xdr:row>
      <xdr:rowOff>55275</xdr:rowOff>
    </xdr:to>
    <xdr:sp macro="" textlink="">
      <xdr:nvSpPr>
        <xdr:cNvPr id="345" name="楕円 344">
          <a:extLst>
            <a:ext uri="{FF2B5EF4-FFF2-40B4-BE49-F238E27FC236}">
              <a16:creationId xmlns:a16="http://schemas.microsoft.com/office/drawing/2014/main" xmlns="" id="{00000000-0008-0000-0300-000059010000}"/>
            </a:ext>
          </a:extLst>
        </xdr:cNvPr>
        <xdr:cNvSpPr/>
      </xdr:nvSpPr>
      <xdr:spPr>
        <a:xfrm>
          <a:off x="15240000" y="1041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65452</xdr:rowOff>
    </xdr:from>
    <xdr:ext cx="762000" cy="259045"/>
    <xdr:sp macro="" textlink="">
      <xdr:nvSpPr>
        <xdr:cNvPr id="346" name="テキスト ボックス 345">
          <a:extLst>
            <a:ext uri="{FF2B5EF4-FFF2-40B4-BE49-F238E27FC236}">
              <a16:creationId xmlns:a16="http://schemas.microsoft.com/office/drawing/2014/main" xmlns="" id="{00000000-0008-0000-0300-00005A010000}"/>
            </a:ext>
          </a:extLst>
        </xdr:cNvPr>
        <xdr:cNvSpPr txBox="1"/>
      </xdr:nvSpPr>
      <xdr:spPr>
        <a:xfrm>
          <a:off x="14909800" y="1018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120529</xdr:rowOff>
    </xdr:from>
    <xdr:to>
      <xdr:col>68</xdr:col>
      <xdr:colOff>203200</xdr:colOff>
      <xdr:row>61</xdr:row>
      <xdr:rowOff>50679</xdr:rowOff>
    </xdr:to>
    <xdr:sp macro="" textlink="">
      <xdr:nvSpPr>
        <xdr:cNvPr id="347" name="楕円 346">
          <a:extLst>
            <a:ext uri="{FF2B5EF4-FFF2-40B4-BE49-F238E27FC236}">
              <a16:creationId xmlns:a16="http://schemas.microsoft.com/office/drawing/2014/main" xmlns="" id="{00000000-0008-0000-0300-00005B010000}"/>
            </a:ext>
          </a:extLst>
        </xdr:cNvPr>
        <xdr:cNvSpPr/>
      </xdr:nvSpPr>
      <xdr:spPr>
        <a:xfrm>
          <a:off x="14351000" y="1040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60856</xdr:rowOff>
    </xdr:from>
    <xdr:ext cx="762000" cy="259045"/>
    <xdr:sp macro="" textlink="">
      <xdr:nvSpPr>
        <xdr:cNvPr id="348" name="テキスト ボックス 347">
          <a:extLst>
            <a:ext uri="{FF2B5EF4-FFF2-40B4-BE49-F238E27FC236}">
              <a16:creationId xmlns:a16="http://schemas.microsoft.com/office/drawing/2014/main" xmlns="" id="{00000000-0008-0000-0300-00005C010000}"/>
            </a:ext>
          </a:extLst>
        </xdr:cNvPr>
        <xdr:cNvSpPr txBox="1"/>
      </xdr:nvSpPr>
      <xdr:spPr>
        <a:xfrm>
          <a:off x="14020800" y="1017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118231</xdr:rowOff>
    </xdr:from>
    <xdr:to>
      <xdr:col>64</xdr:col>
      <xdr:colOff>152400</xdr:colOff>
      <xdr:row>61</xdr:row>
      <xdr:rowOff>48381</xdr:rowOff>
    </xdr:to>
    <xdr:sp macro="" textlink="">
      <xdr:nvSpPr>
        <xdr:cNvPr id="349" name="楕円 348">
          <a:extLst>
            <a:ext uri="{FF2B5EF4-FFF2-40B4-BE49-F238E27FC236}">
              <a16:creationId xmlns:a16="http://schemas.microsoft.com/office/drawing/2014/main" xmlns="" id="{00000000-0008-0000-0300-00005D010000}"/>
            </a:ext>
          </a:extLst>
        </xdr:cNvPr>
        <xdr:cNvSpPr/>
      </xdr:nvSpPr>
      <xdr:spPr>
        <a:xfrm>
          <a:off x="13462000" y="1040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58558</xdr:rowOff>
    </xdr:from>
    <xdr:ext cx="762000" cy="259045"/>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3131800" y="10174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xmlns=""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xmlns=""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ポイント改善したが、依然として類似団体</a:t>
          </a:r>
          <a:r>
            <a:rPr kumimoji="1" lang="ja-JP" altLang="en-US" sz="1100">
              <a:solidFill>
                <a:schemeClr val="dk1"/>
              </a:solidFill>
              <a:effectLst/>
              <a:latin typeface="+mn-lt"/>
              <a:ea typeface="+mn-ea"/>
              <a:cs typeface="+mn-cs"/>
            </a:rPr>
            <a:t>内</a:t>
          </a:r>
          <a:r>
            <a:rPr kumimoji="1" lang="ja-JP" altLang="ja-JP" sz="1100">
              <a:solidFill>
                <a:schemeClr val="dk1"/>
              </a:solidFill>
              <a:effectLst/>
              <a:latin typeface="+mn-lt"/>
              <a:ea typeface="+mn-ea"/>
              <a:cs typeface="+mn-cs"/>
            </a:rPr>
            <a:t>平均</a:t>
          </a:r>
          <a:r>
            <a:rPr kumimoji="1" lang="ja-JP" altLang="en-US" sz="1100">
              <a:solidFill>
                <a:schemeClr val="dk1"/>
              </a:solidFill>
              <a:effectLst/>
              <a:latin typeface="+mn-lt"/>
              <a:ea typeface="+mn-ea"/>
              <a:cs typeface="+mn-cs"/>
            </a:rPr>
            <a:t>値</a:t>
          </a:r>
          <a:r>
            <a:rPr kumimoji="1" lang="ja-JP" altLang="ja-JP" sz="1100">
              <a:solidFill>
                <a:schemeClr val="dk1"/>
              </a:solidFill>
              <a:effectLst/>
              <a:latin typeface="+mn-lt"/>
              <a:ea typeface="+mn-ea"/>
              <a:cs typeface="+mn-cs"/>
            </a:rPr>
            <a:t>と比べて</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ポイント高くなっている。</a:t>
          </a:r>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横ばいで推移する見込みだが、平成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年度から</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en-US" sz="1100">
              <a:solidFill>
                <a:schemeClr val="dk1"/>
              </a:solidFill>
              <a:effectLst/>
              <a:latin typeface="+mn-lt"/>
              <a:ea typeface="+mn-ea"/>
              <a:cs typeface="+mn-cs"/>
            </a:rPr>
            <a:t>年度の</a:t>
          </a:r>
          <a:r>
            <a:rPr kumimoji="1" lang="ja-JP" altLang="ja-JP" sz="1100">
              <a:solidFill>
                <a:schemeClr val="dk1"/>
              </a:solidFill>
              <a:effectLst/>
              <a:latin typeface="+mn-lt"/>
              <a:ea typeface="+mn-ea"/>
              <a:cs typeface="+mn-cs"/>
            </a:rPr>
            <a:t>大規模公共事業</a:t>
          </a:r>
          <a:r>
            <a:rPr kumimoji="1" lang="ja-JP" altLang="en-US" sz="1100">
              <a:solidFill>
                <a:schemeClr val="dk1"/>
              </a:solidFill>
              <a:effectLst/>
              <a:latin typeface="+mn-lt"/>
              <a:ea typeface="+mn-ea"/>
              <a:cs typeface="+mn-cs"/>
            </a:rPr>
            <a:t>の償還により</a:t>
          </a:r>
          <a:r>
            <a:rPr kumimoji="1" lang="ja-JP" altLang="ja-JP" sz="1100">
              <a:solidFill>
                <a:schemeClr val="dk1"/>
              </a:solidFill>
              <a:effectLst/>
              <a:latin typeface="+mn-lt"/>
              <a:ea typeface="+mn-ea"/>
              <a:cs typeface="+mn-cs"/>
            </a:rPr>
            <a:t>徐々に悪化し、</a:t>
          </a:r>
          <a:r>
            <a:rPr kumimoji="1" lang="ja-JP" altLang="en-US" sz="1100">
              <a:solidFill>
                <a:schemeClr val="dk1"/>
              </a:solidFill>
              <a:effectLst/>
              <a:latin typeface="+mn-lt"/>
              <a:ea typeface="+mn-ea"/>
              <a:cs typeface="+mn-cs"/>
            </a:rPr>
            <a:t>数年後</a:t>
          </a:r>
          <a:r>
            <a:rPr kumimoji="1" lang="ja-JP" altLang="ja-JP" sz="1100">
              <a:solidFill>
                <a:schemeClr val="dk1"/>
              </a:solidFill>
              <a:effectLst/>
              <a:latin typeface="+mn-lt"/>
              <a:ea typeface="+mn-ea"/>
              <a:cs typeface="+mn-cs"/>
            </a:rPr>
            <a:t>には</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％台まで見込まれる。引き続き繰上償還や減債基金への積立を行い、健全な財政運営を図っていく。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xmlns=""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xmlns=""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xmlns=""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xmlns=""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xmlns=""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xmlns=""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xmlns=""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xmlns=""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xmlns=""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xmlns=""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xmlns=""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xmlns=""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24553</xdr:rowOff>
    </xdr:from>
    <xdr:to>
      <xdr:col>81</xdr:col>
      <xdr:colOff>44450</xdr:colOff>
      <xdr:row>44</xdr:row>
      <xdr:rowOff>80645</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flipV="1">
          <a:off x="17018000" y="6196753"/>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52722</xdr:rowOff>
    </xdr:from>
    <xdr:ext cx="762000" cy="259045"/>
    <xdr:sp macro="" textlink="">
      <xdr:nvSpPr>
        <xdr:cNvPr id="380" name="公債費負担の状況最小値テキスト">
          <a:extLst>
            <a:ext uri="{FF2B5EF4-FFF2-40B4-BE49-F238E27FC236}">
              <a16:creationId xmlns:a16="http://schemas.microsoft.com/office/drawing/2014/main" xmlns="" id="{00000000-0008-0000-0300-00007C010000}"/>
            </a:ext>
          </a:extLst>
        </xdr:cNvPr>
        <xdr:cNvSpPr txBox="1"/>
      </xdr:nvSpPr>
      <xdr:spPr>
        <a:xfrm>
          <a:off x="17106900" y="759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80645</xdr:rowOff>
    </xdr:from>
    <xdr:to>
      <xdr:col>81</xdr:col>
      <xdr:colOff>133350</xdr:colOff>
      <xdr:row>44</xdr:row>
      <xdr:rowOff>80645</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a:off x="16929100" y="7624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110930</xdr:rowOff>
    </xdr:from>
    <xdr:ext cx="762000" cy="259045"/>
    <xdr:sp macro="" textlink="">
      <xdr:nvSpPr>
        <xdr:cNvPr id="382" name="公債費負担の状況最大値テキスト">
          <a:extLst>
            <a:ext uri="{FF2B5EF4-FFF2-40B4-BE49-F238E27FC236}">
              <a16:creationId xmlns:a16="http://schemas.microsoft.com/office/drawing/2014/main" xmlns="" id="{00000000-0008-0000-0300-00007E010000}"/>
            </a:ext>
          </a:extLst>
        </xdr:cNvPr>
        <xdr:cNvSpPr txBox="1"/>
      </xdr:nvSpPr>
      <xdr:spPr>
        <a:xfrm>
          <a:off x="17106900" y="5940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24553</xdr:rowOff>
    </xdr:from>
    <xdr:to>
      <xdr:col>81</xdr:col>
      <xdr:colOff>133350</xdr:colOff>
      <xdr:row>36</xdr:row>
      <xdr:rowOff>24553</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6929100" y="6196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74295</xdr:rowOff>
    </xdr:from>
    <xdr:to>
      <xdr:col>81</xdr:col>
      <xdr:colOff>44450</xdr:colOff>
      <xdr:row>37</xdr:row>
      <xdr:rowOff>78317</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flipV="1">
          <a:off x="16179800" y="6417945"/>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167234</xdr:rowOff>
    </xdr:from>
    <xdr:ext cx="762000" cy="259045"/>
    <xdr:sp macro="" textlink="">
      <xdr:nvSpPr>
        <xdr:cNvPr id="385" name="公債費負担の状況平均値テキスト">
          <a:extLst>
            <a:ext uri="{FF2B5EF4-FFF2-40B4-BE49-F238E27FC236}">
              <a16:creationId xmlns:a16="http://schemas.microsoft.com/office/drawing/2014/main" xmlns="" id="{00000000-0008-0000-0300-000081010000}"/>
            </a:ext>
          </a:extLst>
        </xdr:cNvPr>
        <xdr:cNvSpPr txBox="1"/>
      </xdr:nvSpPr>
      <xdr:spPr>
        <a:xfrm>
          <a:off x="17106900" y="6167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150707</xdr:rowOff>
    </xdr:from>
    <xdr:to>
      <xdr:col>81</xdr:col>
      <xdr:colOff>95250</xdr:colOff>
      <xdr:row>37</xdr:row>
      <xdr:rowOff>80857</xdr:rowOff>
    </xdr:to>
    <xdr:sp macro="" textlink="">
      <xdr:nvSpPr>
        <xdr:cNvPr id="386" name="フローチャート: 判断 385">
          <a:extLst>
            <a:ext uri="{FF2B5EF4-FFF2-40B4-BE49-F238E27FC236}">
              <a16:creationId xmlns:a16="http://schemas.microsoft.com/office/drawing/2014/main" xmlns="" id="{00000000-0008-0000-0300-000082010000}"/>
            </a:ext>
          </a:extLst>
        </xdr:cNvPr>
        <xdr:cNvSpPr/>
      </xdr:nvSpPr>
      <xdr:spPr>
        <a:xfrm>
          <a:off x="169672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78317</xdr:rowOff>
    </xdr:from>
    <xdr:to>
      <xdr:col>77</xdr:col>
      <xdr:colOff>44450</xdr:colOff>
      <xdr:row>37</xdr:row>
      <xdr:rowOff>84349</xdr:rowOff>
    </xdr:to>
    <xdr:cxnSp macro="">
      <xdr:nvCxnSpPr>
        <xdr:cNvPr id="387" name="直線コネクタ 386">
          <a:extLst>
            <a:ext uri="{FF2B5EF4-FFF2-40B4-BE49-F238E27FC236}">
              <a16:creationId xmlns:a16="http://schemas.microsoft.com/office/drawing/2014/main" xmlns="" id="{00000000-0008-0000-0300-000083010000}"/>
            </a:ext>
          </a:extLst>
        </xdr:cNvPr>
        <xdr:cNvCxnSpPr/>
      </xdr:nvCxnSpPr>
      <xdr:spPr>
        <a:xfrm flipV="1">
          <a:off x="15290800" y="6421967"/>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154728</xdr:rowOff>
    </xdr:from>
    <xdr:to>
      <xdr:col>77</xdr:col>
      <xdr:colOff>95250</xdr:colOff>
      <xdr:row>37</xdr:row>
      <xdr:rowOff>84878</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6129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95055</xdr:rowOff>
    </xdr:from>
    <xdr:ext cx="736600" cy="259045"/>
    <xdr:sp macro="" textlink="">
      <xdr:nvSpPr>
        <xdr:cNvPr id="389" name="テキスト ボックス 388">
          <a:extLst>
            <a:ext uri="{FF2B5EF4-FFF2-40B4-BE49-F238E27FC236}">
              <a16:creationId xmlns:a16="http://schemas.microsoft.com/office/drawing/2014/main" xmlns="" id="{00000000-0008-0000-0300-000085010000}"/>
            </a:ext>
          </a:extLst>
        </xdr:cNvPr>
        <xdr:cNvSpPr txBox="1"/>
      </xdr:nvSpPr>
      <xdr:spPr>
        <a:xfrm>
          <a:off x="15798800" y="6095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84349</xdr:rowOff>
    </xdr:from>
    <xdr:to>
      <xdr:col>72</xdr:col>
      <xdr:colOff>203200</xdr:colOff>
      <xdr:row>37</xdr:row>
      <xdr:rowOff>88371</xdr:rowOff>
    </xdr:to>
    <xdr:cxnSp macro="">
      <xdr:nvCxnSpPr>
        <xdr:cNvPr id="390" name="直線コネクタ 389">
          <a:extLst>
            <a:ext uri="{FF2B5EF4-FFF2-40B4-BE49-F238E27FC236}">
              <a16:creationId xmlns:a16="http://schemas.microsoft.com/office/drawing/2014/main" xmlns="" id="{00000000-0008-0000-0300-000086010000}"/>
            </a:ext>
          </a:extLst>
        </xdr:cNvPr>
        <xdr:cNvCxnSpPr/>
      </xdr:nvCxnSpPr>
      <xdr:spPr>
        <a:xfrm flipV="1">
          <a:off x="14401800" y="6427999"/>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158750</xdr:rowOff>
    </xdr:from>
    <xdr:to>
      <xdr:col>73</xdr:col>
      <xdr:colOff>44450</xdr:colOff>
      <xdr:row>37</xdr:row>
      <xdr:rowOff>88900</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5240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99077</xdr:rowOff>
    </xdr:from>
    <xdr:ext cx="7620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4909800" y="609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88371</xdr:rowOff>
    </xdr:from>
    <xdr:to>
      <xdr:col>68</xdr:col>
      <xdr:colOff>152400</xdr:colOff>
      <xdr:row>37</xdr:row>
      <xdr:rowOff>102447</xdr:rowOff>
    </xdr:to>
    <xdr:cxnSp macro="">
      <xdr:nvCxnSpPr>
        <xdr:cNvPr id="393" name="直線コネクタ 392">
          <a:extLst>
            <a:ext uri="{FF2B5EF4-FFF2-40B4-BE49-F238E27FC236}">
              <a16:creationId xmlns:a16="http://schemas.microsoft.com/office/drawing/2014/main" xmlns="" id="{00000000-0008-0000-0300-000089010000}"/>
            </a:ext>
          </a:extLst>
        </xdr:cNvPr>
        <xdr:cNvCxnSpPr/>
      </xdr:nvCxnSpPr>
      <xdr:spPr>
        <a:xfrm flipV="1">
          <a:off x="13512800" y="6432021"/>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37</xdr:row>
      <xdr:rowOff>1376</xdr:rowOff>
    </xdr:from>
    <xdr:to>
      <xdr:col>68</xdr:col>
      <xdr:colOff>203200</xdr:colOff>
      <xdr:row>37</xdr:row>
      <xdr:rowOff>102976</xdr:rowOff>
    </xdr:to>
    <xdr:sp macro="" textlink="">
      <xdr:nvSpPr>
        <xdr:cNvPr id="394" name="フローチャート: 判断 393">
          <a:extLst>
            <a:ext uri="{FF2B5EF4-FFF2-40B4-BE49-F238E27FC236}">
              <a16:creationId xmlns:a16="http://schemas.microsoft.com/office/drawing/2014/main" xmlns="" id="{00000000-0008-0000-0300-00008A010000}"/>
            </a:ext>
          </a:extLst>
        </xdr:cNvPr>
        <xdr:cNvSpPr/>
      </xdr:nvSpPr>
      <xdr:spPr>
        <a:xfrm>
          <a:off x="14351000" y="634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113153</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4020800" y="6113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9419</xdr:rowOff>
    </xdr:from>
    <xdr:to>
      <xdr:col>64</xdr:col>
      <xdr:colOff>152400</xdr:colOff>
      <xdr:row>37</xdr:row>
      <xdr:rowOff>111019</xdr:rowOff>
    </xdr:to>
    <xdr:sp macro="" textlink="">
      <xdr:nvSpPr>
        <xdr:cNvPr id="396" name="フローチャート: 判断 395">
          <a:extLst>
            <a:ext uri="{FF2B5EF4-FFF2-40B4-BE49-F238E27FC236}">
              <a16:creationId xmlns:a16="http://schemas.microsoft.com/office/drawing/2014/main" xmlns="" id="{00000000-0008-0000-0300-00008C010000}"/>
            </a:ext>
          </a:extLst>
        </xdr:cNvPr>
        <xdr:cNvSpPr/>
      </xdr:nvSpPr>
      <xdr:spPr>
        <a:xfrm>
          <a:off x="13462000" y="6353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121196</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3131800" y="6121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23495</xdr:rowOff>
    </xdr:from>
    <xdr:to>
      <xdr:col>81</xdr:col>
      <xdr:colOff>95250</xdr:colOff>
      <xdr:row>37</xdr:row>
      <xdr:rowOff>125095</xdr:rowOff>
    </xdr:to>
    <xdr:sp macro="" textlink="">
      <xdr:nvSpPr>
        <xdr:cNvPr id="403" name="楕円 402">
          <a:extLst>
            <a:ext uri="{FF2B5EF4-FFF2-40B4-BE49-F238E27FC236}">
              <a16:creationId xmlns:a16="http://schemas.microsoft.com/office/drawing/2014/main" xmlns="" id="{00000000-0008-0000-0300-000093010000}"/>
            </a:ext>
          </a:extLst>
        </xdr:cNvPr>
        <xdr:cNvSpPr/>
      </xdr:nvSpPr>
      <xdr:spPr>
        <a:xfrm>
          <a:off x="169672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167022</xdr:rowOff>
    </xdr:from>
    <xdr:ext cx="762000" cy="259045"/>
    <xdr:sp macro="" textlink="">
      <xdr:nvSpPr>
        <xdr:cNvPr id="404" name="公債費負担の状況該当値テキスト">
          <a:extLst>
            <a:ext uri="{FF2B5EF4-FFF2-40B4-BE49-F238E27FC236}">
              <a16:creationId xmlns:a16="http://schemas.microsoft.com/office/drawing/2014/main" xmlns="" id="{00000000-0008-0000-0300-000094010000}"/>
            </a:ext>
          </a:extLst>
        </xdr:cNvPr>
        <xdr:cNvSpPr txBox="1"/>
      </xdr:nvSpPr>
      <xdr:spPr>
        <a:xfrm>
          <a:off x="17106900" y="6339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27517</xdr:rowOff>
    </xdr:from>
    <xdr:to>
      <xdr:col>77</xdr:col>
      <xdr:colOff>95250</xdr:colOff>
      <xdr:row>37</xdr:row>
      <xdr:rowOff>129117</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6129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113894</xdr:rowOff>
    </xdr:from>
    <xdr:ext cx="736600" cy="259045"/>
    <xdr:sp macro="" textlink="">
      <xdr:nvSpPr>
        <xdr:cNvPr id="406" name="テキスト ボックス 405">
          <a:extLst>
            <a:ext uri="{FF2B5EF4-FFF2-40B4-BE49-F238E27FC236}">
              <a16:creationId xmlns:a16="http://schemas.microsoft.com/office/drawing/2014/main" xmlns="" id="{00000000-0008-0000-0300-000096010000}"/>
            </a:ext>
          </a:extLst>
        </xdr:cNvPr>
        <xdr:cNvSpPr txBox="1"/>
      </xdr:nvSpPr>
      <xdr:spPr>
        <a:xfrm>
          <a:off x="15798800" y="64575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33549</xdr:rowOff>
    </xdr:from>
    <xdr:to>
      <xdr:col>73</xdr:col>
      <xdr:colOff>44450</xdr:colOff>
      <xdr:row>37</xdr:row>
      <xdr:rowOff>135149</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5240000" y="637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119926</xdr:rowOff>
    </xdr:from>
    <xdr:ext cx="7620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4909800" y="6463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37571</xdr:rowOff>
    </xdr:from>
    <xdr:to>
      <xdr:col>68</xdr:col>
      <xdr:colOff>203200</xdr:colOff>
      <xdr:row>37</xdr:row>
      <xdr:rowOff>139171</xdr:rowOff>
    </xdr:to>
    <xdr:sp macro="" textlink="">
      <xdr:nvSpPr>
        <xdr:cNvPr id="409" name="楕円 408">
          <a:extLst>
            <a:ext uri="{FF2B5EF4-FFF2-40B4-BE49-F238E27FC236}">
              <a16:creationId xmlns:a16="http://schemas.microsoft.com/office/drawing/2014/main" xmlns="" id="{00000000-0008-0000-0300-000099010000}"/>
            </a:ext>
          </a:extLst>
        </xdr:cNvPr>
        <xdr:cNvSpPr/>
      </xdr:nvSpPr>
      <xdr:spPr>
        <a:xfrm>
          <a:off x="14351000" y="638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123948</xdr:rowOff>
    </xdr:from>
    <xdr:ext cx="762000" cy="259045"/>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4020800" y="6467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51647</xdr:rowOff>
    </xdr:from>
    <xdr:to>
      <xdr:col>64</xdr:col>
      <xdr:colOff>152400</xdr:colOff>
      <xdr:row>37</xdr:row>
      <xdr:rowOff>153247</xdr:rowOff>
    </xdr:to>
    <xdr:sp macro="" textlink="">
      <xdr:nvSpPr>
        <xdr:cNvPr id="411" name="楕円 410">
          <a:extLst>
            <a:ext uri="{FF2B5EF4-FFF2-40B4-BE49-F238E27FC236}">
              <a16:creationId xmlns:a16="http://schemas.microsoft.com/office/drawing/2014/main" xmlns="" id="{00000000-0008-0000-0300-00009B010000}"/>
            </a:ext>
          </a:extLst>
        </xdr:cNvPr>
        <xdr:cNvSpPr/>
      </xdr:nvSpPr>
      <xdr:spPr>
        <a:xfrm>
          <a:off x="13462000" y="639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138023</xdr:rowOff>
    </xdr:from>
    <xdr:ext cx="762000" cy="259045"/>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3131800" y="648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xmlns=""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年度までの大規模公共事業</a:t>
          </a:r>
          <a:r>
            <a:rPr kumimoji="1" lang="ja-JP" altLang="en-US" sz="1100">
              <a:solidFill>
                <a:schemeClr val="dk1"/>
              </a:solidFill>
              <a:effectLst/>
              <a:latin typeface="+mn-lt"/>
              <a:ea typeface="+mn-ea"/>
              <a:cs typeface="+mn-cs"/>
            </a:rPr>
            <a:t>により充当可能基金の減</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地方債借入額</a:t>
          </a:r>
          <a:r>
            <a:rPr kumimoji="1" lang="ja-JP" altLang="ja-JP" sz="1100">
              <a:solidFill>
                <a:schemeClr val="dk1"/>
              </a:solidFill>
              <a:effectLst/>
              <a:latin typeface="+mn-lt"/>
              <a:ea typeface="+mn-ea"/>
              <a:cs typeface="+mn-cs"/>
            </a:rPr>
            <a:t>の増に</a:t>
          </a:r>
          <a:r>
            <a:rPr kumimoji="1" lang="ja-JP" altLang="en-US" sz="1100">
              <a:solidFill>
                <a:schemeClr val="dk1"/>
              </a:solidFill>
              <a:effectLst/>
              <a:latin typeface="+mn-lt"/>
              <a:ea typeface="+mn-ea"/>
              <a:cs typeface="+mn-cs"/>
            </a:rPr>
            <a:t>より、</a:t>
          </a:r>
          <a:r>
            <a:rPr kumimoji="1" lang="ja-JP" altLang="en-US" sz="1100">
              <a:latin typeface="+mn-ea"/>
              <a:ea typeface="+mn-ea"/>
            </a:rPr>
            <a:t>依然として類似団体内平均値より大幅に上回っている。</a:t>
          </a:r>
          <a:endParaRPr kumimoji="1" lang="en-US" altLang="ja-JP" sz="1100">
            <a:latin typeface="+mn-ea"/>
            <a:ea typeface="+mn-ea"/>
          </a:endParaRPr>
        </a:p>
        <a:p>
          <a:r>
            <a:rPr kumimoji="1" lang="ja-JP" altLang="en-US" sz="1100">
              <a:latin typeface="+mn-ea"/>
              <a:ea typeface="+mn-ea"/>
            </a:rPr>
            <a:t>公営企業債等繰入見込額や退職手当負担見込額、地方債現在高については減少傾向にあるが、南陽病院建替えにより置賜広域病院企業団への負担等見込額が増加し前年度より</a:t>
          </a:r>
          <a:r>
            <a:rPr kumimoji="1" lang="en-US" altLang="ja-JP" sz="1100">
              <a:latin typeface="+mn-ea"/>
              <a:ea typeface="+mn-ea"/>
            </a:rPr>
            <a:t>5.4</a:t>
          </a:r>
          <a:r>
            <a:rPr kumimoji="1" lang="ja-JP" altLang="en-US" sz="1100">
              <a:latin typeface="+mn-ea"/>
              <a:ea typeface="+mn-ea"/>
            </a:rPr>
            <a:t>ポイント高くなった。今後も、事業実施の適正化を図り、財政の健全化に努める。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xmlns=""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a:extLst>
            <a:ext uri="{FF2B5EF4-FFF2-40B4-BE49-F238E27FC236}">
              <a16:creationId xmlns:a16="http://schemas.microsoft.com/office/drawing/2014/main" xmlns="" id="{00000000-0008-0000-0300-0000B4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a:extLst>
            <a:ext uri="{FF2B5EF4-FFF2-40B4-BE49-F238E27FC236}">
              <a16:creationId xmlns:a16="http://schemas.microsoft.com/office/drawing/2014/main" xmlns="" id="{00000000-0008-0000-0300-0000B6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a:extLst>
            <a:ext uri="{FF2B5EF4-FFF2-40B4-BE49-F238E27FC236}">
              <a16:creationId xmlns:a16="http://schemas.microsoft.com/office/drawing/2014/main" xmlns="" id="{00000000-0008-0000-0300-0000B8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xmlns=""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58746</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flipV="1">
          <a:off x="17018000" y="2313214"/>
          <a:ext cx="0" cy="15174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30823</xdr:rowOff>
    </xdr:from>
    <xdr:ext cx="762000" cy="259045"/>
    <xdr:sp macro="" textlink="">
      <xdr:nvSpPr>
        <xdr:cNvPr id="444" name="将来負担の状況最小値テキスト">
          <a:extLst>
            <a:ext uri="{FF2B5EF4-FFF2-40B4-BE49-F238E27FC236}">
              <a16:creationId xmlns:a16="http://schemas.microsoft.com/office/drawing/2014/main" xmlns="" id="{00000000-0008-0000-0300-0000BC010000}"/>
            </a:ext>
          </a:extLst>
        </xdr:cNvPr>
        <xdr:cNvSpPr txBox="1"/>
      </xdr:nvSpPr>
      <xdr:spPr>
        <a:xfrm>
          <a:off x="17106900" y="3802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58746</xdr:rowOff>
    </xdr:from>
    <xdr:to>
      <xdr:col>81</xdr:col>
      <xdr:colOff>133350</xdr:colOff>
      <xdr:row>22</xdr:row>
      <xdr:rowOff>58746</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a:off x="16929100" y="3830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a:extLst>
            <a:ext uri="{FF2B5EF4-FFF2-40B4-BE49-F238E27FC236}">
              <a16:creationId xmlns:a16="http://schemas.microsoft.com/office/drawing/2014/main" xmlns="" id="{00000000-0008-0000-0300-0000BE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164084</xdr:rowOff>
    </xdr:from>
    <xdr:to>
      <xdr:col>81</xdr:col>
      <xdr:colOff>44450</xdr:colOff>
      <xdr:row>16</xdr:row>
      <xdr:rowOff>11249</xdr:rowOff>
    </xdr:to>
    <xdr:cxnSp macro="">
      <xdr:nvCxnSpPr>
        <xdr:cNvPr id="448" name="直線コネクタ 447">
          <a:extLst>
            <a:ext uri="{FF2B5EF4-FFF2-40B4-BE49-F238E27FC236}">
              <a16:creationId xmlns:a16="http://schemas.microsoft.com/office/drawing/2014/main" xmlns="" id="{00000000-0008-0000-0300-0000C0010000}"/>
            </a:ext>
          </a:extLst>
        </xdr:cNvPr>
        <xdr:cNvCxnSpPr/>
      </xdr:nvCxnSpPr>
      <xdr:spPr>
        <a:xfrm>
          <a:off x="16179800" y="2735834"/>
          <a:ext cx="838200" cy="1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43759</xdr:rowOff>
    </xdr:from>
    <xdr:ext cx="762000" cy="259045"/>
    <xdr:sp macro="" textlink="">
      <xdr:nvSpPr>
        <xdr:cNvPr id="449" name="将来負担の状況平均値テキスト">
          <a:extLst>
            <a:ext uri="{FF2B5EF4-FFF2-40B4-BE49-F238E27FC236}">
              <a16:creationId xmlns:a16="http://schemas.microsoft.com/office/drawing/2014/main" xmlns="" id="{00000000-0008-0000-0300-0000C1010000}"/>
            </a:ext>
          </a:extLst>
        </xdr:cNvPr>
        <xdr:cNvSpPr txBox="1"/>
      </xdr:nvSpPr>
      <xdr:spPr>
        <a:xfrm>
          <a:off x="17106900" y="227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27232</xdr:rowOff>
    </xdr:from>
    <xdr:to>
      <xdr:col>81</xdr:col>
      <xdr:colOff>95250</xdr:colOff>
      <xdr:row>14</xdr:row>
      <xdr:rowOff>128832</xdr:rowOff>
    </xdr:to>
    <xdr:sp macro="" textlink="">
      <xdr:nvSpPr>
        <xdr:cNvPr id="450" name="フローチャート: 判断 449">
          <a:extLst>
            <a:ext uri="{FF2B5EF4-FFF2-40B4-BE49-F238E27FC236}">
              <a16:creationId xmlns:a16="http://schemas.microsoft.com/office/drawing/2014/main" xmlns="" id="{00000000-0008-0000-0300-0000C2010000}"/>
            </a:ext>
          </a:extLst>
        </xdr:cNvPr>
        <xdr:cNvSpPr/>
      </xdr:nvSpPr>
      <xdr:spPr>
        <a:xfrm>
          <a:off x="16967200" y="242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164084</xdr:rowOff>
    </xdr:from>
    <xdr:to>
      <xdr:col>77</xdr:col>
      <xdr:colOff>44450</xdr:colOff>
      <xdr:row>16</xdr:row>
      <xdr:rowOff>17453</xdr:rowOff>
    </xdr:to>
    <xdr:cxnSp macro="">
      <xdr:nvCxnSpPr>
        <xdr:cNvPr id="451" name="直線コネクタ 450">
          <a:extLst>
            <a:ext uri="{FF2B5EF4-FFF2-40B4-BE49-F238E27FC236}">
              <a16:creationId xmlns:a16="http://schemas.microsoft.com/office/drawing/2014/main" xmlns="" id="{00000000-0008-0000-0300-0000C3010000}"/>
            </a:ext>
          </a:extLst>
        </xdr:cNvPr>
        <xdr:cNvCxnSpPr/>
      </xdr:nvCxnSpPr>
      <xdr:spPr>
        <a:xfrm flipV="1">
          <a:off x="15290800" y="2735834"/>
          <a:ext cx="889000" cy="2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45502</xdr:rowOff>
    </xdr:from>
    <xdr:to>
      <xdr:col>77</xdr:col>
      <xdr:colOff>95250</xdr:colOff>
      <xdr:row>14</xdr:row>
      <xdr:rowOff>147102</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6129000" y="2445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157279</xdr:rowOff>
    </xdr:from>
    <xdr:ext cx="736600" cy="259045"/>
    <xdr:sp macro="" textlink="">
      <xdr:nvSpPr>
        <xdr:cNvPr id="453" name="テキスト ボックス 452">
          <a:extLst>
            <a:ext uri="{FF2B5EF4-FFF2-40B4-BE49-F238E27FC236}">
              <a16:creationId xmlns:a16="http://schemas.microsoft.com/office/drawing/2014/main" xmlns="" id="{00000000-0008-0000-0300-0000C5010000}"/>
            </a:ext>
          </a:extLst>
        </xdr:cNvPr>
        <xdr:cNvSpPr txBox="1"/>
      </xdr:nvSpPr>
      <xdr:spPr>
        <a:xfrm>
          <a:off x="15798800" y="22146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17453</xdr:rowOff>
    </xdr:from>
    <xdr:to>
      <xdr:col>72</xdr:col>
      <xdr:colOff>203200</xdr:colOff>
      <xdr:row>16</xdr:row>
      <xdr:rowOff>87086</xdr:rowOff>
    </xdr:to>
    <xdr:cxnSp macro="">
      <xdr:nvCxnSpPr>
        <xdr:cNvPr id="454" name="直線コネクタ 453">
          <a:extLst>
            <a:ext uri="{FF2B5EF4-FFF2-40B4-BE49-F238E27FC236}">
              <a16:creationId xmlns:a16="http://schemas.microsoft.com/office/drawing/2014/main" xmlns="" id="{00000000-0008-0000-0300-0000C6010000}"/>
            </a:ext>
          </a:extLst>
        </xdr:cNvPr>
        <xdr:cNvCxnSpPr/>
      </xdr:nvCxnSpPr>
      <xdr:spPr>
        <a:xfrm flipV="1">
          <a:off x="14401800" y="2760653"/>
          <a:ext cx="889000" cy="69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50328</xdr:rowOff>
    </xdr:from>
    <xdr:to>
      <xdr:col>73</xdr:col>
      <xdr:colOff>44450</xdr:colOff>
      <xdr:row>14</xdr:row>
      <xdr:rowOff>151928</xdr:rowOff>
    </xdr:to>
    <xdr:sp macro="" textlink="">
      <xdr:nvSpPr>
        <xdr:cNvPr id="455" name="フローチャート: 判断 454">
          <a:extLst>
            <a:ext uri="{FF2B5EF4-FFF2-40B4-BE49-F238E27FC236}">
              <a16:creationId xmlns:a16="http://schemas.microsoft.com/office/drawing/2014/main" xmlns="" id="{00000000-0008-0000-0300-0000C7010000}"/>
            </a:ext>
          </a:extLst>
        </xdr:cNvPr>
        <xdr:cNvSpPr/>
      </xdr:nvSpPr>
      <xdr:spPr>
        <a:xfrm>
          <a:off x="15240000" y="245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162105</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4909800" y="221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87086</xdr:rowOff>
    </xdr:from>
    <xdr:to>
      <xdr:col>68</xdr:col>
      <xdr:colOff>152400</xdr:colOff>
      <xdr:row>16</xdr:row>
      <xdr:rowOff>133622</xdr:rowOff>
    </xdr:to>
    <xdr:cxnSp macro="">
      <xdr:nvCxnSpPr>
        <xdr:cNvPr id="457" name="直線コネクタ 456">
          <a:extLst>
            <a:ext uri="{FF2B5EF4-FFF2-40B4-BE49-F238E27FC236}">
              <a16:creationId xmlns:a16="http://schemas.microsoft.com/office/drawing/2014/main" xmlns="" id="{00000000-0008-0000-0300-0000C9010000}"/>
            </a:ext>
          </a:extLst>
        </xdr:cNvPr>
        <xdr:cNvCxnSpPr/>
      </xdr:nvCxnSpPr>
      <xdr:spPr>
        <a:xfrm flipV="1">
          <a:off x="13512800" y="2830286"/>
          <a:ext cx="8890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63772</xdr:rowOff>
    </xdr:from>
    <xdr:to>
      <xdr:col>68</xdr:col>
      <xdr:colOff>203200</xdr:colOff>
      <xdr:row>14</xdr:row>
      <xdr:rowOff>165372</xdr:rowOff>
    </xdr:to>
    <xdr:sp macro="" textlink="">
      <xdr:nvSpPr>
        <xdr:cNvPr id="458" name="フローチャート: 判断 457">
          <a:extLst>
            <a:ext uri="{FF2B5EF4-FFF2-40B4-BE49-F238E27FC236}">
              <a16:creationId xmlns:a16="http://schemas.microsoft.com/office/drawing/2014/main" xmlns="" id="{00000000-0008-0000-0300-0000CA010000}"/>
            </a:ext>
          </a:extLst>
        </xdr:cNvPr>
        <xdr:cNvSpPr/>
      </xdr:nvSpPr>
      <xdr:spPr>
        <a:xfrm>
          <a:off x="14351000" y="2464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4099</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4020800" y="2232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71701</xdr:rowOff>
    </xdr:from>
    <xdr:to>
      <xdr:col>64</xdr:col>
      <xdr:colOff>152400</xdr:colOff>
      <xdr:row>15</xdr:row>
      <xdr:rowOff>1851</xdr:rowOff>
    </xdr:to>
    <xdr:sp macro="" textlink="">
      <xdr:nvSpPr>
        <xdr:cNvPr id="460" name="フローチャート: 判断 459">
          <a:extLst>
            <a:ext uri="{FF2B5EF4-FFF2-40B4-BE49-F238E27FC236}">
              <a16:creationId xmlns:a16="http://schemas.microsoft.com/office/drawing/2014/main" xmlns="" id="{00000000-0008-0000-0300-0000CC010000}"/>
            </a:ext>
          </a:extLst>
        </xdr:cNvPr>
        <xdr:cNvSpPr/>
      </xdr:nvSpPr>
      <xdr:spPr>
        <a:xfrm>
          <a:off x="13462000" y="2472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12028</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3131800" y="2240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131899</xdr:rowOff>
    </xdr:from>
    <xdr:to>
      <xdr:col>81</xdr:col>
      <xdr:colOff>95250</xdr:colOff>
      <xdr:row>16</xdr:row>
      <xdr:rowOff>62049</xdr:rowOff>
    </xdr:to>
    <xdr:sp macro="" textlink="">
      <xdr:nvSpPr>
        <xdr:cNvPr id="467" name="楕円 466">
          <a:extLst>
            <a:ext uri="{FF2B5EF4-FFF2-40B4-BE49-F238E27FC236}">
              <a16:creationId xmlns:a16="http://schemas.microsoft.com/office/drawing/2014/main" xmlns="" id="{00000000-0008-0000-0300-0000D3010000}"/>
            </a:ext>
          </a:extLst>
        </xdr:cNvPr>
        <xdr:cNvSpPr/>
      </xdr:nvSpPr>
      <xdr:spPr>
        <a:xfrm>
          <a:off x="16967200" y="270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103976</xdr:rowOff>
    </xdr:from>
    <xdr:ext cx="762000" cy="259045"/>
    <xdr:sp macro="" textlink="">
      <xdr:nvSpPr>
        <xdr:cNvPr id="468" name="将来負担の状況該当値テキスト">
          <a:extLst>
            <a:ext uri="{FF2B5EF4-FFF2-40B4-BE49-F238E27FC236}">
              <a16:creationId xmlns:a16="http://schemas.microsoft.com/office/drawing/2014/main" xmlns="" id="{00000000-0008-0000-0300-0000D4010000}"/>
            </a:ext>
          </a:extLst>
        </xdr:cNvPr>
        <xdr:cNvSpPr txBox="1"/>
      </xdr:nvSpPr>
      <xdr:spPr>
        <a:xfrm>
          <a:off x="17106900" y="2675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113284</xdr:rowOff>
    </xdr:from>
    <xdr:to>
      <xdr:col>77</xdr:col>
      <xdr:colOff>95250</xdr:colOff>
      <xdr:row>16</xdr:row>
      <xdr:rowOff>43434</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6129000" y="268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28211</xdr:rowOff>
    </xdr:from>
    <xdr:ext cx="736600" cy="259045"/>
    <xdr:sp macro="" textlink="">
      <xdr:nvSpPr>
        <xdr:cNvPr id="470" name="テキスト ボックス 469">
          <a:extLst>
            <a:ext uri="{FF2B5EF4-FFF2-40B4-BE49-F238E27FC236}">
              <a16:creationId xmlns:a16="http://schemas.microsoft.com/office/drawing/2014/main" xmlns="" id="{00000000-0008-0000-0300-0000D6010000}"/>
            </a:ext>
          </a:extLst>
        </xdr:cNvPr>
        <xdr:cNvSpPr txBox="1"/>
      </xdr:nvSpPr>
      <xdr:spPr>
        <a:xfrm>
          <a:off x="15798800" y="2771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138103</xdr:rowOff>
    </xdr:from>
    <xdr:to>
      <xdr:col>73</xdr:col>
      <xdr:colOff>44450</xdr:colOff>
      <xdr:row>16</xdr:row>
      <xdr:rowOff>68253</xdr:rowOff>
    </xdr:to>
    <xdr:sp macro="" textlink="">
      <xdr:nvSpPr>
        <xdr:cNvPr id="471" name="楕円 470">
          <a:extLst>
            <a:ext uri="{FF2B5EF4-FFF2-40B4-BE49-F238E27FC236}">
              <a16:creationId xmlns:a16="http://schemas.microsoft.com/office/drawing/2014/main" xmlns="" id="{00000000-0008-0000-0300-0000D7010000}"/>
            </a:ext>
          </a:extLst>
        </xdr:cNvPr>
        <xdr:cNvSpPr/>
      </xdr:nvSpPr>
      <xdr:spPr>
        <a:xfrm>
          <a:off x="15240000" y="270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53030</xdr:rowOff>
    </xdr:from>
    <xdr:ext cx="762000" cy="259045"/>
    <xdr:sp macro="" textlink="">
      <xdr:nvSpPr>
        <xdr:cNvPr id="472" name="テキスト ボックス 471">
          <a:extLst>
            <a:ext uri="{FF2B5EF4-FFF2-40B4-BE49-F238E27FC236}">
              <a16:creationId xmlns:a16="http://schemas.microsoft.com/office/drawing/2014/main" xmlns="" id="{00000000-0008-0000-0300-0000D8010000}"/>
            </a:ext>
          </a:extLst>
        </xdr:cNvPr>
        <xdr:cNvSpPr txBox="1"/>
      </xdr:nvSpPr>
      <xdr:spPr>
        <a:xfrm>
          <a:off x="14909800" y="2796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36286</xdr:rowOff>
    </xdr:from>
    <xdr:to>
      <xdr:col>68</xdr:col>
      <xdr:colOff>203200</xdr:colOff>
      <xdr:row>16</xdr:row>
      <xdr:rowOff>137886</xdr:rowOff>
    </xdr:to>
    <xdr:sp macro="" textlink="">
      <xdr:nvSpPr>
        <xdr:cNvPr id="473" name="楕円 472">
          <a:extLst>
            <a:ext uri="{FF2B5EF4-FFF2-40B4-BE49-F238E27FC236}">
              <a16:creationId xmlns:a16="http://schemas.microsoft.com/office/drawing/2014/main" xmlns="" id="{00000000-0008-0000-0300-0000D9010000}"/>
            </a:ext>
          </a:extLst>
        </xdr:cNvPr>
        <xdr:cNvSpPr/>
      </xdr:nvSpPr>
      <xdr:spPr>
        <a:xfrm>
          <a:off x="14351000" y="277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122663</xdr:rowOff>
    </xdr:from>
    <xdr:ext cx="762000" cy="259045"/>
    <xdr:sp macro="" textlink="">
      <xdr:nvSpPr>
        <xdr:cNvPr id="474" name="テキスト ボックス 473">
          <a:extLst>
            <a:ext uri="{FF2B5EF4-FFF2-40B4-BE49-F238E27FC236}">
              <a16:creationId xmlns:a16="http://schemas.microsoft.com/office/drawing/2014/main" xmlns="" id="{00000000-0008-0000-0300-0000DA010000}"/>
            </a:ext>
          </a:extLst>
        </xdr:cNvPr>
        <xdr:cNvSpPr txBox="1"/>
      </xdr:nvSpPr>
      <xdr:spPr>
        <a:xfrm>
          <a:off x="14020800" y="286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82822</xdr:rowOff>
    </xdr:from>
    <xdr:to>
      <xdr:col>64</xdr:col>
      <xdr:colOff>152400</xdr:colOff>
      <xdr:row>17</xdr:row>
      <xdr:rowOff>12972</xdr:rowOff>
    </xdr:to>
    <xdr:sp macro="" textlink="">
      <xdr:nvSpPr>
        <xdr:cNvPr id="475" name="楕円 474">
          <a:extLst>
            <a:ext uri="{FF2B5EF4-FFF2-40B4-BE49-F238E27FC236}">
              <a16:creationId xmlns:a16="http://schemas.microsoft.com/office/drawing/2014/main" xmlns="" id="{00000000-0008-0000-0300-0000DB010000}"/>
            </a:ext>
          </a:extLst>
        </xdr:cNvPr>
        <xdr:cNvSpPr/>
      </xdr:nvSpPr>
      <xdr:spPr>
        <a:xfrm>
          <a:off x="13462000" y="282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169199</xdr:rowOff>
    </xdr:from>
    <xdr:ext cx="762000" cy="259045"/>
    <xdr:sp macro="" textlink="">
      <xdr:nvSpPr>
        <xdr:cNvPr id="476" name="テキスト ボックス 475">
          <a:extLst>
            <a:ext uri="{FF2B5EF4-FFF2-40B4-BE49-F238E27FC236}">
              <a16:creationId xmlns:a16="http://schemas.microsoft.com/office/drawing/2014/main" xmlns="" id="{00000000-0008-0000-0300-0000DC010000}"/>
            </a:ext>
          </a:extLst>
        </xdr:cNvPr>
        <xdr:cNvSpPr txBox="1"/>
      </xdr:nvSpPr>
      <xdr:spPr>
        <a:xfrm>
          <a:off x="13131800" y="2912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31,538
31,304
160.52
15,475,702
14,448,926
923,180
8,050,604
15,553,083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128.0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行政経営指針に基づく定員適正化を着実に進めた結果として職員数が減員となり、人件費は減少しているが、類</a:t>
          </a:r>
          <a:r>
            <a:rPr kumimoji="1" lang="ja-JP" altLang="ja-JP" sz="1100" b="0" i="0" baseline="0">
              <a:solidFill>
                <a:schemeClr val="dk1"/>
              </a:solidFill>
              <a:effectLst/>
              <a:latin typeface="+mn-lt"/>
              <a:ea typeface="+mn-ea"/>
              <a:cs typeface="+mn-cs"/>
            </a:rPr>
            <a:t>似団体</a:t>
          </a:r>
          <a:r>
            <a:rPr kumimoji="1" lang="ja-JP" altLang="en-US" sz="1100" b="0" i="0" baseline="0">
              <a:solidFill>
                <a:schemeClr val="dk1"/>
              </a:solidFill>
              <a:effectLst/>
              <a:latin typeface="+mn-lt"/>
              <a:ea typeface="+mn-ea"/>
              <a:cs typeface="+mn-cs"/>
            </a:rPr>
            <a:t>内</a:t>
          </a:r>
          <a:r>
            <a:rPr kumimoji="1" lang="ja-JP" altLang="ja-JP" sz="1100" b="0" i="0" baseline="0">
              <a:solidFill>
                <a:schemeClr val="dk1"/>
              </a:solidFill>
              <a:effectLst/>
              <a:latin typeface="+mn-lt"/>
              <a:ea typeface="+mn-ea"/>
              <a:cs typeface="+mn-cs"/>
            </a:rPr>
            <a:t>平均</a:t>
          </a:r>
          <a:r>
            <a:rPr kumimoji="1" lang="ja-JP" altLang="en-US" sz="1100" b="0" i="0" baseline="0">
              <a:solidFill>
                <a:schemeClr val="dk1"/>
              </a:solidFill>
              <a:effectLst/>
              <a:latin typeface="+mn-lt"/>
              <a:ea typeface="+mn-ea"/>
              <a:cs typeface="+mn-cs"/>
            </a:rPr>
            <a:t>値</a:t>
          </a:r>
          <a:r>
            <a:rPr kumimoji="1" lang="ja-JP" altLang="ja-JP" sz="1100" b="0" i="0" baseline="0">
              <a:solidFill>
                <a:schemeClr val="dk1"/>
              </a:solidFill>
              <a:effectLst/>
              <a:latin typeface="+mn-lt"/>
              <a:ea typeface="+mn-ea"/>
              <a:cs typeface="+mn-cs"/>
            </a:rPr>
            <a:t>より</a:t>
          </a:r>
          <a:r>
            <a:rPr kumimoji="1" lang="en-US" altLang="ja-JP" sz="1100" b="0" i="0" baseline="0">
              <a:solidFill>
                <a:schemeClr val="dk1"/>
              </a:solidFill>
              <a:effectLst/>
              <a:latin typeface="+mn-lt"/>
              <a:ea typeface="+mn-ea"/>
              <a:cs typeface="+mn-cs"/>
            </a:rPr>
            <a:t>1.2</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上</a:t>
          </a:r>
          <a:r>
            <a:rPr kumimoji="1" lang="ja-JP" altLang="ja-JP" sz="1100" b="0" i="0" baseline="0">
              <a:solidFill>
                <a:schemeClr val="dk1"/>
              </a:solidFill>
              <a:effectLst/>
              <a:latin typeface="+mn-lt"/>
              <a:ea typeface="+mn-ea"/>
              <a:cs typeface="+mn-cs"/>
            </a:rPr>
            <a:t>回って</a:t>
          </a:r>
          <a:r>
            <a:rPr kumimoji="1" lang="ja-JP" altLang="en-US" sz="1100" b="0" i="0" baseline="0">
              <a:solidFill>
                <a:schemeClr val="dk1"/>
              </a:solidFill>
              <a:effectLst/>
              <a:latin typeface="+mn-lt"/>
              <a:ea typeface="+mn-ea"/>
              <a:cs typeface="+mn-cs"/>
            </a:rPr>
            <a:t>いるため、今後もより適正な人員配置と人件費管理</a:t>
          </a:r>
          <a:r>
            <a:rPr kumimoji="1" lang="ja-JP" altLang="ja-JP" sz="1100" b="0" i="0" baseline="0">
              <a:solidFill>
                <a:schemeClr val="dk1"/>
              </a:solidFill>
              <a:effectLst/>
              <a:latin typeface="+mn-lt"/>
              <a:ea typeface="+mn-ea"/>
              <a:cs typeface="+mn-cs"/>
            </a:rPr>
            <a:t>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85852</xdr:rowOff>
    </xdr:from>
    <xdr:to>
      <xdr:col>24</xdr:col>
      <xdr:colOff>25400</xdr:colOff>
      <xdr:row>40</xdr:row>
      <xdr:rowOff>8128</xdr:rowOff>
    </xdr:to>
    <xdr:cxnSp macro="">
      <xdr:nvCxnSpPr>
        <xdr:cNvPr id="59" name="直線コネクタ 58">
          <a:extLst>
            <a:ext uri="{FF2B5EF4-FFF2-40B4-BE49-F238E27FC236}">
              <a16:creationId xmlns:a16="http://schemas.microsoft.com/office/drawing/2014/main" xmlns="" id="{00000000-0008-0000-0400-00003B000000}"/>
            </a:ext>
          </a:extLst>
        </xdr:cNvPr>
        <xdr:cNvCxnSpPr/>
      </xdr:nvCxnSpPr>
      <xdr:spPr>
        <a:xfrm flipV="1">
          <a:off x="4826000" y="5915152"/>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151655</xdr:rowOff>
    </xdr:from>
    <xdr:ext cx="762000" cy="259045"/>
    <xdr:sp macro="" textlink="">
      <xdr:nvSpPr>
        <xdr:cNvPr id="60" name="人件費最小値テキスト">
          <a:extLst>
            <a:ext uri="{FF2B5EF4-FFF2-40B4-BE49-F238E27FC236}">
              <a16:creationId xmlns:a16="http://schemas.microsoft.com/office/drawing/2014/main" xmlns="" id="{00000000-0008-0000-0400-00003C000000}"/>
            </a:ext>
          </a:extLst>
        </xdr:cNvPr>
        <xdr:cNvSpPr txBox="1"/>
      </xdr:nvSpPr>
      <xdr:spPr>
        <a:xfrm>
          <a:off x="4914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8128</xdr:rowOff>
    </xdr:from>
    <xdr:to>
      <xdr:col>24</xdr:col>
      <xdr:colOff>114300</xdr:colOff>
      <xdr:row>40</xdr:row>
      <xdr:rowOff>8128</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a:off x="4737100" y="68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779</xdr:rowOff>
    </xdr:from>
    <xdr:ext cx="762000" cy="259045"/>
    <xdr:sp macro="" textlink="">
      <xdr:nvSpPr>
        <xdr:cNvPr id="62" name="人件費最大値テキスト">
          <a:extLst>
            <a:ext uri="{FF2B5EF4-FFF2-40B4-BE49-F238E27FC236}">
              <a16:creationId xmlns:a16="http://schemas.microsoft.com/office/drawing/2014/main" xmlns="" id="{00000000-0008-0000-0400-00003E000000}"/>
            </a:ext>
          </a:extLst>
        </xdr:cNvPr>
        <xdr:cNvSpPr txBox="1"/>
      </xdr:nvSpPr>
      <xdr:spPr>
        <a:xfrm>
          <a:off x="4914900" y="56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85852</xdr:rowOff>
    </xdr:from>
    <xdr:to>
      <xdr:col>24</xdr:col>
      <xdr:colOff>114300</xdr:colOff>
      <xdr:row>34</xdr:row>
      <xdr:rowOff>85852</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5915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97282</xdr:rowOff>
    </xdr:from>
    <xdr:to>
      <xdr:col>24</xdr:col>
      <xdr:colOff>25400</xdr:colOff>
      <xdr:row>37</xdr:row>
      <xdr:rowOff>97282</xdr:rowOff>
    </xdr:to>
    <xdr:cxnSp macro="">
      <xdr:nvCxnSpPr>
        <xdr:cNvPr id="64" name="直線コネクタ 63">
          <a:extLst>
            <a:ext uri="{FF2B5EF4-FFF2-40B4-BE49-F238E27FC236}">
              <a16:creationId xmlns:a16="http://schemas.microsoft.com/office/drawing/2014/main" xmlns="" id="{00000000-0008-0000-0400-000040000000}"/>
            </a:ext>
          </a:extLst>
        </xdr:cNvPr>
        <xdr:cNvCxnSpPr/>
      </xdr:nvCxnSpPr>
      <xdr:spPr>
        <a:xfrm>
          <a:off x="3987800" y="64409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8145</xdr:rowOff>
    </xdr:from>
    <xdr:ext cx="762000" cy="259045"/>
    <xdr:sp macro="" textlink="">
      <xdr:nvSpPr>
        <xdr:cNvPr id="65" name="人件費平均値テキスト">
          <a:extLst>
            <a:ext uri="{FF2B5EF4-FFF2-40B4-BE49-F238E27FC236}">
              <a16:creationId xmlns:a16="http://schemas.microsoft.com/office/drawing/2014/main" xmlns="" id="{00000000-0008-0000-0400-000041000000}"/>
            </a:ext>
          </a:extLst>
        </xdr:cNvPr>
        <xdr:cNvSpPr txBox="1"/>
      </xdr:nvSpPr>
      <xdr:spPr>
        <a:xfrm>
          <a:off x="4914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163068</xdr:rowOff>
    </xdr:from>
    <xdr:to>
      <xdr:col>24</xdr:col>
      <xdr:colOff>76200</xdr:colOff>
      <xdr:row>37</xdr:row>
      <xdr:rowOff>93218</xdr:rowOff>
    </xdr:to>
    <xdr:sp macro="" textlink="">
      <xdr:nvSpPr>
        <xdr:cNvPr id="66" name="フローチャート: 判断 65">
          <a:extLst>
            <a:ext uri="{FF2B5EF4-FFF2-40B4-BE49-F238E27FC236}">
              <a16:creationId xmlns:a16="http://schemas.microsoft.com/office/drawing/2014/main" xmlns="" id="{00000000-0008-0000-0400-000042000000}"/>
            </a:ext>
          </a:extLst>
        </xdr:cNvPr>
        <xdr:cNvSpPr/>
      </xdr:nvSpPr>
      <xdr:spPr>
        <a:xfrm>
          <a:off x="4775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74422</xdr:rowOff>
    </xdr:from>
    <xdr:to>
      <xdr:col>19</xdr:col>
      <xdr:colOff>187325</xdr:colOff>
      <xdr:row>37</xdr:row>
      <xdr:rowOff>97282</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a:off x="3098800" y="64180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xmlns=""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74422</xdr:rowOff>
    </xdr:from>
    <xdr:to>
      <xdr:col>15</xdr:col>
      <xdr:colOff>98425</xdr:colOff>
      <xdr:row>37</xdr:row>
      <xdr:rowOff>88138</xdr:rowOff>
    </xdr:to>
    <xdr:cxnSp macro="">
      <xdr:nvCxnSpPr>
        <xdr:cNvPr id="70" name="直線コネクタ 69">
          <a:extLst>
            <a:ext uri="{FF2B5EF4-FFF2-40B4-BE49-F238E27FC236}">
              <a16:creationId xmlns:a16="http://schemas.microsoft.com/office/drawing/2014/main" xmlns="" id="{00000000-0008-0000-0400-000046000000}"/>
            </a:ext>
          </a:extLst>
        </xdr:cNvPr>
        <xdr:cNvCxnSpPr/>
      </xdr:nvCxnSpPr>
      <xdr:spPr>
        <a:xfrm flipV="1">
          <a:off x="2209800" y="64180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xmlns=""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xmlns=""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46990</xdr:rowOff>
    </xdr:from>
    <xdr:to>
      <xdr:col>11</xdr:col>
      <xdr:colOff>9525</xdr:colOff>
      <xdr:row>37</xdr:row>
      <xdr:rowOff>88138</xdr:rowOff>
    </xdr:to>
    <xdr:cxnSp macro="">
      <xdr:nvCxnSpPr>
        <xdr:cNvPr id="73" name="直線コネクタ 72">
          <a:extLst>
            <a:ext uri="{FF2B5EF4-FFF2-40B4-BE49-F238E27FC236}">
              <a16:creationId xmlns:a16="http://schemas.microsoft.com/office/drawing/2014/main" xmlns="" id="{00000000-0008-0000-0400-000049000000}"/>
            </a:ext>
          </a:extLst>
        </xdr:cNvPr>
        <xdr:cNvCxnSpPr/>
      </xdr:nvCxnSpPr>
      <xdr:spPr>
        <a:xfrm>
          <a:off x="1320800" y="639064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131064</xdr:rowOff>
    </xdr:from>
    <xdr:to>
      <xdr:col>11</xdr:col>
      <xdr:colOff>60325</xdr:colOff>
      <xdr:row>37</xdr:row>
      <xdr:rowOff>61214</xdr:rowOff>
    </xdr:to>
    <xdr:sp macro="" textlink="">
      <xdr:nvSpPr>
        <xdr:cNvPr id="74" name="フローチャート: 判断 73">
          <a:extLst>
            <a:ext uri="{FF2B5EF4-FFF2-40B4-BE49-F238E27FC236}">
              <a16:creationId xmlns:a16="http://schemas.microsoft.com/office/drawing/2014/main" xmlns="" id="{00000000-0008-0000-0400-00004A000000}"/>
            </a:ext>
          </a:extLst>
        </xdr:cNvPr>
        <xdr:cNvSpPr/>
      </xdr:nvSpPr>
      <xdr:spPr>
        <a:xfrm>
          <a:off x="2159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71391</xdr:rowOff>
    </xdr:from>
    <xdr:ext cx="762000" cy="259045"/>
    <xdr:sp macro="" textlink="">
      <xdr:nvSpPr>
        <xdr:cNvPr id="75" name="テキスト ボックス 74">
          <a:extLst>
            <a:ext uri="{FF2B5EF4-FFF2-40B4-BE49-F238E27FC236}">
              <a16:creationId xmlns:a16="http://schemas.microsoft.com/office/drawing/2014/main" xmlns="" id="{00000000-0008-0000-0400-00004B000000}"/>
            </a:ext>
          </a:extLst>
        </xdr:cNvPr>
        <xdr:cNvSpPr txBox="1"/>
      </xdr:nvSpPr>
      <xdr:spPr>
        <a:xfrm>
          <a:off x="1828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83" name="楕円 82">
          <a:extLst>
            <a:ext uri="{FF2B5EF4-FFF2-40B4-BE49-F238E27FC236}">
              <a16:creationId xmlns:a16="http://schemas.microsoft.com/office/drawing/2014/main" xmlns="" id="{00000000-0008-0000-0400-000053000000}"/>
            </a:ext>
          </a:extLst>
        </xdr:cNvPr>
        <xdr:cNvSpPr/>
      </xdr:nvSpPr>
      <xdr:spPr>
        <a:xfrm>
          <a:off x="47752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18559</xdr:rowOff>
    </xdr:from>
    <xdr:ext cx="762000" cy="259045"/>
    <xdr:sp macro="" textlink="">
      <xdr:nvSpPr>
        <xdr:cNvPr id="84" name="人件費該当値テキスト">
          <a:extLst>
            <a:ext uri="{FF2B5EF4-FFF2-40B4-BE49-F238E27FC236}">
              <a16:creationId xmlns:a16="http://schemas.microsoft.com/office/drawing/2014/main" xmlns="" id="{00000000-0008-0000-0400-000054000000}"/>
            </a:ext>
          </a:extLst>
        </xdr:cNvPr>
        <xdr:cNvSpPr txBox="1"/>
      </xdr:nvSpPr>
      <xdr:spPr>
        <a:xfrm>
          <a:off x="49149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46482</xdr:rowOff>
    </xdr:from>
    <xdr:to>
      <xdr:col>20</xdr:col>
      <xdr:colOff>38100</xdr:colOff>
      <xdr:row>37</xdr:row>
      <xdr:rowOff>148082</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3937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132859</xdr:rowOff>
    </xdr:from>
    <xdr:ext cx="7366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3606800" y="6476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23622</xdr:rowOff>
    </xdr:from>
    <xdr:to>
      <xdr:col>15</xdr:col>
      <xdr:colOff>149225</xdr:colOff>
      <xdr:row>37</xdr:row>
      <xdr:rowOff>125222</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048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109999</xdr:rowOff>
    </xdr:from>
    <xdr:ext cx="7620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2717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37338</xdr:rowOff>
    </xdr:from>
    <xdr:to>
      <xdr:col>11</xdr:col>
      <xdr:colOff>60325</xdr:colOff>
      <xdr:row>37</xdr:row>
      <xdr:rowOff>138938</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2159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123715</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1828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文化会館管理運営費を</a:t>
          </a:r>
          <a:r>
            <a:rPr kumimoji="1" lang="ja-JP" altLang="en-US" sz="1100" b="0" i="0" baseline="0">
              <a:solidFill>
                <a:schemeClr val="dk1"/>
              </a:solidFill>
              <a:effectLst/>
              <a:latin typeface="+mn-lt"/>
              <a:ea typeface="+mn-ea"/>
              <a:cs typeface="+mn-cs"/>
            </a:rPr>
            <a:t>臨時的経費から</a:t>
          </a:r>
          <a:r>
            <a:rPr kumimoji="1" lang="ja-JP" altLang="ja-JP" sz="1100" b="0" i="0" baseline="0">
              <a:solidFill>
                <a:schemeClr val="dk1"/>
              </a:solidFill>
              <a:effectLst/>
              <a:latin typeface="+mn-lt"/>
              <a:ea typeface="+mn-ea"/>
              <a:cs typeface="+mn-cs"/>
            </a:rPr>
            <a:t>経常</a:t>
          </a:r>
          <a:r>
            <a:rPr kumimoji="1" lang="ja-JP" altLang="en-US" sz="1100" b="0" i="0" baseline="0">
              <a:solidFill>
                <a:schemeClr val="dk1"/>
              </a:solidFill>
              <a:effectLst/>
              <a:latin typeface="+mn-lt"/>
              <a:ea typeface="+mn-ea"/>
              <a:cs typeface="+mn-cs"/>
            </a:rPr>
            <a:t>的</a:t>
          </a:r>
          <a:r>
            <a:rPr kumimoji="1" lang="ja-JP" altLang="ja-JP" sz="1100" b="0" i="0" baseline="0">
              <a:solidFill>
                <a:schemeClr val="dk1"/>
              </a:solidFill>
              <a:effectLst/>
              <a:latin typeface="+mn-lt"/>
              <a:ea typeface="+mn-ea"/>
              <a:cs typeface="+mn-cs"/>
            </a:rPr>
            <a:t>経費に移行</a:t>
          </a:r>
          <a:r>
            <a:rPr kumimoji="1" lang="ja-JP" altLang="en-US" sz="1100" b="0" i="0" baseline="0">
              <a:solidFill>
                <a:schemeClr val="dk1"/>
              </a:solidFill>
              <a:effectLst/>
              <a:latin typeface="+mn-lt"/>
              <a:ea typeface="+mn-ea"/>
              <a:cs typeface="+mn-cs"/>
            </a:rPr>
            <a:t>したことにより、</a:t>
          </a:r>
          <a:r>
            <a:rPr kumimoji="1" lang="ja-JP" altLang="ja-JP" sz="1100" b="0" i="0" baseline="0">
              <a:solidFill>
                <a:schemeClr val="dk1"/>
              </a:solidFill>
              <a:effectLst/>
              <a:latin typeface="+mn-lt"/>
              <a:ea typeface="+mn-ea"/>
              <a:cs typeface="+mn-cs"/>
            </a:rPr>
            <a:t>昨年度より</a:t>
          </a:r>
          <a:r>
            <a:rPr kumimoji="1" lang="en-US" altLang="ja-JP" sz="1100" b="0" i="0" baseline="0">
              <a:solidFill>
                <a:schemeClr val="dk1"/>
              </a:solidFill>
              <a:effectLst/>
              <a:latin typeface="+mn-lt"/>
              <a:ea typeface="+mn-ea"/>
              <a:cs typeface="+mn-cs"/>
            </a:rPr>
            <a:t>1.1</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増加したが、</a:t>
          </a:r>
          <a:r>
            <a:rPr kumimoji="1" lang="ja-JP" altLang="ja-JP" sz="1100" b="0" i="0" baseline="0">
              <a:solidFill>
                <a:schemeClr val="dk1"/>
              </a:solidFill>
              <a:effectLst/>
              <a:latin typeface="+mn-lt"/>
              <a:ea typeface="+mn-ea"/>
              <a:cs typeface="+mn-cs"/>
            </a:rPr>
            <a:t>類似団体</a:t>
          </a:r>
          <a:r>
            <a:rPr kumimoji="1" lang="ja-JP" altLang="en-US" sz="1100" b="0" i="0" baseline="0">
              <a:solidFill>
                <a:schemeClr val="dk1"/>
              </a:solidFill>
              <a:effectLst/>
              <a:latin typeface="+mn-lt"/>
              <a:ea typeface="+mn-ea"/>
              <a:cs typeface="+mn-cs"/>
            </a:rPr>
            <a:t>内平均値</a:t>
          </a:r>
          <a:r>
            <a:rPr kumimoji="1" lang="ja-JP" altLang="ja-JP" sz="1100" b="0" i="0" baseline="0">
              <a:solidFill>
                <a:schemeClr val="dk1"/>
              </a:solidFill>
              <a:effectLst/>
              <a:latin typeface="+mn-lt"/>
              <a:ea typeface="+mn-ea"/>
              <a:cs typeface="+mn-cs"/>
            </a:rPr>
            <a:t>と比較して</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下回っている。引き続き、</a:t>
          </a:r>
          <a:r>
            <a:rPr kumimoji="1" lang="ja-JP" altLang="ja-JP" sz="1100" b="0" i="0" baseline="0">
              <a:solidFill>
                <a:schemeClr val="dk1"/>
              </a:solidFill>
              <a:effectLst/>
              <a:latin typeface="+mn-lt"/>
              <a:ea typeface="+mn-ea"/>
              <a:cs typeface="+mn-cs"/>
            </a:rPr>
            <a:t>より一層の歳出削減に努めていく。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xmlns=""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143329</xdr:rowOff>
    </xdr:from>
    <xdr:to>
      <xdr:col>82</xdr:col>
      <xdr:colOff>107950</xdr:colOff>
      <xdr:row>21</xdr:row>
      <xdr:rowOff>113393</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flipV="1">
          <a:off x="16510000" y="22007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85470</xdr:rowOff>
    </xdr:from>
    <xdr:ext cx="762000" cy="259045"/>
    <xdr:sp macro="" textlink="">
      <xdr:nvSpPr>
        <xdr:cNvPr id="123" name="物件費最小値テキスト">
          <a:extLst>
            <a:ext uri="{FF2B5EF4-FFF2-40B4-BE49-F238E27FC236}">
              <a16:creationId xmlns:a16="http://schemas.microsoft.com/office/drawing/2014/main" xmlns="" id="{00000000-0008-0000-0400-00007B000000}"/>
            </a:ext>
          </a:extLst>
        </xdr:cNvPr>
        <xdr:cNvSpPr txBox="1"/>
      </xdr:nvSpPr>
      <xdr:spPr>
        <a:xfrm>
          <a:off x="16598900" y="368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113393</xdr:rowOff>
    </xdr:from>
    <xdr:to>
      <xdr:col>82</xdr:col>
      <xdr:colOff>196850</xdr:colOff>
      <xdr:row>21</xdr:row>
      <xdr:rowOff>113393</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6421100" y="3713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58256</xdr:rowOff>
    </xdr:from>
    <xdr:ext cx="762000" cy="259045"/>
    <xdr:sp macro="" textlink="">
      <xdr:nvSpPr>
        <xdr:cNvPr id="125" name="物件費最大値テキスト">
          <a:extLst>
            <a:ext uri="{FF2B5EF4-FFF2-40B4-BE49-F238E27FC236}">
              <a16:creationId xmlns:a16="http://schemas.microsoft.com/office/drawing/2014/main" xmlns="" id="{00000000-0008-0000-0400-00007D000000}"/>
            </a:ext>
          </a:extLst>
        </xdr:cNvPr>
        <xdr:cNvSpPr txBox="1"/>
      </xdr:nvSpPr>
      <xdr:spPr>
        <a:xfrm>
          <a:off x="16598900" y="194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143329</xdr:rowOff>
    </xdr:from>
    <xdr:to>
      <xdr:col>82</xdr:col>
      <xdr:colOff>196850</xdr:colOff>
      <xdr:row>12</xdr:row>
      <xdr:rowOff>143329</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2200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151493</xdr:rowOff>
    </xdr:from>
    <xdr:to>
      <xdr:col>82</xdr:col>
      <xdr:colOff>107950</xdr:colOff>
      <xdr:row>16</xdr:row>
      <xdr:rowOff>99786</xdr:rowOff>
    </xdr:to>
    <xdr:cxnSp macro="">
      <xdr:nvCxnSpPr>
        <xdr:cNvPr id="127" name="直線コネクタ 126">
          <a:extLst>
            <a:ext uri="{FF2B5EF4-FFF2-40B4-BE49-F238E27FC236}">
              <a16:creationId xmlns:a16="http://schemas.microsoft.com/office/drawing/2014/main" xmlns="" id="{00000000-0008-0000-0400-00007F000000}"/>
            </a:ext>
          </a:extLst>
        </xdr:cNvPr>
        <xdr:cNvCxnSpPr/>
      </xdr:nvCxnSpPr>
      <xdr:spPr>
        <a:xfrm>
          <a:off x="15671800" y="2723243"/>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2013</xdr:rowOff>
    </xdr:from>
    <xdr:ext cx="762000" cy="259045"/>
    <xdr:sp macro="" textlink="">
      <xdr:nvSpPr>
        <xdr:cNvPr id="128" name="物件費平均値テキスト">
          <a:extLst>
            <a:ext uri="{FF2B5EF4-FFF2-40B4-BE49-F238E27FC236}">
              <a16:creationId xmlns:a16="http://schemas.microsoft.com/office/drawing/2014/main" xmlns="" id="{00000000-0008-0000-0400-000080000000}"/>
            </a:ext>
          </a:extLst>
        </xdr:cNvPr>
        <xdr:cNvSpPr txBox="1"/>
      </xdr:nvSpPr>
      <xdr:spPr>
        <a:xfrm>
          <a:off x="16598900" y="29166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29936</xdr:rowOff>
    </xdr:from>
    <xdr:to>
      <xdr:col>82</xdr:col>
      <xdr:colOff>158750</xdr:colOff>
      <xdr:row>17</xdr:row>
      <xdr:rowOff>131536</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6459200" y="29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64407</xdr:rowOff>
    </xdr:from>
    <xdr:to>
      <xdr:col>78</xdr:col>
      <xdr:colOff>69850</xdr:colOff>
      <xdr:row>15</xdr:row>
      <xdr:rowOff>151493</xdr:rowOff>
    </xdr:to>
    <xdr:cxnSp macro="">
      <xdr:nvCxnSpPr>
        <xdr:cNvPr id="130" name="直線コネクタ 129">
          <a:extLst>
            <a:ext uri="{FF2B5EF4-FFF2-40B4-BE49-F238E27FC236}">
              <a16:creationId xmlns:a16="http://schemas.microsoft.com/office/drawing/2014/main" xmlns="" id="{00000000-0008-0000-0400-000082000000}"/>
            </a:ext>
          </a:extLst>
        </xdr:cNvPr>
        <xdr:cNvCxnSpPr/>
      </xdr:nvCxnSpPr>
      <xdr:spPr>
        <a:xfrm>
          <a:off x="14782800" y="26361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8164</xdr:rowOff>
    </xdr:from>
    <xdr:to>
      <xdr:col>78</xdr:col>
      <xdr:colOff>120650</xdr:colOff>
      <xdr:row>17</xdr:row>
      <xdr:rowOff>109764</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5621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94541</xdr:rowOff>
    </xdr:from>
    <xdr:ext cx="736600" cy="259045"/>
    <xdr:sp macro="" textlink="">
      <xdr:nvSpPr>
        <xdr:cNvPr id="132" name="テキスト ボックス 131">
          <a:extLst>
            <a:ext uri="{FF2B5EF4-FFF2-40B4-BE49-F238E27FC236}">
              <a16:creationId xmlns:a16="http://schemas.microsoft.com/office/drawing/2014/main" xmlns="" id="{00000000-0008-0000-0400-000084000000}"/>
            </a:ext>
          </a:extLst>
        </xdr:cNvPr>
        <xdr:cNvSpPr txBox="1"/>
      </xdr:nvSpPr>
      <xdr:spPr>
        <a:xfrm>
          <a:off x="15290800" y="3009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31750</xdr:rowOff>
    </xdr:from>
    <xdr:to>
      <xdr:col>73</xdr:col>
      <xdr:colOff>180975</xdr:colOff>
      <xdr:row>15</xdr:row>
      <xdr:rowOff>64407</xdr:rowOff>
    </xdr:to>
    <xdr:cxnSp macro="">
      <xdr:nvCxnSpPr>
        <xdr:cNvPr id="133" name="直線コネクタ 132">
          <a:extLst>
            <a:ext uri="{FF2B5EF4-FFF2-40B4-BE49-F238E27FC236}">
              <a16:creationId xmlns:a16="http://schemas.microsoft.com/office/drawing/2014/main" xmlns="" id="{00000000-0008-0000-0400-000085000000}"/>
            </a:ext>
          </a:extLst>
        </xdr:cNvPr>
        <xdr:cNvCxnSpPr/>
      </xdr:nvCxnSpPr>
      <xdr:spPr>
        <a:xfrm>
          <a:off x="13893800" y="26035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136071</xdr:rowOff>
    </xdr:from>
    <xdr:to>
      <xdr:col>74</xdr:col>
      <xdr:colOff>31750</xdr:colOff>
      <xdr:row>17</xdr:row>
      <xdr:rowOff>66221</xdr:rowOff>
    </xdr:to>
    <xdr:sp macro="" textlink="">
      <xdr:nvSpPr>
        <xdr:cNvPr id="134" name="フローチャート: 判断 133">
          <a:extLst>
            <a:ext uri="{FF2B5EF4-FFF2-40B4-BE49-F238E27FC236}">
              <a16:creationId xmlns:a16="http://schemas.microsoft.com/office/drawing/2014/main" xmlns="" id="{00000000-0008-0000-0400-000086000000}"/>
            </a:ext>
          </a:extLst>
        </xdr:cNvPr>
        <xdr:cNvSpPr/>
      </xdr:nvSpPr>
      <xdr:spPr>
        <a:xfrm>
          <a:off x="147320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50998</xdr:rowOff>
    </xdr:from>
    <xdr:ext cx="762000" cy="259045"/>
    <xdr:sp macro="" textlink="">
      <xdr:nvSpPr>
        <xdr:cNvPr id="135" name="テキスト ボックス 134">
          <a:extLst>
            <a:ext uri="{FF2B5EF4-FFF2-40B4-BE49-F238E27FC236}">
              <a16:creationId xmlns:a16="http://schemas.microsoft.com/office/drawing/2014/main" xmlns="" id="{00000000-0008-0000-0400-000087000000}"/>
            </a:ext>
          </a:extLst>
        </xdr:cNvPr>
        <xdr:cNvSpPr txBox="1"/>
      </xdr:nvSpPr>
      <xdr:spPr>
        <a:xfrm>
          <a:off x="14401800" y="296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127000</xdr:rowOff>
    </xdr:from>
    <xdr:to>
      <xdr:col>69</xdr:col>
      <xdr:colOff>92075</xdr:colOff>
      <xdr:row>15</xdr:row>
      <xdr:rowOff>31750</xdr:rowOff>
    </xdr:to>
    <xdr:cxnSp macro="">
      <xdr:nvCxnSpPr>
        <xdr:cNvPr id="136" name="直線コネクタ 135">
          <a:extLst>
            <a:ext uri="{FF2B5EF4-FFF2-40B4-BE49-F238E27FC236}">
              <a16:creationId xmlns:a16="http://schemas.microsoft.com/office/drawing/2014/main" xmlns="" id="{00000000-0008-0000-0400-000088000000}"/>
            </a:ext>
          </a:extLst>
        </xdr:cNvPr>
        <xdr:cNvCxnSpPr/>
      </xdr:nvCxnSpPr>
      <xdr:spPr>
        <a:xfrm>
          <a:off x="13004800" y="252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70757</xdr:rowOff>
    </xdr:from>
    <xdr:to>
      <xdr:col>69</xdr:col>
      <xdr:colOff>142875</xdr:colOff>
      <xdr:row>17</xdr:row>
      <xdr:rowOff>907</xdr:rowOff>
    </xdr:to>
    <xdr:sp macro="" textlink="">
      <xdr:nvSpPr>
        <xdr:cNvPr id="137" name="フローチャート: 判断 136">
          <a:extLst>
            <a:ext uri="{FF2B5EF4-FFF2-40B4-BE49-F238E27FC236}">
              <a16:creationId xmlns:a16="http://schemas.microsoft.com/office/drawing/2014/main" xmlns="" id="{00000000-0008-0000-0400-000089000000}"/>
            </a:ext>
          </a:extLst>
        </xdr:cNvPr>
        <xdr:cNvSpPr/>
      </xdr:nvSpPr>
      <xdr:spPr>
        <a:xfrm>
          <a:off x="138430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157134</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3512800" y="290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103414</xdr:rowOff>
    </xdr:from>
    <xdr:to>
      <xdr:col>65</xdr:col>
      <xdr:colOff>53975</xdr:colOff>
      <xdr:row>17</xdr:row>
      <xdr:rowOff>33564</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2954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18341</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2623800" y="2932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48986</xdr:rowOff>
    </xdr:from>
    <xdr:to>
      <xdr:col>82</xdr:col>
      <xdr:colOff>158750</xdr:colOff>
      <xdr:row>16</xdr:row>
      <xdr:rowOff>150586</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64592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65513</xdr:rowOff>
    </xdr:from>
    <xdr:ext cx="762000" cy="259045"/>
    <xdr:sp macro="" textlink="">
      <xdr:nvSpPr>
        <xdr:cNvPr id="147" name="物件費該当値テキスト">
          <a:extLst>
            <a:ext uri="{FF2B5EF4-FFF2-40B4-BE49-F238E27FC236}">
              <a16:creationId xmlns:a16="http://schemas.microsoft.com/office/drawing/2014/main" xmlns="" id="{00000000-0008-0000-0400-000093000000}"/>
            </a:ext>
          </a:extLst>
        </xdr:cNvPr>
        <xdr:cNvSpPr txBox="1"/>
      </xdr:nvSpPr>
      <xdr:spPr>
        <a:xfrm>
          <a:off x="16598900" y="2637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100693</xdr:rowOff>
    </xdr:from>
    <xdr:to>
      <xdr:col>78</xdr:col>
      <xdr:colOff>120650</xdr:colOff>
      <xdr:row>16</xdr:row>
      <xdr:rowOff>30843</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56210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41020</xdr:rowOff>
    </xdr:from>
    <xdr:ext cx="7366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5290800" y="2441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13607</xdr:rowOff>
    </xdr:from>
    <xdr:to>
      <xdr:col>74</xdr:col>
      <xdr:colOff>31750</xdr:colOff>
      <xdr:row>15</xdr:row>
      <xdr:rowOff>115207</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4732000" y="258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125384</xdr:rowOff>
    </xdr:from>
    <xdr:ext cx="7620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4401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152400</xdr:rowOff>
    </xdr:from>
    <xdr:to>
      <xdr:col>69</xdr:col>
      <xdr:colOff>142875</xdr:colOff>
      <xdr:row>15</xdr:row>
      <xdr:rowOff>82550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3843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92727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3512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2623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xmlns=""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昨年度と比較して</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減少したが、</a:t>
          </a:r>
          <a:r>
            <a:rPr kumimoji="1" lang="ja-JP" altLang="ja-JP" sz="1100" b="0" i="0" baseline="0">
              <a:solidFill>
                <a:schemeClr val="dk1"/>
              </a:solidFill>
              <a:effectLst/>
              <a:latin typeface="+mn-lt"/>
              <a:ea typeface="+mn-ea"/>
              <a:cs typeface="+mn-cs"/>
            </a:rPr>
            <a:t>類似団体</a:t>
          </a:r>
          <a:r>
            <a:rPr kumimoji="1" lang="ja-JP" altLang="en-US" sz="1100" b="0" i="0" baseline="0">
              <a:solidFill>
                <a:schemeClr val="dk1"/>
              </a:solidFill>
              <a:effectLst/>
              <a:latin typeface="+mn-lt"/>
              <a:ea typeface="+mn-ea"/>
              <a:cs typeface="+mn-cs"/>
            </a:rPr>
            <a:t>内平均値より</a:t>
          </a:r>
          <a:r>
            <a:rPr kumimoji="1" lang="en-US" altLang="ja-JP" sz="1100" b="0" i="0" baseline="0">
              <a:solidFill>
                <a:schemeClr val="dk1"/>
              </a:solidFill>
              <a:effectLst/>
              <a:latin typeface="+mn-lt"/>
              <a:ea typeface="+mn-ea"/>
              <a:cs typeface="+mn-cs"/>
            </a:rPr>
            <a:t>1.2</a:t>
          </a:r>
          <a:r>
            <a:rPr kumimoji="1" lang="ja-JP" altLang="ja-JP" sz="1100" b="0" i="0" baseline="0">
              <a:solidFill>
                <a:schemeClr val="dk1"/>
              </a:solidFill>
              <a:effectLst/>
              <a:latin typeface="+mn-lt"/>
              <a:ea typeface="+mn-ea"/>
              <a:cs typeface="+mn-cs"/>
            </a:rPr>
            <a:t>ポイント上回って</a:t>
          </a:r>
          <a:r>
            <a:rPr kumimoji="1" lang="ja-JP" altLang="en-US" sz="1100" b="0" i="0" baseline="0">
              <a:solidFill>
                <a:schemeClr val="dk1"/>
              </a:solidFill>
              <a:effectLst/>
              <a:latin typeface="+mn-lt"/>
              <a:ea typeface="+mn-ea"/>
              <a:cs typeface="+mn-cs"/>
            </a:rPr>
            <a:t>いる。生活保護費、児童福祉費等の増加により</a:t>
          </a:r>
          <a:r>
            <a:rPr kumimoji="1" lang="ja-JP" altLang="ja-JP" sz="1100" b="0" i="0" baseline="0">
              <a:solidFill>
                <a:schemeClr val="dk1"/>
              </a:solidFill>
              <a:effectLst/>
              <a:latin typeface="+mn-lt"/>
              <a:ea typeface="+mn-ea"/>
              <a:cs typeface="+mn-cs"/>
            </a:rPr>
            <a:t>今後もこの傾向は続くと見込まれる。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xmlns=""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26307</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flipV="1">
          <a:off x="4826000" y="90805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169834</xdr:rowOff>
    </xdr:from>
    <xdr:ext cx="762000" cy="259045"/>
    <xdr:sp macro="" textlink="">
      <xdr:nvSpPr>
        <xdr:cNvPr id="186" name="扶助費最小値テキスト">
          <a:extLst>
            <a:ext uri="{FF2B5EF4-FFF2-40B4-BE49-F238E27FC236}">
              <a16:creationId xmlns:a16="http://schemas.microsoft.com/office/drawing/2014/main" xmlns="" id="{00000000-0008-0000-0400-0000BA000000}"/>
            </a:ext>
          </a:extLst>
        </xdr:cNvPr>
        <xdr:cNvSpPr txBox="1"/>
      </xdr:nvSpPr>
      <xdr:spPr>
        <a:xfrm>
          <a:off x="4914900" y="1045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26307</xdr:rowOff>
    </xdr:from>
    <xdr:to>
      <xdr:col>24</xdr:col>
      <xdr:colOff>114300</xdr:colOff>
      <xdr:row>61</xdr:row>
      <xdr:rowOff>26307</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4737100" y="1048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88" name="扶助費最大値テキスト">
          <a:extLst>
            <a:ext uri="{FF2B5EF4-FFF2-40B4-BE49-F238E27FC236}">
              <a16:creationId xmlns:a16="http://schemas.microsoft.com/office/drawing/2014/main" xmlns="" id="{00000000-0008-0000-0400-0000BC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48078</xdr:rowOff>
    </xdr:from>
    <xdr:to>
      <xdr:col>24</xdr:col>
      <xdr:colOff>25400</xdr:colOff>
      <xdr:row>57</xdr:row>
      <xdr:rowOff>58965</xdr:rowOff>
    </xdr:to>
    <xdr:cxnSp macro="">
      <xdr:nvCxnSpPr>
        <xdr:cNvPr id="190" name="直線コネクタ 189">
          <a:extLst>
            <a:ext uri="{FF2B5EF4-FFF2-40B4-BE49-F238E27FC236}">
              <a16:creationId xmlns:a16="http://schemas.microsoft.com/office/drawing/2014/main" xmlns="" id="{00000000-0008-0000-0400-0000BE000000}"/>
            </a:ext>
          </a:extLst>
        </xdr:cNvPr>
        <xdr:cNvCxnSpPr/>
      </xdr:nvCxnSpPr>
      <xdr:spPr>
        <a:xfrm flipV="1">
          <a:off x="3987800" y="9820728"/>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91" name="扶助費平均値テキスト">
          <a:extLst>
            <a:ext uri="{FF2B5EF4-FFF2-40B4-BE49-F238E27FC236}">
              <a16:creationId xmlns:a16="http://schemas.microsoft.com/office/drawing/2014/main" xmlns="" id="{00000000-0008-0000-0400-0000BF000000}"/>
            </a:ext>
          </a:extLst>
        </xdr:cNvPr>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143328</xdr:rowOff>
    </xdr:from>
    <xdr:to>
      <xdr:col>19</xdr:col>
      <xdr:colOff>187325</xdr:colOff>
      <xdr:row>57</xdr:row>
      <xdr:rowOff>58965</xdr:rowOff>
    </xdr:to>
    <xdr:cxnSp macro="">
      <xdr:nvCxnSpPr>
        <xdr:cNvPr id="193" name="直線コネクタ 192">
          <a:extLst>
            <a:ext uri="{FF2B5EF4-FFF2-40B4-BE49-F238E27FC236}">
              <a16:creationId xmlns:a16="http://schemas.microsoft.com/office/drawing/2014/main" xmlns="" id="{00000000-0008-0000-0400-0000C1000000}"/>
            </a:ext>
          </a:extLst>
        </xdr:cNvPr>
        <xdr:cNvCxnSpPr/>
      </xdr:nvCxnSpPr>
      <xdr:spPr>
        <a:xfrm>
          <a:off x="3098800" y="97445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5443</xdr:rowOff>
    </xdr:from>
    <xdr:to>
      <xdr:col>20</xdr:col>
      <xdr:colOff>38100</xdr:colOff>
      <xdr:row>56</xdr:row>
      <xdr:rowOff>107043</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3937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117220</xdr:rowOff>
    </xdr:from>
    <xdr:ext cx="7366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3606800" y="9375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34472</xdr:rowOff>
    </xdr:from>
    <xdr:to>
      <xdr:col>15</xdr:col>
      <xdr:colOff>98425</xdr:colOff>
      <xdr:row>56</xdr:row>
      <xdr:rowOff>143328</xdr:rowOff>
    </xdr:to>
    <xdr:cxnSp macro="">
      <xdr:nvCxnSpPr>
        <xdr:cNvPr id="196" name="直線コネクタ 195">
          <a:extLst>
            <a:ext uri="{FF2B5EF4-FFF2-40B4-BE49-F238E27FC236}">
              <a16:creationId xmlns:a16="http://schemas.microsoft.com/office/drawing/2014/main" xmlns="" id="{00000000-0008-0000-0400-0000C4000000}"/>
            </a:ext>
          </a:extLst>
        </xdr:cNvPr>
        <xdr:cNvCxnSpPr/>
      </xdr:nvCxnSpPr>
      <xdr:spPr>
        <a:xfrm>
          <a:off x="2209800" y="9635672"/>
          <a:ext cx="8890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144235</xdr:rowOff>
    </xdr:from>
    <xdr:to>
      <xdr:col>15</xdr:col>
      <xdr:colOff>149225</xdr:colOff>
      <xdr:row>56</xdr:row>
      <xdr:rowOff>74385</xdr:rowOff>
    </xdr:to>
    <xdr:sp macro="" textlink="">
      <xdr:nvSpPr>
        <xdr:cNvPr id="197" name="フローチャート: 判断 196">
          <a:extLst>
            <a:ext uri="{FF2B5EF4-FFF2-40B4-BE49-F238E27FC236}">
              <a16:creationId xmlns:a16="http://schemas.microsoft.com/office/drawing/2014/main" xmlns="" id="{00000000-0008-0000-0400-0000C5000000}"/>
            </a:ext>
          </a:extLst>
        </xdr:cNvPr>
        <xdr:cNvSpPr/>
      </xdr:nvSpPr>
      <xdr:spPr>
        <a:xfrm>
          <a:off x="3048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84562</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2717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56</xdr:row>
      <xdr:rowOff>34472</xdr:rowOff>
    </xdr:to>
    <xdr:cxnSp macro="">
      <xdr:nvCxnSpPr>
        <xdr:cNvPr id="199" name="直線コネクタ 198">
          <a:extLst>
            <a:ext uri="{FF2B5EF4-FFF2-40B4-BE49-F238E27FC236}">
              <a16:creationId xmlns:a16="http://schemas.microsoft.com/office/drawing/2014/main" xmlns="" id="{00000000-0008-0000-0400-0000C7000000}"/>
            </a:ext>
          </a:extLst>
        </xdr:cNvPr>
        <xdr:cNvCxnSpPr/>
      </xdr:nvCxnSpPr>
      <xdr:spPr>
        <a:xfrm>
          <a:off x="1320800" y="9548585"/>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111578</xdr:rowOff>
    </xdr:from>
    <xdr:to>
      <xdr:col>11</xdr:col>
      <xdr:colOff>60325</xdr:colOff>
      <xdr:row>56</xdr:row>
      <xdr:rowOff>41728</xdr:rowOff>
    </xdr:to>
    <xdr:sp macro="" textlink="">
      <xdr:nvSpPr>
        <xdr:cNvPr id="200" name="フローチャート: 判断 199">
          <a:extLst>
            <a:ext uri="{FF2B5EF4-FFF2-40B4-BE49-F238E27FC236}">
              <a16:creationId xmlns:a16="http://schemas.microsoft.com/office/drawing/2014/main" xmlns="" id="{00000000-0008-0000-0400-0000C8000000}"/>
            </a:ext>
          </a:extLst>
        </xdr:cNvPr>
        <xdr:cNvSpPr/>
      </xdr:nvSpPr>
      <xdr:spPr>
        <a:xfrm>
          <a:off x="2159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51905</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1828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89807</xdr:rowOff>
    </xdr:from>
    <xdr:to>
      <xdr:col>6</xdr:col>
      <xdr:colOff>171450</xdr:colOff>
      <xdr:row>56</xdr:row>
      <xdr:rowOff>19957</xdr:rowOff>
    </xdr:to>
    <xdr:sp macro="" textlink="">
      <xdr:nvSpPr>
        <xdr:cNvPr id="202" name="フローチャート: 判断 201">
          <a:extLst>
            <a:ext uri="{FF2B5EF4-FFF2-40B4-BE49-F238E27FC236}">
              <a16:creationId xmlns:a16="http://schemas.microsoft.com/office/drawing/2014/main" xmlns="" id="{00000000-0008-0000-0400-0000CA000000}"/>
            </a:ext>
          </a:extLst>
        </xdr:cNvPr>
        <xdr:cNvSpPr/>
      </xdr:nvSpPr>
      <xdr:spPr>
        <a:xfrm>
          <a:off x="1270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4734</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939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168728</xdr:rowOff>
    </xdr:from>
    <xdr:to>
      <xdr:col>24</xdr:col>
      <xdr:colOff>76200</xdr:colOff>
      <xdr:row>57</xdr:row>
      <xdr:rowOff>98878</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47752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140805</xdr:rowOff>
    </xdr:from>
    <xdr:ext cx="762000" cy="259045"/>
    <xdr:sp macro="" textlink="">
      <xdr:nvSpPr>
        <xdr:cNvPr id="210" name="扶助費該当値テキスト">
          <a:extLst>
            <a:ext uri="{FF2B5EF4-FFF2-40B4-BE49-F238E27FC236}">
              <a16:creationId xmlns:a16="http://schemas.microsoft.com/office/drawing/2014/main" xmlns="" id="{00000000-0008-0000-0400-0000D2000000}"/>
            </a:ext>
          </a:extLst>
        </xdr:cNvPr>
        <xdr:cNvSpPr txBox="1"/>
      </xdr:nvSpPr>
      <xdr:spPr>
        <a:xfrm>
          <a:off x="4914900" y="9742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8165</xdr:rowOff>
    </xdr:from>
    <xdr:to>
      <xdr:col>20</xdr:col>
      <xdr:colOff>38100</xdr:colOff>
      <xdr:row>57</xdr:row>
      <xdr:rowOff>109765</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3937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94542</xdr:rowOff>
    </xdr:from>
    <xdr:ext cx="7366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3606800" y="9867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92528</xdr:rowOff>
    </xdr:from>
    <xdr:to>
      <xdr:col>15</xdr:col>
      <xdr:colOff>149225</xdr:colOff>
      <xdr:row>57</xdr:row>
      <xdr:rowOff>22678</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3048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7455</xdr:rowOff>
    </xdr:from>
    <xdr:ext cx="7620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2717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155122</xdr:rowOff>
    </xdr:from>
    <xdr:to>
      <xdr:col>11</xdr:col>
      <xdr:colOff>60325</xdr:colOff>
      <xdr:row>56</xdr:row>
      <xdr:rowOff>85272</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2159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70049</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1828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8362</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939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xmlns=""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ここ数年横ばいで推移しており、</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内平均値、山形県平均より</a:t>
          </a:r>
          <a:r>
            <a:rPr kumimoji="1" lang="ja-JP" altLang="ja-JP" sz="1100">
              <a:solidFill>
                <a:schemeClr val="dk1"/>
              </a:solidFill>
              <a:effectLst/>
              <a:latin typeface="+mn-lt"/>
              <a:ea typeface="+mn-ea"/>
              <a:cs typeface="+mn-cs"/>
            </a:rPr>
            <a:t>下回</a:t>
          </a:r>
          <a:r>
            <a:rPr kumimoji="1" lang="ja-JP" altLang="en-US" sz="1100">
              <a:solidFill>
                <a:schemeClr val="dk1"/>
              </a:solidFill>
              <a:effectLst/>
              <a:latin typeface="+mn-lt"/>
              <a:ea typeface="+mn-ea"/>
              <a:cs typeface="+mn-cs"/>
            </a:rPr>
            <a:t>わっている。引き続き、経常経費の削減に努めていく。</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xmlns=""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xmlns=""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xmlns=""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102507</xdr:rowOff>
    </xdr:from>
    <xdr:to>
      <xdr:col>82</xdr:col>
      <xdr:colOff>107950</xdr:colOff>
      <xdr:row>60</xdr:row>
      <xdr:rowOff>156391</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6510000" y="9189357"/>
          <a:ext cx="0" cy="12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128468</xdr:rowOff>
    </xdr:from>
    <xdr:ext cx="762000" cy="259045"/>
    <xdr:sp macro="" textlink="">
      <xdr:nvSpPr>
        <xdr:cNvPr id="249" name="その他最小値テキスト">
          <a:extLst>
            <a:ext uri="{FF2B5EF4-FFF2-40B4-BE49-F238E27FC236}">
              <a16:creationId xmlns:a16="http://schemas.microsoft.com/office/drawing/2014/main" xmlns="" id="{00000000-0008-0000-0400-0000F9000000}"/>
            </a:ext>
          </a:extLst>
        </xdr:cNvPr>
        <xdr:cNvSpPr txBox="1"/>
      </xdr:nvSpPr>
      <xdr:spPr>
        <a:xfrm>
          <a:off x="16598900" y="10415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156391</xdr:rowOff>
    </xdr:from>
    <xdr:to>
      <xdr:col>82</xdr:col>
      <xdr:colOff>196850</xdr:colOff>
      <xdr:row>60</xdr:row>
      <xdr:rowOff>156391</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a:off x="16421100" y="1044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17434</xdr:rowOff>
    </xdr:from>
    <xdr:ext cx="762000" cy="259045"/>
    <xdr:sp macro="" textlink="">
      <xdr:nvSpPr>
        <xdr:cNvPr id="251" name="その他最大値テキスト">
          <a:extLst>
            <a:ext uri="{FF2B5EF4-FFF2-40B4-BE49-F238E27FC236}">
              <a16:creationId xmlns:a16="http://schemas.microsoft.com/office/drawing/2014/main" xmlns="" id="{00000000-0008-0000-0400-0000FB000000}"/>
            </a:ext>
          </a:extLst>
        </xdr:cNvPr>
        <xdr:cNvSpPr txBox="1"/>
      </xdr:nvSpPr>
      <xdr:spPr>
        <a:xfrm>
          <a:off x="16598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102507</xdr:rowOff>
    </xdr:from>
    <xdr:to>
      <xdr:col>82</xdr:col>
      <xdr:colOff>196850</xdr:colOff>
      <xdr:row>53</xdr:row>
      <xdr:rowOff>102507</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6421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64951</xdr:rowOff>
    </xdr:from>
    <xdr:to>
      <xdr:col>82</xdr:col>
      <xdr:colOff>107950</xdr:colOff>
      <xdr:row>56</xdr:row>
      <xdr:rowOff>71483</xdr:rowOff>
    </xdr:to>
    <xdr:cxnSp macro="">
      <xdr:nvCxnSpPr>
        <xdr:cNvPr id="253" name="直線コネクタ 252">
          <a:extLst>
            <a:ext uri="{FF2B5EF4-FFF2-40B4-BE49-F238E27FC236}">
              <a16:creationId xmlns:a16="http://schemas.microsoft.com/office/drawing/2014/main" xmlns="" id="{00000000-0008-0000-0400-0000FD000000}"/>
            </a:ext>
          </a:extLst>
        </xdr:cNvPr>
        <xdr:cNvCxnSpPr/>
      </xdr:nvCxnSpPr>
      <xdr:spPr>
        <a:xfrm>
          <a:off x="15671800" y="966615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25417</xdr:rowOff>
    </xdr:from>
    <xdr:ext cx="762000" cy="259045"/>
    <xdr:sp macro="" textlink="">
      <xdr:nvSpPr>
        <xdr:cNvPr id="254" name="その他平均値テキスト">
          <a:extLst>
            <a:ext uri="{FF2B5EF4-FFF2-40B4-BE49-F238E27FC236}">
              <a16:creationId xmlns:a16="http://schemas.microsoft.com/office/drawing/2014/main" xmlns="" id="{00000000-0008-0000-0400-0000FE000000}"/>
            </a:ext>
          </a:extLst>
        </xdr:cNvPr>
        <xdr:cNvSpPr txBox="1"/>
      </xdr:nvSpPr>
      <xdr:spPr>
        <a:xfrm>
          <a:off x="16598900" y="9626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64951</xdr:rowOff>
    </xdr:from>
    <xdr:to>
      <xdr:col>78</xdr:col>
      <xdr:colOff>69850</xdr:colOff>
      <xdr:row>56</xdr:row>
      <xdr:rowOff>104140</xdr:rowOff>
    </xdr:to>
    <xdr:cxnSp macro="">
      <xdr:nvCxnSpPr>
        <xdr:cNvPr id="256" name="直線コネクタ 255">
          <a:extLst>
            <a:ext uri="{FF2B5EF4-FFF2-40B4-BE49-F238E27FC236}">
              <a16:creationId xmlns:a16="http://schemas.microsoft.com/office/drawing/2014/main" xmlns="" id="{00000000-0008-0000-0400-000000010000}"/>
            </a:ext>
          </a:extLst>
        </xdr:cNvPr>
        <xdr:cNvCxnSpPr/>
      </xdr:nvCxnSpPr>
      <xdr:spPr>
        <a:xfrm flipV="1">
          <a:off x="14782800" y="966615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146249</xdr:rowOff>
    </xdr:from>
    <xdr:ext cx="7366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5290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138430</xdr:rowOff>
    </xdr:from>
    <xdr:to>
      <xdr:col>73</xdr:col>
      <xdr:colOff>180975</xdr:colOff>
      <xdr:row>56</xdr:row>
      <xdr:rowOff>104140</xdr:rowOff>
    </xdr:to>
    <xdr:cxnSp macro="">
      <xdr:nvCxnSpPr>
        <xdr:cNvPr id="259" name="直線コネクタ 258">
          <a:extLst>
            <a:ext uri="{FF2B5EF4-FFF2-40B4-BE49-F238E27FC236}">
              <a16:creationId xmlns:a16="http://schemas.microsoft.com/office/drawing/2014/main" xmlns="" id="{00000000-0008-0000-0400-000003010000}"/>
            </a:ext>
          </a:extLst>
        </xdr:cNvPr>
        <xdr:cNvCxnSpPr/>
      </xdr:nvCxnSpPr>
      <xdr:spPr>
        <a:xfrm>
          <a:off x="13893800" y="95681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46809</xdr:rowOff>
    </xdr:from>
    <xdr:to>
      <xdr:col>74</xdr:col>
      <xdr:colOff>31750</xdr:colOff>
      <xdr:row>56</xdr:row>
      <xdr:rowOff>148409</xdr:rowOff>
    </xdr:to>
    <xdr:sp macro="" textlink="">
      <xdr:nvSpPr>
        <xdr:cNvPr id="260" name="フローチャート: 判断 259">
          <a:extLst>
            <a:ext uri="{FF2B5EF4-FFF2-40B4-BE49-F238E27FC236}">
              <a16:creationId xmlns:a16="http://schemas.microsoft.com/office/drawing/2014/main" xmlns="" id="{00000000-0008-0000-0400-000004010000}"/>
            </a:ext>
          </a:extLst>
        </xdr:cNvPr>
        <xdr:cNvSpPr/>
      </xdr:nvSpPr>
      <xdr:spPr>
        <a:xfrm>
          <a:off x="147320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158586</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4401800" y="9416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138430</xdr:rowOff>
    </xdr:from>
    <xdr:to>
      <xdr:col>69</xdr:col>
      <xdr:colOff>92075</xdr:colOff>
      <xdr:row>56</xdr:row>
      <xdr:rowOff>58420</xdr:rowOff>
    </xdr:to>
    <xdr:cxnSp macro="">
      <xdr:nvCxnSpPr>
        <xdr:cNvPr id="262" name="直線コネクタ 261">
          <a:extLst>
            <a:ext uri="{FF2B5EF4-FFF2-40B4-BE49-F238E27FC236}">
              <a16:creationId xmlns:a16="http://schemas.microsoft.com/office/drawing/2014/main" xmlns="" id="{00000000-0008-0000-0400-000006010000}"/>
            </a:ext>
          </a:extLst>
        </xdr:cNvPr>
        <xdr:cNvCxnSpPr/>
      </xdr:nvCxnSpPr>
      <xdr:spPr>
        <a:xfrm flipV="1">
          <a:off x="13004800" y="9568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xdr:rowOff>
    </xdr:from>
    <xdr:to>
      <xdr:col>69</xdr:col>
      <xdr:colOff>142875</xdr:colOff>
      <xdr:row>56</xdr:row>
      <xdr:rowOff>109220</xdr:rowOff>
    </xdr:to>
    <xdr:sp macro="" textlink="">
      <xdr:nvSpPr>
        <xdr:cNvPr id="263" name="フローチャート: 判断 262">
          <a:extLst>
            <a:ext uri="{FF2B5EF4-FFF2-40B4-BE49-F238E27FC236}">
              <a16:creationId xmlns:a16="http://schemas.microsoft.com/office/drawing/2014/main" xmlns="" id="{00000000-0008-0000-0400-000007010000}"/>
            </a:ext>
          </a:extLst>
        </xdr:cNvPr>
        <xdr:cNvSpPr/>
      </xdr:nvSpPr>
      <xdr:spPr>
        <a:xfrm>
          <a:off x="13843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93997</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3512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xdr:rowOff>
    </xdr:from>
    <xdr:to>
      <xdr:col>65</xdr:col>
      <xdr:colOff>53975</xdr:colOff>
      <xdr:row>56</xdr:row>
      <xdr:rowOff>109220</xdr:rowOff>
    </xdr:to>
    <xdr:sp macro="" textlink="">
      <xdr:nvSpPr>
        <xdr:cNvPr id="265" name="フローチャート: 判断 264">
          <a:extLst>
            <a:ext uri="{FF2B5EF4-FFF2-40B4-BE49-F238E27FC236}">
              <a16:creationId xmlns:a16="http://schemas.microsoft.com/office/drawing/2014/main" xmlns="" id="{00000000-0008-0000-0400-000009010000}"/>
            </a:ext>
          </a:extLst>
        </xdr:cNvPr>
        <xdr:cNvSpPr/>
      </xdr:nvSpPr>
      <xdr:spPr>
        <a:xfrm>
          <a:off x="12954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119397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2623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20683</xdr:rowOff>
    </xdr:from>
    <xdr:to>
      <xdr:col>82</xdr:col>
      <xdr:colOff>158750</xdr:colOff>
      <xdr:row>56</xdr:row>
      <xdr:rowOff>122283</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6459200" y="962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37210</xdr:rowOff>
    </xdr:from>
    <xdr:ext cx="762000" cy="259045"/>
    <xdr:sp macro="" textlink="">
      <xdr:nvSpPr>
        <xdr:cNvPr id="273" name="その他該当値テキスト">
          <a:extLst>
            <a:ext uri="{FF2B5EF4-FFF2-40B4-BE49-F238E27FC236}">
              <a16:creationId xmlns:a16="http://schemas.microsoft.com/office/drawing/2014/main" xmlns="" id="{00000000-0008-0000-0400-000011010000}"/>
            </a:ext>
          </a:extLst>
        </xdr:cNvPr>
        <xdr:cNvSpPr txBox="1"/>
      </xdr:nvSpPr>
      <xdr:spPr>
        <a:xfrm>
          <a:off x="16598900" y="9466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14151</xdr:rowOff>
    </xdr:from>
    <xdr:to>
      <xdr:col>78</xdr:col>
      <xdr:colOff>120650</xdr:colOff>
      <xdr:row>56</xdr:row>
      <xdr:rowOff>115751</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5621000" y="961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125928</xdr:rowOff>
    </xdr:from>
    <xdr:ext cx="736600" cy="259045"/>
    <xdr:sp macro="" textlink="">
      <xdr:nvSpPr>
        <xdr:cNvPr id="275" name="テキスト ボックス 274">
          <a:extLst>
            <a:ext uri="{FF2B5EF4-FFF2-40B4-BE49-F238E27FC236}">
              <a16:creationId xmlns:a16="http://schemas.microsoft.com/office/drawing/2014/main" xmlns="" id="{00000000-0008-0000-0400-000013010000}"/>
            </a:ext>
          </a:extLst>
        </xdr:cNvPr>
        <xdr:cNvSpPr txBox="1"/>
      </xdr:nvSpPr>
      <xdr:spPr>
        <a:xfrm>
          <a:off x="15290800" y="9384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53340</xdr:rowOff>
    </xdr:from>
    <xdr:to>
      <xdr:col>74</xdr:col>
      <xdr:colOff>31750</xdr:colOff>
      <xdr:row>56</xdr:row>
      <xdr:rowOff>154940</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4732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139717</xdr:rowOff>
    </xdr:from>
    <xdr:ext cx="7620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4401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87630</xdr:rowOff>
    </xdr:from>
    <xdr:to>
      <xdr:col>69</xdr:col>
      <xdr:colOff>142875</xdr:colOff>
      <xdr:row>56</xdr:row>
      <xdr:rowOff>17780</xdr:rowOff>
    </xdr:to>
    <xdr:sp macro="" textlink="">
      <xdr:nvSpPr>
        <xdr:cNvPr id="278" name="楕円 277">
          <a:extLst>
            <a:ext uri="{FF2B5EF4-FFF2-40B4-BE49-F238E27FC236}">
              <a16:creationId xmlns:a16="http://schemas.microsoft.com/office/drawing/2014/main" xmlns="" id="{00000000-0008-0000-0400-000016010000}"/>
            </a:ext>
          </a:extLst>
        </xdr:cNvPr>
        <xdr:cNvSpPr/>
      </xdr:nvSpPr>
      <xdr:spPr>
        <a:xfrm>
          <a:off x="13843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27957</xdr:rowOff>
    </xdr:from>
    <xdr:ext cx="762000" cy="259045"/>
    <xdr:sp macro="" textlink="">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3512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xdr:rowOff>
    </xdr:from>
    <xdr:to>
      <xdr:col>65</xdr:col>
      <xdr:colOff>53975</xdr:colOff>
      <xdr:row>56</xdr:row>
      <xdr:rowOff>109220</xdr:rowOff>
    </xdr:to>
    <xdr:sp macro="" textlink="">
      <xdr:nvSpPr>
        <xdr:cNvPr id="280" name="楕円 279">
          <a:extLst>
            <a:ext uri="{FF2B5EF4-FFF2-40B4-BE49-F238E27FC236}">
              <a16:creationId xmlns:a16="http://schemas.microsoft.com/office/drawing/2014/main" xmlns="" id="{00000000-0008-0000-0400-000018010000}"/>
            </a:ext>
          </a:extLst>
        </xdr:cNvPr>
        <xdr:cNvSpPr/>
      </xdr:nvSpPr>
      <xdr:spPr>
        <a:xfrm>
          <a:off x="12954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93997</xdr:rowOff>
    </xdr:from>
    <xdr:ext cx="762000" cy="259045"/>
    <xdr:sp macro="" textlink="">
      <xdr:nvSpPr>
        <xdr:cNvPr id="281" name="テキスト ボックス 280">
          <a:extLst>
            <a:ext uri="{FF2B5EF4-FFF2-40B4-BE49-F238E27FC236}">
              <a16:creationId xmlns:a16="http://schemas.microsoft.com/office/drawing/2014/main" xmlns="" id="{00000000-0008-0000-0400-000019010000}"/>
            </a:ext>
          </a:extLst>
        </xdr:cNvPr>
        <xdr:cNvSpPr txBox="1"/>
      </xdr:nvSpPr>
      <xdr:spPr>
        <a:xfrm>
          <a:off x="12623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xmlns=""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tx1"/>
              </a:solidFill>
              <a:effectLst/>
              <a:latin typeface="+mn-lt"/>
              <a:ea typeface="+mn-ea"/>
              <a:cs typeface="+mn-cs"/>
            </a:rPr>
            <a:t>補助費等の額自体は前年度より</a:t>
          </a:r>
          <a:r>
            <a:rPr kumimoji="1" lang="en-US" altLang="ja-JP" sz="1100">
              <a:solidFill>
                <a:schemeClr val="tx1"/>
              </a:solidFill>
              <a:effectLst/>
              <a:latin typeface="+mn-lt"/>
              <a:ea typeface="+mn-ea"/>
              <a:cs typeface="+mn-cs"/>
            </a:rPr>
            <a:t>22.9</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減少</a:t>
          </a:r>
          <a:r>
            <a:rPr kumimoji="1" lang="ja-JP" altLang="ja-JP" sz="1100">
              <a:solidFill>
                <a:schemeClr val="tx1"/>
              </a:solidFill>
              <a:effectLst/>
              <a:latin typeface="+mn-lt"/>
              <a:ea typeface="+mn-ea"/>
              <a:cs typeface="+mn-cs"/>
            </a:rPr>
            <a:t>している</a:t>
          </a:r>
          <a:r>
            <a:rPr kumimoji="1" lang="ja-JP" altLang="en-US" sz="1100">
              <a:solidFill>
                <a:schemeClr val="tx1"/>
              </a:solidFill>
              <a:effectLst/>
              <a:latin typeface="+mn-lt"/>
              <a:ea typeface="+mn-ea"/>
              <a:cs typeface="+mn-cs"/>
            </a:rPr>
            <a:t>が、</a:t>
          </a:r>
          <a:r>
            <a:rPr kumimoji="1" lang="ja-JP" altLang="ja-JP" sz="1100">
              <a:solidFill>
                <a:schemeClr val="tx1"/>
              </a:solidFill>
              <a:effectLst/>
              <a:latin typeface="+mn-lt"/>
              <a:ea typeface="+mn-ea"/>
              <a:cs typeface="+mn-cs"/>
            </a:rPr>
            <a:t>類似団体</a:t>
          </a:r>
          <a:r>
            <a:rPr kumimoji="1" lang="ja-JP" altLang="en-US" sz="1100">
              <a:solidFill>
                <a:schemeClr val="tx1"/>
              </a:solidFill>
              <a:effectLst/>
              <a:latin typeface="+mn-lt"/>
              <a:ea typeface="+mn-ea"/>
              <a:cs typeface="+mn-cs"/>
            </a:rPr>
            <a:t>内平均値より</a:t>
          </a:r>
          <a:r>
            <a:rPr kumimoji="1" lang="ja-JP" altLang="ja-JP" sz="1100">
              <a:solidFill>
                <a:schemeClr val="tx1"/>
              </a:solidFill>
              <a:effectLst/>
              <a:latin typeface="+mn-lt"/>
              <a:ea typeface="+mn-ea"/>
              <a:cs typeface="+mn-cs"/>
            </a:rPr>
            <a:t>上回っている。 引き続き繰出金が増加している企業会計の経営状況を的確に把握し健全経営に努めるとともに，各種団体に対する補助金等についても適正な執行に努めていく</a:t>
          </a:r>
          <a:r>
            <a:rPr kumimoji="1" lang="ja-JP" altLang="ja-JP" sz="1100">
              <a:solidFill>
                <a:srgbClr val="FF0000"/>
              </a:solidFill>
              <a:effectLst/>
              <a:latin typeface="+mn-lt"/>
              <a:ea typeface="+mn-ea"/>
              <a:cs typeface="+mn-cs"/>
            </a:rPr>
            <a:t>。</a:t>
          </a:r>
          <a:endParaRPr lang="ja-JP" altLang="ja-JP" sz="1400">
            <a:solidFill>
              <a:srgbClr val="FF0000"/>
            </a:solidFill>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xmlns=""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xmlns=""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88138</xdr:rowOff>
    </xdr:from>
    <xdr:to>
      <xdr:col>82</xdr:col>
      <xdr:colOff>107950</xdr:colOff>
      <xdr:row>39</xdr:row>
      <xdr:rowOff>92710</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flipV="1">
          <a:off x="16510000" y="574598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64787</xdr:rowOff>
    </xdr:from>
    <xdr:ext cx="762000" cy="259045"/>
    <xdr:sp macro="" textlink="">
      <xdr:nvSpPr>
        <xdr:cNvPr id="307" name="補助費等最小値テキスト">
          <a:extLst>
            <a:ext uri="{FF2B5EF4-FFF2-40B4-BE49-F238E27FC236}">
              <a16:creationId xmlns:a16="http://schemas.microsoft.com/office/drawing/2014/main" xmlns="" id="{00000000-0008-0000-0400-000033010000}"/>
            </a:ext>
          </a:extLst>
        </xdr:cNvPr>
        <xdr:cNvSpPr txBox="1"/>
      </xdr:nvSpPr>
      <xdr:spPr>
        <a:xfrm>
          <a:off x="165989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92710</xdr:rowOff>
    </xdr:from>
    <xdr:to>
      <xdr:col>82</xdr:col>
      <xdr:colOff>196850</xdr:colOff>
      <xdr:row>39</xdr:row>
      <xdr:rowOff>92710</xdr:rowOff>
    </xdr:to>
    <xdr:cxnSp macro="">
      <xdr:nvCxnSpPr>
        <xdr:cNvPr id="308" name="直線コネクタ 307">
          <a:extLst>
            <a:ext uri="{FF2B5EF4-FFF2-40B4-BE49-F238E27FC236}">
              <a16:creationId xmlns:a16="http://schemas.microsoft.com/office/drawing/2014/main" xmlns="" id="{00000000-0008-0000-0400-000034010000}"/>
            </a:ext>
          </a:extLst>
        </xdr:cNvPr>
        <xdr:cNvCxnSpPr/>
      </xdr:nvCxnSpPr>
      <xdr:spPr>
        <a:xfrm>
          <a:off x="16421100" y="677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3065</xdr:rowOff>
    </xdr:from>
    <xdr:ext cx="762000" cy="259045"/>
    <xdr:sp macro="" textlink="">
      <xdr:nvSpPr>
        <xdr:cNvPr id="309" name="補助費等最大値テキスト">
          <a:extLst>
            <a:ext uri="{FF2B5EF4-FFF2-40B4-BE49-F238E27FC236}">
              <a16:creationId xmlns:a16="http://schemas.microsoft.com/office/drawing/2014/main" xmlns="" id="{00000000-0008-0000-0400-000035010000}"/>
            </a:ext>
          </a:extLst>
        </xdr:cNvPr>
        <xdr:cNvSpPr txBox="1"/>
      </xdr:nvSpPr>
      <xdr:spPr>
        <a:xfrm>
          <a:off x="16598900" y="548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88138</xdr:rowOff>
    </xdr:from>
    <xdr:to>
      <xdr:col>82</xdr:col>
      <xdr:colOff>196850</xdr:colOff>
      <xdr:row>33</xdr:row>
      <xdr:rowOff>88138</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a:off x="16421100" y="5745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122428</xdr:rowOff>
    </xdr:from>
    <xdr:to>
      <xdr:col>82</xdr:col>
      <xdr:colOff>107950</xdr:colOff>
      <xdr:row>36</xdr:row>
      <xdr:rowOff>127000</xdr:rowOff>
    </xdr:to>
    <xdr:cxnSp macro="">
      <xdr:nvCxnSpPr>
        <xdr:cNvPr id="311" name="直線コネクタ 310">
          <a:extLst>
            <a:ext uri="{FF2B5EF4-FFF2-40B4-BE49-F238E27FC236}">
              <a16:creationId xmlns:a16="http://schemas.microsoft.com/office/drawing/2014/main" xmlns="" id="{00000000-0008-0000-0400-000037010000}"/>
            </a:ext>
          </a:extLst>
        </xdr:cNvPr>
        <xdr:cNvCxnSpPr/>
      </xdr:nvCxnSpPr>
      <xdr:spPr>
        <a:xfrm flipV="1">
          <a:off x="15671800" y="62946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37863</xdr:rowOff>
    </xdr:from>
    <xdr:ext cx="762000" cy="259045"/>
    <xdr:sp macro="" textlink="">
      <xdr:nvSpPr>
        <xdr:cNvPr id="312" name="補助費等平均値テキスト">
          <a:extLst>
            <a:ext uri="{FF2B5EF4-FFF2-40B4-BE49-F238E27FC236}">
              <a16:creationId xmlns:a16="http://schemas.microsoft.com/office/drawing/2014/main" xmlns="" id="{00000000-0008-0000-0400-000038010000}"/>
            </a:ext>
          </a:extLst>
        </xdr:cNvPr>
        <xdr:cNvSpPr txBox="1"/>
      </xdr:nvSpPr>
      <xdr:spPr>
        <a:xfrm>
          <a:off x="16598900" y="60386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21336</xdr:rowOff>
    </xdr:from>
    <xdr:to>
      <xdr:col>82</xdr:col>
      <xdr:colOff>158750</xdr:colOff>
      <xdr:row>36</xdr:row>
      <xdr:rowOff>122936</xdr:rowOff>
    </xdr:to>
    <xdr:sp macro="" textlink="">
      <xdr:nvSpPr>
        <xdr:cNvPr id="313" name="フローチャート: 判断 312">
          <a:extLst>
            <a:ext uri="{FF2B5EF4-FFF2-40B4-BE49-F238E27FC236}">
              <a16:creationId xmlns:a16="http://schemas.microsoft.com/office/drawing/2014/main" xmlns="" id="{00000000-0008-0000-0400-000039010000}"/>
            </a:ext>
          </a:extLst>
        </xdr:cNvPr>
        <xdr:cNvSpPr/>
      </xdr:nvSpPr>
      <xdr:spPr>
        <a:xfrm>
          <a:off x="164592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127000</xdr:rowOff>
    </xdr:from>
    <xdr:to>
      <xdr:col>78</xdr:col>
      <xdr:colOff>69850</xdr:colOff>
      <xdr:row>36</xdr:row>
      <xdr:rowOff>145288</xdr:rowOff>
    </xdr:to>
    <xdr:cxnSp macro="">
      <xdr:nvCxnSpPr>
        <xdr:cNvPr id="314" name="直線コネクタ 313">
          <a:extLst>
            <a:ext uri="{FF2B5EF4-FFF2-40B4-BE49-F238E27FC236}">
              <a16:creationId xmlns:a16="http://schemas.microsoft.com/office/drawing/2014/main" xmlns="" id="{00000000-0008-0000-0400-00003A010000}"/>
            </a:ext>
          </a:extLst>
        </xdr:cNvPr>
        <xdr:cNvCxnSpPr/>
      </xdr:nvCxnSpPr>
      <xdr:spPr>
        <a:xfrm flipV="1">
          <a:off x="14782800" y="629920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3048</xdr:rowOff>
    </xdr:from>
    <xdr:to>
      <xdr:col>78</xdr:col>
      <xdr:colOff>120650</xdr:colOff>
      <xdr:row>36</xdr:row>
      <xdr:rowOff>104648</xdr:rowOff>
    </xdr:to>
    <xdr:sp macro="" textlink="">
      <xdr:nvSpPr>
        <xdr:cNvPr id="315" name="フローチャート: 判断 314">
          <a:extLst>
            <a:ext uri="{FF2B5EF4-FFF2-40B4-BE49-F238E27FC236}">
              <a16:creationId xmlns:a16="http://schemas.microsoft.com/office/drawing/2014/main" xmlns="" id="{00000000-0008-0000-0400-00003B010000}"/>
            </a:ext>
          </a:extLst>
        </xdr:cNvPr>
        <xdr:cNvSpPr/>
      </xdr:nvSpPr>
      <xdr:spPr>
        <a:xfrm>
          <a:off x="15621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114825</xdr:rowOff>
    </xdr:from>
    <xdr:ext cx="736600" cy="259045"/>
    <xdr:sp macro="" textlink="">
      <xdr:nvSpPr>
        <xdr:cNvPr id="316" name="テキスト ボックス 315">
          <a:extLst>
            <a:ext uri="{FF2B5EF4-FFF2-40B4-BE49-F238E27FC236}">
              <a16:creationId xmlns:a16="http://schemas.microsoft.com/office/drawing/2014/main" xmlns="" id="{00000000-0008-0000-0400-00003C010000}"/>
            </a:ext>
          </a:extLst>
        </xdr:cNvPr>
        <xdr:cNvSpPr txBox="1"/>
      </xdr:nvSpPr>
      <xdr:spPr>
        <a:xfrm>
          <a:off x="15290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136144</xdr:rowOff>
    </xdr:from>
    <xdr:to>
      <xdr:col>73</xdr:col>
      <xdr:colOff>180975</xdr:colOff>
      <xdr:row>36</xdr:row>
      <xdr:rowOff>145288</xdr:rowOff>
    </xdr:to>
    <xdr:cxnSp macro="">
      <xdr:nvCxnSpPr>
        <xdr:cNvPr id="317" name="直線コネクタ 316">
          <a:extLst>
            <a:ext uri="{FF2B5EF4-FFF2-40B4-BE49-F238E27FC236}">
              <a16:creationId xmlns:a16="http://schemas.microsoft.com/office/drawing/2014/main" xmlns="" id="{00000000-0008-0000-0400-00003D010000}"/>
            </a:ext>
          </a:extLst>
        </xdr:cNvPr>
        <xdr:cNvCxnSpPr/>
      </xdr:nvCxnSpPr>
      <xdr:spPr>
        <a:xfrm>
          <a:off x="13893800" y="63083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160782</xdr:rowOff>
    </xdr:from>
    <xdr:to>
      <xdr:col>74</xdr:col>
      <xdr:colOff>31750</xdr:colOff>
      <xdr:row>36</xdr:row>
      <xdr:rowOff>90932</xdr:rowOff>
    </xdr:to>
    <xdr:sp macro="" textlink="">
      <xdr:nvSpPr>
        <xdr:cNvPr id="318" name="フローチャート: 判断 317">
          <a:extLst>
            <a:ext uri="{FF2B5EF4-FFF2-40B4-BE49-F238E27FC236}">
              <a16:creationId xmlns:a16="http://schemas.microsoft.com/office/drawing/2014/main" xmlns="" id="{00000000-0008-0000-0400-00003E010000}"/>
            </a:ext>
          </a:extLst>
        </xdr:cNvPr>
        <xdr:cNvSpPr/>
      </xdr:nvSpPr>
      <xdr:spPr>
        <a:xfrm>
          <a:off x="14732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101109</xdr:rowOff>
    </xdr:from>
    <xdr:ext cx="7620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4401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136144</xdr:rowOff>
    </xdr:from>
    <xdr:to>
      <xdr:col>69</xdr:col>
      <xdr:colOff>92075</xdr:colOff>
      <xdr:row>37</xdr:row>
      <xdr:rowOff>37846</xdr:rowOff>
    </xdr:to>
    <xdr:cxnSp macro="">
      <xdr:nvCxnSpPr>
        <xdr:cNvPr id="320" name="直線コネクタ 319">
          <a:extLst>
            <a:ext uri="{FF2B5EF4-FFF2-40B4-BE49-F238E27FC236}">
              <a16:creationId xmlns:a16="http://schemas.microsoft.com/office/drawing/2014/main" xmlns="" id="{00000000-0008-0000-0400-000040010000}"/>
            </a:ext>
          </a:extLst>
        </xdr:cNvPr>
        <xdr:cNvCxnSpPr/>
      </xdr:nvCxnSpPr>
      <xdr:spPr>
        <a:xfrm flipV="1">
          <a:off x="13004800" y="63083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151638</xdr:rowOff>
    </xdr:from>
    <xdr:to>
      <xdr:col>69</xdr:col>
      <xdr:colOff>142875</xdr:colOff>
      <xdr:row>36</xdr:row>
      <xdr:rowOff>81788</xdr:rowOff>
    </xdr:to>
    <xdr:sp macro="" textlink="">
      <xdr:nvSpPr>
        <xdr:cNvPr id="321" name="フローチャート: 判断 320">
          <a:extLst>
            <a:ext uri="{FF2B5EF4-FFF2-40B4-BE49-F238E27FC236}">
              <a16:creationId xmlns:a16="http://schemas.microsoft.com/office/drawing/2014/main" xmlns="" id="{00000000-0008-0000-0400-000041010000}"/>
            </a:ext>
          </a:extLst>
        </xdr:cNvPr>
        <xdr:cNvSpPr/>
      </xdr:nvSpPr>
      <xdr:spPr>
        <a:xfrm>
          <a:off x="138430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91965</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3512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23" name="フローチャート: 判断 322">
          <a:extLst>
            <a:ext uri="{FF2B5EF4-FFF2-40B4-BE49-F238E27FC236}">
              <a16:creationId xmlns:a16="http://schemas.microsoft.com/office/drawing/2014/main" xmlns="" id="{00000000-0008-0000-0400-000043010000}"/>
            </a:ext>
          </a:extLst>
        </xdr:cNvPr>
        <xdr:cNvSpPr/>
      </xdr:nvSpPr>
      <xdr:spPr>
        <a:xfrm>
          <a:off x="12954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128541</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2623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30" name="楕円 329">
          <a:extLst>
            <a:ext uri="{FF2B5EF4-FFF2-40B4-BE49-F238E27FC236}">
              <a16:creationId xmlns:a16="http://schemas.microsoft.com/office/drawing/2014/main" xmlns="" id="{00000000-0008-0000-0400-00004A010000}"/>
            </a:ext>
          </a:extLst>
        </xdr:cNvPr>
        <xdr:cNvSpPr/>
      </xdr:nvSpPr>
      <xdr:spPr>
        <a:xfrm>
          <a:off x="164592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43705</xdr:rowOff>
    </xdr:from>
    <xdr:ext cx="762000" cy="259045"/>
    <xdr:sp macro="" textlink="">
      <xdr:nvSpPr>
        <xdr:cNvPr id="331" name="補助費等該当値テキスト">
          <a:extLst>
            <a:ext uri="{FF2B5EF4-FFF2-40B4-BE49-F238E27FC236}">
              <a16:creationId xmlns:a16="http://schemas.microsoft.com/office/drawing/2014/main" xmlns="" id="{00000000-0008-0000-0400-00004B010000}"/>
            </a:ext>
          </a:extLst>
        </xdr:cNvPr>
        <xdr:cNvSpPr txBox="1"/>
      </xdr:nvSpPr>
      <xdr:spPr>
        <a:xfrm>
          <a:off x="16598900" y="621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76200</xdr:rowOff>
    </xdr:from>
    <xdr:to>
      <xdr:col>78</xdr:col>
      <xdr:colOff>120650</xdr:colOff>
      <xdr:row>37</xdr:row>
      <xdr:rowOff>6350</xdr:rowOff>
    </xdr:to>
    <xdr:sp macro="" textlink="">
      <xdr:nvSpPr>
        <xdr:cNvPr id="332" name="楕円 331">
          <a:extLst>
            <a:ext uri="{FF2B5EF4-FFF2-40B4-BE49-F238E27FC236}">
              <a16:creationId xmlns:a16="http://schemas.microsoft.com/office/drawing/2014/main" xmlns="" id="{00000000-0008-0000-0400-00004C010000}"/>
            </a:ext>
          </a:extLst>
        </xdr:cNvPr>
        <xdr:cNvSpPr/>
      </xdr:nvSpPr>
      <xdr:spPr>
        <a:xfrm>
          <a:off x="15621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162577</xdr:rowOff>
    </xdr:from>
    <xdr:ext cx="736600" cy="259045"/>
    <xdr:sp macro="" textlink="">
      <xdr:nvSpPr>
        <xdr:cNvPr id="333" name="テキスト ボックス 332">
          <a:extLst>
            <a:ext uri="{FF2B5EF4-FFF2-40B4-BE49-F238E27FC236}">
              <a16:creationId xmlns:a16="http://schemas.microsoft.com/office/drawing/2014/main" xmlns="" id="{00000000-0008-0000-0400-00004D010000}"/>
            </a:ext>
          </a:extLst>
        </xdr:cNvPr>
        <xdr:cNvSpPr txBox="1"/>
      </xdr:nvSpPr>
      <xdr:spPr>
        <a:xfrm>
          <a:off x="15290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94488</xdr:rowOff>
    </xdr:from>
    <xdr:to>
      <xdr:col>74</xdr:col>
      <xdr:colOff>31750</xdr:colOff>
      <xdr:row>37</xdr:row>
      <xdr:rowOff>24638</xdr:rowOff>
    </xdr:to>
    <xdr:sp macro="" textlink="">
      <xdr:nvSpPr>
        <xdr:cNvPr id="334" name="楕円 333">
          <a:extLst>
            <a:ext uri="{FF2B5EF4-FFF2-40B4-BE49-F238E27FC236}">
              <a16:creationId xmlns:a16="http://schemas.microsoft.com/office/drawing/2014/main" xmlns="" id="{00000000-0008-0000-0400-00004E010000}"/>
            </a:ext>
          </a:extLst>
        </xdr:cNvPr>
        <xdr:cNvSpPr/>
      </xdr:nvSpPr>
      <xdr:spPr>
        <a:xfrm>
          <a:off x="14732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35" name="テキスト ボックス 334">
          <a:extLst>
            <a:ext uri="{FF2B5EF4-FFF2-40B4-BE49-F238E27FC236}">
              <a16:creationId xmlns:a16="http://schemas.microsoft.com/office/drawing/2014/main" xmlns="" id="{00000000-0008-0000-0400-00004F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85344</xdr:rowOff>
    </xdr:from>
    <xdr:to>
      <xdr:col>69</xdr:col>
      <xdr:colOff>142875</xdr:colOff>
      <xdr:row>37</xdr:row>
      <xdr:rowOff>15494</xdr:rowOff>
    </xdr:to>
    <xdr:sp macro="" textlink="">
      <xdr:nvSpPr>
        <xdr:cNvPr id="336" name="楕円 335">
          <a:extLst>
            <a:ext uri="{FF2B5EF4-FFF2-40B4-BE49-F238E27FC236}">
              <a16:creationId xmlns:a16="http://schemas.microsoft.com/office/drawing/2014/main" xmlns="" id="{00000000-0008-0000-0400-000050010000}"/>
            </a:ext>
          </a:extLst>
        </xdr:cNvPr>
        <xdr:cNvSpPr/>
      </xdr:nvSpPr>
      <xdr:spPr>
        <a:xfrm>
          <a:off x="13843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271</xdr:rowOff>
    </xdr:from>
    <xdr:ext cx="762000" cy="259045"/>
    <xdr:sp macro="" textlink="">
      <xdr:nvSpPr>
        <xdr:cNvPr id="337" name="テキスト ボックス 336">
          <a:extLst>
            <a:ext uri="{FF2B5EF4-FFF2-40B4-BE49-F238E27FC236}">
              <a16:creationId xmlns:a16="http://schemas.microsoft.com/office/drawing/2014/main" xmlns="" id="{00000000-0008-0000-0400-000051010000}"/>
            </a:ext>
          </a:extLst>
        </xdr:cNvPr>
        <xdr:cNvSpPr txBox="1"/>
      </xdr:nvSpPr>
      <xdr:spPr>
        <a:xfrm>
          <a:off x="13512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38" name="楕円 337">
          <a:extLst>
            <a:ext uri="{FF2B5EF4-FFF2-40B4-BE49-F238E27FC236}">
              <a16:creationId xmlns:a16="http://schemas.microsoft.com/office/drawing/2014/main" xmlns="" id="{00000000-0008-0000-0400-000052010000}"/>
            </a:ext>
          </a:extLst>
        </xdr:cNvPr>
        <xdr:cNvSpPr/>
      </xdr:nvSpPr>
      <xdr:spPr>
        <a:xfrm>
          <a:off x="12954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39" name="テキスト ボックス 338">
          <a:extLst>
            <a:ext uri="{FF2B5EF4-FFF2-40B4-BE49-F238E27FC236}">
              <a16:creationId xmlns:a16="http://schemas.microsoft.com/office/drawing/2014/main" xmlns="" id="{00000000-0008-0000-0400-000053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xmlns=""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内</a:t>
          </a:r>
          <a:r>
            <a:rPr kumimoji="1" lang="ja-JP" altLang="ja-JP" sz="1100">
              <a:solidFill>
                <a:schemeClr val="dk1"/>
              </a:solidFill>
              <a:effectLst/>
              <a:latin typeface="+mn-lt"/>
              <a:ea typeface="+mn-ea"/>
              <a:cs typeface="+mn-cs"/>
            </a:rPr>
            <a:t>平均</a:t>
          </a:r>
          <a:r>
            <a:rPr kumimoji="1" lang="ja-JP" altLang="en-US" sz="1100">
              <a:solidFill>
                <a:schemeClr val="dk1"/>
              </a:solidFill>
              <a:effectLst/>
              <a:latin typeface="+mn-lt"/>
              <a:ea typeface="+mn-ea"/>
              <a:cs typeface="+mn-cs"/>
            </a:rPr>
            <a:t>値</a:t>
          </a:r>
          <a:r>
            <a:rPr kumimoji="1" lang="ja-JP" altLang="ja-JP" sz="1100">
              <a:solidFill>
                <a:schemeClr val="dk1"/>
              </a:solidFill>
              <a:effectLst/>
              <a:latin typeface="+mn-lt"/>
              <a:ea typeface="+mn-ea"/>
              <a:cs typeface="+mn-cs"/>
            </a:rPr>
            <a:t>より</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ポイント下回って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これまでの繰上償還効果や低金利への見直しなどの効果により回復</a:t>
          </a:r>
          <a:r>
            <a:rPr kumimoji="1" lang="ja-JP" altLang="en-US" sz="1100">
              <a:solidFill>
                <a:schemeClr val="dk1"/>
              </a:solidFill>
              <a:effectLst/>
              <a:latin typeface="+mn-lt"/>
              <a:ea typeface="+mn-ea"/>
              <a:cs typeface="+mn-cs"/>
            </a:rPr>
            <a:t>傾向にある。</a:t>
          </a:r>
          <a:r>
            <a:rPr kumimoji="1" lang="ja-JP" altLang="ja-JP" sz="1100">
              <a:solidFill>
                <a:schemeClr val="dk1"/>
              </a:solidFill>
              <a:effectLst/>
              <a:latin typeface="+mn-lt"/>
              <a:ea typeface="+mn-ea"/>
              <a:cs typeface="+mn-cs"/>
            </a:rPr>
            <a:t>しかし、平成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年度の大規模公共事業の償還により徐々に悪化</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見込まれる</a:t>
          </a:r>
          <a:r>
            <a:rPr kumimoji="1" lang="ja-JP" altLang="ja-JP" sz="1100" b="0" i="0" baseline="0">
              <a:solidFill>
                <a:schemeClr val="dk1"/>
              </a:solidFill>
              <a:effectLst/>
              <a:latin typeface="+mn-lt"/>
              <a:ea typeface="+mn-ea"/>
              <a:cs typeface="+mn-cs"/>
            </a:rPr>
            <a:t>ため、計画的に繰上償還を行い、より一層の公債費抑制に努めていく。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xmlns=""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xmlns=""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xmlns=""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xmlns=""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xmlns=""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xmlns=""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xmlns=""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xmlns=""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24130</xdr:rowOff>
    </xdr:from>
    <xdr:to>
      <xdr:col>24</xdr:col>
      <xdr:colOff>25400</xdr:colOff>
      <xdr:row>80</xdr:row>
      <xdr:rowOff>100330</xdr:rowOff>
    </xdr:to>
    <xdr:cxnSp macro="">
      <xdr:nvCxnSpPr>
        <xdr:cNvPr id="366" name="直線コネクタ 365">
          <a:extLst>
            <a:ext uri="{FF2B5EF4-FFF2-40B4-BE49-F238E27FC236}">
              <a16:creationId xmlns:a16="http://schemas.microsoft.com/office/drawing/2014/main" xmlns="" id="{00000000-0008-0000-0400-00006E010000}"/>
            </a:ext>
          </a:extLst>
        </xdr:cNvPr>
        <xdr:cNvCxnSpPr/>
      </xdr:nvCxnSpPr>
      <xdr:spPr>
        <a:xfrm flipV="1">
          <a:off x="4826000" y="1271143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72407</xdr:rowOff>
    </xdr:from>
    <xdr:ext cx="762000" cy="259045"/>
    <xdr:sp macro="" textlink="">
      <xdr:nvSpPr>
        <xdr:cNvPr id="367" name="公債費最小値テキスト">
          <a:extLst>
            <a:ext uri="{FF2B5EF4-FFF2-40B4-BE49-F238E27FC236}">
              <a16:creationId xmlns:a16="http://schemas.microsoft.com/office/drawing/2014/main" xmlns="" id="{00000000-0008-0000-0400-00006F010000}"/>
            </a:ext>
          </a:extLst>
        </xdr:cNvPr>
        <xdr:cNvSpPr txBox="1"/>
      </xdr:nvSpPr>
      <xdr:spPr>
        <a:xfrm>
          <a:off x="4914900" y="13788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100330</xdr:rowOff>
    </xdr:from>
    <xdr:to>
      <xdr:col>24</xdr:col>
      <xdr:colOff>114300</xdr:colOff>
      <xdr:row>80</xdr:row>
      <xdr:rowOff>100330</xdr:rowOff>
    </xdr:to>
    <xdr:cxnSp macro="">
      <xdr:nvCxnSpPr>
        <xdr:cNvPr id="368" name="直線コネクタ 367">
          <a:extLst>
            <a:ext uri="{FF2B5EF4-FFF2-40B4-BE49-F238E27FC236}">
              <a16:creationId xmlns:a16="http://schemas.microsoft.com/office/drawing/2014/main" xmlns="" id="{00000000-0008-0000-0400-000070010000}"/>
            </a:ext>
          </a:extLst>
        </xdr:cNvPr>
        <xdr:cNvCxnSpPr/>
      </xdr:nvCxnSpPr>
      <xdr:spPr>
        <a:xfrm>
          <a:off x="4737100" y="13816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110507</xdr:rowOff>
    </xdr:from>
    <xdr:ext cx="762000" cy="259045"/>
    <xdr:sp macro="" textlink="">
      <xdr:nvSpPr>
        <xdr:cNvPr id="369" name="公債費最大値テキスト">
          <a:extLst>
            <a:ext uri="{FF2B5EF4-FFF2-40B4-BE49-F238E27FC236}">
              <a16:creationId xmlns:a16="http://schemas.microsoft.com/office/drawing/2014/main" xmlns="" id="{00000000-0008-0000-0400-000071010000}"/>
            </a:ext>
          </a:extLst>
        </xdr:cNvPr>
        <xdr:cNvSpPr txBox="1"/>
      </xdr:nvSpPr>
      <xdr:spPr>
        <a:xfrm>
          <a:off x="4914900" y="1245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24130</xdr:rowOff>
    </xdr:from>
    <xdr:to>
      <xdr:col>24</xdr:col>
      <xdr:colOff>114300</xdr:colOff>
      <xdr:row>74</xdr:row>
      <xdr:rowOff>24130</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a:off x="4737100" y="1271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140335</xdr:rowOff>
    </xdr:from>
    <xdr:to>
      <xdr:col>24</xdr:col>
      <xdr:colOff>25400</xdr:colOff>
      <xdr:row>74</xdr:row>
      <xdr:rowOff>140335</xdr:rowOff>
    </xdr:to>
    <xdr:cxnSp macro="">
      <xdr:nvCxnSpPr>
        <xdr:cNvPr id="371" name="直線コネクタ 370">
          <a:extLst>
            <a:ext uri="{FF2B5EF4-FFF2-40B4-BE49-F238E27FC236}">
              <a16:creationId xmlns:a16="http://schemas.microsoft.com/office/drawing/2014/main" xmlns="" id="{00000000-0008-0000-0400-000073010000}"/>
            </a:ext>
          </a:extLst>
        </xdr:cNvPr>
        <xdr:cNvCxnSpPr/>
      </xdr:nvCxnSpPr>
      <xdr:spPr>
        <a:xfrm>
          <a:off x="3987800" y="1282763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112412</xdr:rowOff>
    </xdr:from>
    <xdr:ext cx="762000" cy="259045"/>
    <xdr:sp macro="" textlink="">
      <xdr:nvSpPr>
        <xdr:cNvPr id="372" name="公債費平均値テキスト">
          <a:extLst>
            <a:ext uri="{FF2B5EF4-FFF2-40B4-BE49-F238E27FC236}">
              <a16:creationId xmlns:a16="http://schemas.microsoft.com/office/drawing/2014/main" xmlns="" id="{00000000-0008-0000-0400-000074010000}"/>
            </a:ext>
          </a:extLst>
        </xdr:cNvPr>
        <xdr:cNvSpPr txBox="1"/>
      </xdr:nvSpPr>
      <xdr:spPr>
        <a:xfrm>
          <a:off x="4914900" y="127997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137160</xdr:rowOff>
    </xdr:from>
    <xdr:to>
      <xdr:col>24</xdr:col>
      <xdr:colOff>76200</xdr:colOff>
      <xdr:row>75</xdr:row>
      <xdr:rowOff>67310</xdr:rowOff>
    </xdr:to>
    <xdr:sp macro="" textlink="">
      <xdr:nvSpPr>
        <xdr:cNvPr id="373" name="フローチャート: 判断 372">
          <a:extLst>
            <a:ext uri="{FF2B5EF4-FFF2-40B4-BE49-F238E27FC236}">
              <a16:creationId xmlns:a16="http://schemas.microsoft.com/office/drawing/2014/main" xmlns="" id="{00000000-0008-0000-0400-000075010000}"/>
            </a:ext>
          </a:extLst>
        </xdr:cNvPr>
        <xdr:cNvSpPr/>
      </xdr:nvSpPr>
      <xdr:spPr>
        <a:xfrm>
          <a:off x="47752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140335</xdr:rowOff>
    </xdr:from>
    <xdr:to>
      <xdr:col>19</xdr:col>
      <xdr:colOff>187325</xdr:colOff>
      <xdr:row>74</xdr:row>
      <xdr:rowOff>146050</xdr:rowOff>
    </xdr:to>
    <xdr:cxnSp macro="">
      <xdr:nvCxnSpPr>
        <xdr:cNvPr id="374" name="直線コネクタ 373">
          <a:extLst>
            <a:ext uri="{FF2B5EF4-FFF2-40B4-BE49-F238E27FC236}">
              <a16:creationId xmlns:a16="http://schemas.microsoft.com/office/drawing/2014/main" xmlns="" id="{00000000-0008-0000-0400-000076010000}"/>
            </a:ext>
          </a:extLst>
        </xdr:cNvPr>
        <xdr:cNvCxnSpPr/>
      </xdr:nvCxnSpPr>
      <xdr:spPr>
        <a:xfrm flipV="1">
          <a:off x="3098800" y="128276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140970</xdr:rowOff>
    </xdr:from>
    <xdr:to>
      <xdr:col>20</xdr:col>
      <xdr:colOff>38100</xdr:colOff>
      <xdr:row>75</xdr:row>
      <xdr:rowOff>71120</xdr:rowOff>
    </xdr:to>
    <xdr:sp macro="" textlink="">
      <xdr:nvSpPr>
        <xdr:cNvPr id="375" name="フローチャート: 判断 374">
          <a:extLst>
            <a:ext uri="{FF2B5EF4-FFF2-40B4-BE49-F238E27FC236}">
              <a16:creationId xmlns:a16="http://schemas.microsoft.com/office/drawing/2014/main" xmlns="" id="{00000000-0008-0000-0400-000077010000}"/>
            </a:ext>
          </a:extLst>
        </xdr:cNvPr>
        <xdr:cNvSpPr/>
      </xdr:nvSpPr>
      <xdr:spPr>
        <a:xfrm>
          <a:off x="39370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55897</xdr:rowOff>
    </xdr:from>
    <xdr:ext cx="7366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3606800" y="12914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146050</xdr:rowOff>
    </xdr:from>
    <xdr:to>
      <xdr:col>15</xdr:col>
      <xdr:colOff>98425</xdr:colOff>
      <xdr:row>74</xdr:row>
      <xdr:rowOff>163195</xdr:rowOff>
    </xdr:to>
    <xdr:cxnSp macro="">
      <xdr:nvCxnSpPr>
        <xdr:cNvPr id="377" name="直線コネクタ 376">
          <a:extLst>
            <a:ext uri="{FF2B5EF4-FFF2-40B4-BE49-F238E27FC236}">
              <a16:creationId xmlns:a16="http://schemas.microsoft.com/office/drawing/2014/main" xmlns="" id="{00000000-0008-0000-0400-000079010000}"/>
            </a:ext>
          </a:extLst>
        </xdr:cNvPr>
        <xdr:cNvCxnSpPr/>
      </xdr:nvCxnSpPr>
      <xdr:spPr>
        <a:xfrm flipV="1">
          <a:off x="2209800" y="128333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142875</xdr:rowOff>
    </xdr:from>
    <xdr:to>
      <xdr:col>15</xdr:col>
      <xdr:colOff>149225</xdr:colOff>
      <xdr:row>75</xdr:row>
      <xdr:rowOff>73025</xdr:rowOff>
    </xdr:to>
    <xdr:sp macro="" textlink="">
      <xdr:nvSpPr>
        <xdr:cNvPr id="378" name="フローチャート: 判断 377">
          <a:extLst>
            <a:ext uri="{FF2B5EF4-FFF2-40B4-BE49-F238E27FC236}">
              <a16:creationId xmlns:a16="http://schemas.microsoft.com/office/drawing/2014/main" xmlns="" id="{00000000-0008-0000-0400-00007A010000}"/>
            </a:ext>
          </a:extLst>
        </xdr:cNvPr>
        <xdr:cNvSpPr/>
      </xdr:nvSpPr>
      <xdr:spPr>
        <a:xfrm>
          <a:off x="3048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57802</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2717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163195</xdr:rowOff>
    </xdr:from>
    <xdr:to>
      <xdr:col>11</xdr:col>
      <xdr:colOff>9525</xdr:colOff>
      <xdr:row>75</xdr:row>
      <xdr:rowOff>16510</xdr:rowOff>
    </xdr:to>
    <xdr:cxnSp macro="">
      <xdr:nvCxnSpPr>
        <xdr:cNvPr id="380" name="直線コネクタ 379">
          <a:extLst>
            <a:ext uri="{FF2B5EF4-FFF2-40B4-BE49-F238E27FC236}">
              <a16:creationId xmlns:a16="http://schemas.microsoft.com/office/drawing/2014/main" xmlns="" id="{00000000-0008-0000-0400-00007C010000}"/>
            </a:ext>
          </a:extLst>
        </xdr:cNvPr>
        <xdr:cNvCxnSpPr/>
      </xdr:nvCxnSpPr>
      <xdr:spPr>
        <a:xfrm flipV="1">
          <a:off x="1320800" y="128504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142875</xdr:rowOff>
    </xdr:from>
    <xdr:to>
      <xdr:col>11</xdr:col>
      <xdr:colOff>60325</xdr:colOff>
      <xdr:row>75</xdr:row>
      <xdr:rowOff>73025</xdr:rowOff>
    </xdr:to>
    <xdr:sp macro="" textlink="">
      <xdr:nvSpPr>
        <xdr:cNvPr id="381" name="フローチャート: 判断 380">
          <a:extLst>
            <a:ext uri="{FF2B5EF4-FFF2-40B4-BE49-F238E27FC236}">
              <a16:creationId xmlns:a16="http://schemas.microsoft.com/office/drawing/2014/main" xmlns="" id="{00000000-0008-0000-0400-00007D010000}"/>
            </a:ext>
          </a:extLst>
        </xdr:cNvPr>
        <xdr:cNvSpPr/>
      </xdr:nvSpPr>
      <xdr:spPr>
        <a:xfrm>
          <a:off x="2159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57802</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1828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146685</xdr:rowOff>
    </xdr:from>
    <xdr:to>
      <xdr:col>6</xdr:col>
      <xdr:colOff>171450</xdr:colOff>
      <xdr:row>75</xdr:row>
      <xdr:rowOff>76835</xdr:rowOff>
    </xdr:to>
    <xdr:sp macro="" textlink="">
      <xdr:nvSpPr>
        <xdr:cNvPr id="383" name="フローチャート: 判断 382">
          <a:extLst>
            <a:ext uri="{FF2B5EF4-FFF2-40B4-BE49-F238E27FC236}">
              <a16:creationId xmlns:a16="http://schemas.microsoft.com/office/drawing/2014/main" xmlns="" id="{00000000-0008-0000-0400-00007F010000}"/>
            </a:ext>
          </a:extLst>
        </xdr:cNvPr>
        <xdr:cNvSpPr/>
      </xdr:nvSpPr>
      <xdr:spPr>
        <a:xfrm>
          <a:off x="1270000" y="1283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61612</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939800" y="1292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89535</xdr:rowOff>
    </xdr:from>
    <xdr:to>
      <xdr:col>24</xdr:col>
      <xdr:colOff>76200</xdr:colOff>
      <xdr:row>75</xdr:row>
      <xdr:rowOff>19685</xdr:rowOff>
    </xdr:to>
    <xdr:sp macro="" textlink="">
      <xdr:nvSpPr>
        <xdr:cNvPr id="390" name="楕円 389">
          <a:extLst>
            <a:ext uri="{FF2B5EF4-FFF2-40B4-BE49-F238E27FC236}">
              <a16:creationId xmlns:a16="http://schemas.microsoft.com/office/drawing/2014/main" xmlns="" id="{00000000-0008-0000-0400-000086010000}"/>
            </a:ext>
          </a:extLst>
        </xdr:cNvPr>
        <xdr:cNvSpPr/>
      </xdr:nvSpPr>
      <xdr:spPr>
        <a:xfrm>
          <a:off x="4775200" y="1277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169562</xdr:rowOff>
    </xdr:from>
    <xdr:ext cx="762000" cy="259045"/>
    <xdr:sp macro="" textlink="">
      <xdr:nvSpPr>
        <xdr:cNvPr id="391" name="公債費該当値テキスト">
          <a:extLst>
            <a:ext uri="{FF2B5EF4-FFF2-40B4-BE49-F238E27FC236}">
              <a16:creationId xmlns:a16="http://schemas.microsoft.com/office/drawing/2014/main" xmlns="" id="{00000000-0008-0000-0400-000087010000}"/>
            </a:ext>
          </a:extLst>
        </xdr:cNvPr>
        <xdr:cNvSpPr txBox="1"/>
      </xdr:nvSpPr>
      <xdr:spPr>
        <a:xfrm>
          <a:off x="4914900" y="12685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89535</xdr:rowOff>
    </xdr:from>
    <xdr:to>
      <xdr:col>20</xdr:col>
      <xdr:colOff>38100</xdr:colOff>
      <xdr:row>75</xdr:row>
      <xdr:rowOff>19685</xdr:rowOff>
    </xdr:to>
    <xdr:sp macro="" textlink="">
      <xdr:nvSpPr>
        <xdr:cNvPr id="392" name="楕円 391">
          <a:extLst>
            <a:ext uri="{FF2B5EF4-FFF2-40B4-BE49-F238E27FC236}">
              <a16:creationId xmlns:a16="http://schemas.microsoft.com/office/drawing/2014/main" xmlns="" id="{00000000-0008-0000-0400-000088010000}"/>
            </a:ext>
          </a:extLst>
        </xdr:cNvPr>
        <xdr:cNvSpPr/>
      </xdr:nvSpPr>
      <xdr:spPr>
        <a:xfrm>
          <a:off x="3937000" y="1277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29862</xdr:rowOff>
    </xdr:from>
    <xdr:ext cx="736600" cy="259045"/>
    <xdr:sp macro="" textlink="">
      <xdr:nvSpPr>
        <xdr:cNvPr id="393" name="テキスト ボックス 392">
          <a:extLst>
            <a:ext uri="{FF2B5EF4-FFF2-40B4-BE49-F238E27FC236}">
              <a16:creationId xmlns:a16="http://schemas.microsoft.com/office/drawing/2014/main" xmlns="" id="{00000000-0008-0000-0400-000089010000}"/>
            </a:ext>
          </a:extLst>
        </xdr:cNvPr>
        <xdr:cNvSpPr txBox="1"/>
      </xdr:nvSpPr>
      <xdr:spPr>
        <a:xfrm>
          <a:off x="3606800" y="12545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95250</xdr:rowOff>
    </xdr:from>
    <xdr:to>
      <xdr:col>15</xdr:col>
      <xdr:colOff>149225</xdr:colOff>
      <xdr:row>75</xdr:row>
      <xdr:rowOff>25400</xdr:rowOff>
    </xdr:to>
    <xdr:sp macro="" textlink="">
      <xdr:nvSpPr>
        <xdr:cNvPr id="394" name="楕円 393">
          <a:extLst>
            <a:ext uri="{FF2B5EF4-FFF2-40B4-BE49-F238E27FC236}">
              <a16:creationId xmlns:a16="http://schemas.microsoft.com/office/drawing/2014/main" xmlns="" id="{00000000-0008-0000-0400-00008A010000}"/>
            </a:ext>
          </a:extLst>
        </xdr:cNvPr>
        <xdr:cNvSpPr/>
      </xdr:nvSpPr>
      <xdr:spPr>
        <a:xfrm>
          <a:off x="3048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35577</xdr:rowOff>
    </xdr:from>
    <xdr:ext cx="762000" cy="259045"/>
    <xdr:sp macro="" textlink="">
      <xdr:nvSpPr>
        <xdr:cNvPr id="395" name="テキスト ボックス 394">
          <a:extLst>
            <a:ext uri="{FF2B5EF4-FFF2-40B4-BE49-F238E27FC236}">
              <a16:creationId xmlns:a16="http://schemas.microsoft.com/office/drawing/2014/main" xmlns="" id="{00000000-0008-0000-0400-00008B010000}"/>
            </a:ext>
          </a:extLst>
        </xdr:cNvPr>
        <xdr:cNvSpPr txBox="1"/>
      </xdr:nvSpPr>
      <xdr:spPr>
        <a:xfrm>
          <a:off x="2717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112395</xdr:rowOff>
    </xdr:from>
    <xdr:to>
      <xdr:col>11</xdr:col>
      <xdr:colOff>60325</xdr:colOff>
      <xdr:row>75</xdr:row>
      <xdr:rowOff>42545</xdr:rowOff>
    </xdr:to>
    <xdr:sp macro="" textlink="">
      <xdr:nvSpPr>
        <xdr:cNvPr id="396" name="楕円 395">
          <a:extLst>
            <a:ext uri="{FF2B5EF4-FFF2-40B4-BE49-F238E27FC236}">
              <a16:creationId xmlns:a16="http://schemas.microsoft.com/office/drawing/2014/main" xmlns="" id="{00000000-0008-0000-0400-00008C010000}"/>
            </a:ext>
          </a:extLst>
        </xdr:cNvPr>
        <xdr:cNvSpPr/>
      </xdr:nvSpPr>
      <xdr:spPr>
        <a:xfrm>
          <a:off x="2159000" y="1279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52722</xdr:rowOff>
    </xdr:from>
    <xdr:ext cx="762000" cy="259045"/>
    <xdr:sp macro="" textlink="">
      <xdr:nvSpPr>
        <xdr:cNvPr id="397" name="テキスト ボックス 396">
          <a:extLst>
            <a:ext uri="{FF2B5EF4-FFF2-40B4-BE49-F238E27FC236}">
              <a16:creationId xmlns:a16="http://schemas.microsoft.com/office/drawing/2014/main" xmlns="" id="{00000000-0008-0000-0400-00008D010000}"/>
            </a:ext>
          </a:extLst>
        </xdr:cNvPr>
        <xdr:cNvSpPr txBox="1"/>
      </xdr:nvSpPr>
      <xdr:spPr>
        <a:xfrm>
          <a:off x="1828800" y="12568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137160</xdr:rowOff>
    </xdr:from>
    <xdr:to>
      <xdr:col>6</xdr:col>
      <xdr:colOff>171450</xdr:colOff>
      <xdr:row>75</xdr:row>
      <xdr:rowOff>67310</xdr:rowOff>
    </xdr:to>
    <xdr:sp macro="" textlink="">
      <xdr:nvSpPr>
        <xdr:cNvPr id="398" name="楕円 397">
          <a:extLst>
            <a:ext uri="{FF2B5EF4-FFF2-40B4-BE49-F238E27FC236}">
              <a16:creationId xmlns:a16="http://schemas.microsoft.com/office/drawing/2014/main" xmlns="" id="{00000000-0008-0000-0400-00008E010000}"/>
            </a:ext>
          </a:extLst>
        </xdr:cNvPr>
        <xdr:cNvSpPr/>
      </xdr:nvSpPr>
      <xdr:spPr>
        <a:xfrm>
          <a:off x="1270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77487</xdr:rowOff>
    </xdr:from>
    <xdr:ext cx="762000" cy="259045"/>
    <xdr:sp macro="" textlink="">
      <xdr:nvSpPr>
        <xdr:cNvPr id="399" name="テキスト ボックス 398">
          <a:extLst>
            <a:ext uri="{FF2B5EF4-FFF2-40B4-BE49-F238E27FC236}">
              <a16:creationId xmlns:a16="http://schemas.microsoft.com/office/drawing/2014/main" xmlns="" id="{00000000-0008-0000-0400-00008F010000}"/>
            </a:ext>
          </a:extLst>
        </xdr:cNvPr>
        <xdr:cNvSpPr txBox="1"/>
      </xdr:nvSpPr>
      <xdr:spPr>
        <a:xfrm>
          <a:off x="939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xmlns=""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xmlns=""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物件費の</a:t>
          </a:r>
          <a:r>
            <a:rPr kumimoji="1" lang="ja-JP" altLang="ja-JP" sz="1100" b="0" i="0" baseline="0">
              <a:solidFill>
                <a:schemeClr val="dk1"/>
              </a:solidFill>
              <a:effectLst/>
              <a:latin typeface="+mn-lt"/>
              <a:ea typeface="+mn-ea"/>
              <a:cs typeface="+mn-cs"/>
            </a:rPr>
            <a:t>文化会館管理運営費を臨時的経費から経常的経費に移行した</a:t>
          </a:r>
          <a:r>
            <a:rPr kumimoji="1" lang="ja-JP" altLang="en-US" sz="1100" b="0" i="0" baseline="0">
              <a:solidFill>
                <a:schemeClr val="dk1"/>
              </a:solidFill>
              <a:effectLst/>
              <a:latin typeface="+mn-lt"/>
              <a:ea typeface="+mn-ea"/>
              <a:cs typeface="+mn-cs"/>
            </a:rPr>
            <a:t>影響もあり</a:t>
          </a:r>
          <a:r>
            <a:rPr kumimoji="1" lang="ja-JP" altLang="ja-JP" sz="1100" b="0" i="0" baseline="0">
              <a:solidFill>
                <a:schemeClr val="dk1"/>
              </a:solidFill>
              <a:effectLst/>
              <a:latin typeface="+mn-lt"/>
              <a:ea typeface="+mn-ea"/>
              <a:cs typeface="+mn-cs"/>
            </a:rPr>
            <a:t>昨年度より</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ポイント増となった。類似団体</a:t>
          </a:r>
          <a:r>
            <a:rPr kumimoji="1" lang="ja-JP" altLang="en-US" sz="1100" b="0" i="0" baseline="0">
              <a:solidFill>
                <a:schemeClr val="dk1"/>
              </a:solidFill>
              <a:effectLst/>
              <a:latin typeface="+mn-lt"/>
              <a:ea typeface="+mn-ea"/>
              <a:cs typeface="+mn-cs"/>
            </a:rPr>
            <a:t>内平均値</a:t>
          </a:r>
          <a:r>
            <a:rPr kumimoji="1" lang="ja-JP" altLang="ja-JP" sz="1100" b="0" i="0" baseline="0">
              <a:solidFill>
                <a:schemeClr val="dk1"/>
              </a:solidFill>
              <a:effectLst/>
              <a:latin typeface="+mn-lt"/>
              <a:ea typeface="+mn-ea"/>
              <a:cs typeface="+mn-cs"/>
            </a:rPr>
            <a:t>と比較しても</a:t>
          </a:r>
          <a:r>
            <a:rPr kumimoji="1" lang="en-US" altLang="ja-JP" sz="1100" b="0" i="0" baseline="0">
              <a:solidFill>
                <a:schemeClr val="dk1"/>
              </a:solidFill>
              <a:effectLst/>
              <a:latin typeface="+mn-lt"/>
              <a:ea typeface="+mn-ea"/>
              <a:cs typeface="+mn-cs"/>
            </a:rPr>
            <a:t>1.6</a:t>
          </a:r>
          <a:r>
            <a:rPr kumimoji="1" lang="ja-JP" altLang="ja-JP" sz="1100" b="0" i="0" baseline="0">
              <a:solidFill>
                <a:schemeClr val="dk1"/>
              </a:solidFill>
              <a:effectLst/>
              <a:latin typeface="+mn-lt"/>
              <a:ea typeface="+mn-ea"/>
              <a:cs typeface="+mn-cs"/>
            </a:rPr>
            <a:t>ポイント上回って</a:t>
          </a:r>
          <a:r>
            <a:rPr kumimoji="1" lang="ja-JP" altLang="en-US" sz="1100" b="0" i="0" baseline="0">
              <a:solidFill>
                <a:schemeClr val="dk1"/>
              </a:solidFill>
              <a:effectLst/>
              <a:latin typeface="+mn-lt"/>
              <a:ea typeface="+mn-ea"/>
              <a:cs typeface="+mn-cs"/>
            </a:rPr>
            <a:t>おり、</a:t>
          </a:r>
          <a:r>
            <a:rPr kumimoji="1" lang="ja-JP" altLang="ja-JP" sz="1100" b="0" i="0" baseline="0">
              <a:solidFill>
                <a:schemeClr val="dk1"/>
              </a:solidFill>
              <a:effectLst/>
              <a:latin typeface="+mn-lt"/>
              <a:ea typeface="+mn-ea"/>
              <a:cs typeface="+mn-cs"/>
            </a:rPr>
            <a:t>今後より一層の歳出削減に努めていく。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xmlns=""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xmlns=""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xmlns=""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xmlns=""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xmlns=""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xmlns=""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xmlns=""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xmlns=""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27940</xdr:rowOff>
    </xdr:from>
    <xdr:to>
      <xdr:col>82</xdr:col>
      <xdr:colOff>107950</xdr:colOff>
      <xdr:row>81</xdr:row>
      <xdr:rowOff>54611</xdr:rowOff>
    </xdr:to>
    <xdr:cxnSp macro="">
      <xdr:nvCxnSpPr>
        <xdr:cNvPr id="427" name="直線コネクタ 426">
          <a:extLst>
            <a:ext uri="{FF2B5EF4-FFF2-40B4-BE49-F238E27FC236}">
              <a16:creationId xmlns:a16="http://schemas.microsoft.com/office/drawing/2014/main" xmlns="" id="{00000000-0008-0000-0400-0000AB010000}"/>
            </a:ext>
          </a:extLst>
        </xdr:cNvPr>
        <xdr:cNvCxnSpPr/>
      </xdr:nvCxnSpPr>
      <xdr:spPr>
        <a:xfrm flipV="1">
          <a:off x="16510000" y="12715240"/>
          <a:ext cx="0" cy="1226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8" name="公債費以外最小値テキスト">
          <a:extLst>
            <a:ext uri="{FF2B5EF4-FFF2-40B4-BE49-F238E27FC236}">
              <a16:creationId xmlns:a16="http://schemas.microsoft.com/office/drawing/2014/main" xmlns="" id="{00000000-0008-0000-0400-0000AC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114317</xdr:rowOff>
    </xdr:from>
    <xdr:ext cx="762000" cy="259045"/>
    <xdr:sp macro="" textlink="">
      <xdr:nvSpPr>
        <xdr:cNvPr id="430" name="公債費以外最大値テキスト">
          <a:extLst>
            <a:ext uri="{FF2B5EF4-FFF2-40B4-BE49-F238E27FC236}">
              <a16:creationId xmlns:a16="http://schemas.microsoft.com/office/drawing/2014/main" xmlns="" id="{00000000-0008-0000-0400-0000AE010000}"/>
            </a:ext>
          </a:extLst>
        </xdr:cNvPr>
        <xdr:cNvSpPr txBox="1"/>
      </xdr:nvSpPr>
      <xdr:spPr>
        <a:xfrm>
          <a:off x="16598900" y="1245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27940</xdr:rowOff>
    </xdr:from>
    <xdr:to>
      <xdr:col>82</xdr:col>
      <xdr:colOff>196850</xdr:colOff>
      <xdr:row>74</xdr:row>
      <xdr:rowOff>27940</xdr:rowOff>
    </xdr:to>
    <xdr:cxnSp macro="">
      <xdr:nvCxnSpPr>
        <xdr:cNvPr id="431" name="直線コネクタ 430">
          <a:extLst>
            <a:ext uri="{FF2B5EF4-FFF2-40B4-BE49-F238E27FC236}">
              <a16:creationId xmlns:a16="http://schemas.microsoft.com/office/drawing/2014/main" xmlns="" id="{00000000-0008-0000-0400-0000AF010000}"/>
            </a:ext>
          </a:extLst>
        </xdr:cNvPr>
        <xdr:cNvCxnSpPr/>
      </xdr:nvCxnSpPr>
      <xdr:spPr>
        <a:xfrm>
          <a:off x="16421100" y="12715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66039</xdr:rowOff>
    </xdr:from>
    <xdr:to>
      <xdr:col>82</xdr:col>
      <xdr:colOff>107950</xdr:colOff>
      <xdr:row>78</xdr:row>
      <xdr:rowOff>104139</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a:off x="15671800" y="1343913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8907</xdr:rowOff>
    </xdr:from>
    <xdr:ext cx="762000" cy="259045"/>
    <xdr:sp macro="" textlink="">
      <xdr:nvSpPr>
        <xdr:cNvPr id="433" name="公債費以外平均値テキスト">
          <a:extLst>
            <a:ext uri="{FF2B5EF4-FFF2-40B4-BE49-F238E27FC236}">
              <a16:creationId xmlns:a16="http://schemas.microsoft.com/office/drawing/2014/main" xmlns="" id="{00000000-0008-0000-0400-0000B1010000}"/>
            </a:ext>
          </a:extLst>
        </xdr:cNvPr>
        <xdr:cNvSpPr txBox="1"/>
      </xdr:nvSpPr>
      <xdr:spPr>
        <a:xfrm>
          <a:off x="16598900" y="13210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163830</xdr:rowOff>
    </xdr:from>
    <xdr:to>
      <xdr:col>82</xdr:col>
      <xdr:colOff>158750</xdr:colOff>
      <xdr:row>78</xdr:row>
      <xdr:rowOff>93980</xdr:rowOff>
    </xdr:to>
    <xdr:sp macro="" textlink="">
      <xdr:nvSpPr>
        <xdr:cNvPr id="434" name="フローチャート: 判断 433">
          <a:extLst>
            <a:ext uri="{FF2B5EF4-FFF2-40B4-BE49-F238E27FC236}">
              <a16:creationId xmlns:a16="http://schemas.microsoft.com/office/drawing/2014/main" xmlns="" id="{00000000-0008-0000-0400-0000B2010000}"/>
            </a:ext>
          </a:extLst>
        </xdr:cNvPr>
        <xdr:cNvSpPr/>
      </xdr:nvSpPr>
      <xdr:spPr>
        <a:xfrm>
          <a:off x="16459200" y="1336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24130</xdr:rowOff>
    </xdr:from>
    <xdr:to>
      <xdr:col>78</xdr:col>
      <xdr:colOff>69850</xdr:colOff>
      <xdr:row>78</xdr:row>
      <xdr:rowOff>66039</xdr:rowOff>
    </xdr:to>
    <xdr:cxnSp macro="">
      <xdr:nvCxnSpPr>
        <xdr:cNvPr id="435" name="直線コネクタ 434">
          <a:extLst>
            <a:ext uri="{FF2B5EF4-FFF2-40B4-BE49-F238E27FC236}">
              <a16:creationId xmlns:a16="http://schemas.microsoft.com/office/drawing/2014/main" xmlns="" id="{00000000-0008-0000-0400-0000B3010000}"/>
            </a:ext>
          </a:extLst>
        </xdr:cNvPr>
        <xdr:cNvCxnSpPr/>
      </xdr:nvCxnSpPr>
      <xdr:spPr>
        <a:xfrm>
          <a:off x="14782800" y="133972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125730</xdr:rowOff>
    </xdr:from>
    <xdr:to>
      <xdr:col>78</xdr:col>
      <xdr:colOff>120650</xdr:colOff>
      <xdr:row>78</xdr:row>
      <xdr:rowOff>55880</xdr:rowOff>
    </xdr:to>
    <xdr:sp macro="" textlink="">
      <xdr:nvSpPr>
        <xdr:cNvPr id="436" name="フローチャート: 判断 435">
          <a:extLst>
            <a:ext uri="{FF2B5EF4-FFF2-40B4-BE49-F238E27FC236}">
              <a16:creationId xmlns:a16="http://schemas.microsoft.com/office/drawing/2014/main" xmlns="" id="{00000000-0008-0000-0400-0000B4010000}"/>
            </a:ext>
          </a:extLst>
        </xdr:cNvPr>
        <xdr:cNvSpPr/>
      </xdr:nvSpPr>
      <xdr:spPr>
        <a:xfrm>
          <a:off x="15621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66057</xdr:rowOff>
    </xdr:from>
    <xdr:ext cx="7366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5290800" y="1309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69850</xdr:rowOff>
    </xdr:from>
    <xdr:to>
      <xdr:col>73</xdr:col>
      <xdr:colOff>180975</xdr:colOff>
      <xdr:row>78</xdr:row>
      <xdr:rowOff>24130</xdr:rowOff>
    </xdr:to>
    <xdr:cxnSp macro="">
      <xdr:nvCxnSpPr>
        <xdr:cNvPr id="438" name="直線コネクタ 437">
          <a:extLst>
            <a:ext uri="{FF2B5EF4-FFF2-40B4-BE49-F238E27FC236}">
              <a16:creationId xmlns:a16="http://schemas.microsoft.com/office/drawing/2014/main" xmlns="" id="{00000000-0008-0000-0400-0000B6010000}"/>
            </a:ext>
          </a:extLst>
        </xdr:cNvPr>
        <xdr:cNvCxnSpPr/>
      </xdr:nvCxnSpPr>
      <xdr:spPr>
        <a:xfrm>
          <a:off x="13893800" y="1327150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76200</xdr:rowOff>
    </xdr:from>
    <xdr:to>
      <xdr:col>74</xdr:col>
      <xdr:colOff>31750</xdr:colOff>
      <xdr:row>78</xdr:row>
      <xdr:rowOff>6350</xdr:rowOff>
    </xdr:to>
    <xdr:sp macro="" textlink="">
      <xdr:nvSpPr>
        <xdr:cNvPr id="439" name="フローチャート: 判断 438">
          <a:extLst>
            <a:ext uri="{FF2B5EF4-FFF2-40B4-BE49-F238E27FC236}">
              <a16:creationId xmlns:a16="http://schemas.microsoft.com/office/drawing/2014/main" xmlns="" id="{00000000-0008-0000-0400-0000B7010000}"/>
            </a:ext>
          </a:extLst>
        </xdr:cNvPr>
        <xdr:cNvSpPr/>
      </xdr:nvSpPr>
      <xdr:spPr>
        <a:xfrm>
          <a:off x="147320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16527</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4401800" y="1304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69850</xdr:rowOff>
    </xdr:from>
    <xdr:to>
      <xdr:col>69</xdr:col>
      <xdr:colOff>92075</xdr:colOff>
      <xdr:row>77</xdr:row>
      <xdr:rowOff>92711</xdr:rowOff>
    </xdr:to>
    <xdr:cxnSp macro="">
      <xdr:nvCxnSpPr>
        <xdr:cNvPr id="441" name="直線コネクタ 440">
          <a:extLst>
            <a:ext uri="{FF2B5EF4-FFF2-40B4-BE49-F238E27FC236}">
              <a16:creationId xmlns:a16="http://schemas.microsoft.com/office/drawing/2014/main" xmlns="" id="{00000000-0008-0000-0400-0000B9010000}"/>
            </a:ext>
          </a:extLst>
        </xdr:cNvPr>
        <xdr:cNvCxnSpPr/>
      </xdr:nvCxnSpPr>
      <xdr:spPr>
        <a:xfrm flipV="1">
          <a:off x="13004800" y="132715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167639</xdr:rowOff>
    </xdr:from>
    <xdr:to>
      <xdr:col>69</xdr:col>
      <xdr:colOff>142875</xdr:colOff>
      <xdr:row>77</xdr:row>
      <xdr:rowOff>97789</xdr:rowOff>
    </xdr:to>
    <xdr:sp macro="" textlink="">
      <xdr:nvSpPr>
        <xdr:cNvPr id="442" name="フローチャート: 判断 441">
          <a:extLst>
            <a:ext uri="{FF2B5EF4-FFF2-40B4-BE49-F238E27FC236}">
              <a16:creationId xmlns:a16="http://schemas.microsoft.com/office/drawing/2014/main" xmlns="" id="{00000000-0008-0000-0400-0000BA010000}"/>
            </a:ext>
          </a:extLst>
        </xdr:cNvPr>
        <xdr:cNvSpPr/>
      </xdr:nvSpPr>
      <xdr:spPr>
        <a:xfrm>
          <a:off x="13843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107966</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3512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34289</xdr:rowOff>
    </xdr:from>
    <xdr:to>
      <xdr:col>65</xdr:col>
      <xdr:colOff>53975</xdr:colOff>
      <xdr:row>77</xdr:row>
      <xdr:rowOff>135889</xdr:rowOff>
    </xdr:to>
    <xdr:sp macro="" textlink="">
      <xdr:nvSpPr>
        <xdr:cNvPr id="444" name="フローチャート: 判断 443">
          <a:extLst>
            <a:ext uri="{FF2B5EF4-FFF2-40B4-BE49-F238E27FC236}">
              <a16:creationId xmlns:a16="http://schemas.microsoft.com/office/drawing/2014/main" xmlns="" id="{00000000-0008-0000-0400-0000BC010000}"/>
            </a:ext>
          </a:extLst>
        </xdr:cNvPr>
        <xdr:cNvSpPr/>
      </xdr:nvSpPr>
      <xdr:spPr>
        <a:xfrm>
          <a:off x="12954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146066</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2623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53339</xdr:rowOff>
    </xdr:from>
    <xdr:to>
      <xdr:col>82</xdr:col>
      <xdr:colOff>158750</xdr:colOff>
      <xdr:row>78</xdr:row>
      <xdr:rowOff>154939</xdr:rowOff>
    </xdr:to>
    <xdr:sp macro="" textlink="">
      <xdr:nvSpPr>
        <xdr:cNvPr id="451" name="楕円 450">
          <a:extLst>
            <a:ext uri="{FF2B5EF4-FFF2-40B4-BE49-F238E27FC236}">
              <a16:creationId xmlns:a16="http://schemas.microsoft.com/office/drawing/2014/main" xmlns="" id="{00000000-0008-0000-0400-0000C3010000}"/>
            </a:ext>
          </a:extLst>
        </xdr:cNvPr>
        <xdr:cNvSpPr/>
      </xdr:nvSpPr>
      <xdr:spPr>
        <a:xfrm>
          <a:off x="164592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25416</xdr:rowOff>
    </xdr:from>
    <xdr:ext cx="762000" cy="259045"/>
    <xdr:sp macro="" textlink="">
      <xdr:nvSpPr>
        <xdr:cNvPr id="452" name="公債費以外該当値テキスト">
          <a:extLst>
            <a:ext uri="{FF2B5EF4-FFF2-40B4-BE49-F238E27FC236}">
              <a16:creationId xmlns:a16="http://schemas.microsoft.com/office/drawing/2014/main" xmlns="" id="{00000000-0008-0000-0400-0000C4010000}"/>
            </a:ext>
          </a:extLst>
        </xdr:cNvPr>
        <xdr:cNvSpPr txBox="1"/>
      </xdr:nvSpPr>
      <xdr:spPr>
        <a:xfrm>
          <a:off x="165989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15239</xdr:rowOff>
    </xdr:from>
    <xdr:to>
      <xdr:col>78</xdr:col>
      <xdr:colOff>120650</xdr:colOff>
      <xdr:row>78</xdr:row>
      <xdr:rowOff>116839</xdr:rowOff>
    </xdr:to>
    <xdr:sp macro="" textlink="">
      <xdr:nvSpPr>
        <xdr:cNvPr id="453" name="楕円 452">
          <a:extLst>
            <a:ext uri="{FF2B5EF4-FFF2-40B4-BE49-F238E27FC236}">
              <a16:creationId xmlns:a16="http://schemas.microsoft.com/office/drawing/2014/main" xmlns="" id="{00000000-0008-0000-0400-0000C5010000}"/>
            </a:ext>
          </a:extLst>
        </xdr:cNvPr>
        <xdr:cNvSpPr/>
      </xdr:nvSpPr>
      <xdr:spPr>
        <a:xfrm>
          <a:off x="15621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101616</xdr:rowOff>
    </xdr:from>
    <xdr:ext cx="736600" cy="259045"/>
    <xdr:sp macro="" textlink="">
      <xdr:nvSpPr>
        <xdr:cNvPr id="454" name="テキスト ボックス 453">
          <a:extLst>
            <a:ext uri="{FF2B5EF4-FFF2-40B4-BE49-F238E27FC236}">
              <a16:creationId xmlns:a16="http://schemas.microsoft.com/office/drawing/2014/main" xmlns="" id="{00000000-0008-0000-0400-0000C6010000}"/>
            </a:ext>
          </a:extLst>
        </xdr:cNvPr>
        <xdr:cNvSpPr txBox="1"/>
      </xdr:nvSpPr>
      <xdr:spPr>
        <a:xfrm>
          <a:off x="15290800" y="13474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144780</xdr:rowOff>
    </xdr:from>
    <xdr:to>
      <xdr:col>74</xdr:col>
      <xdr:colOff>31750</xdr:colOff>
      <xdr:row>78</xdr:row>
      <xdr:rowOff>74930</xdr:rowOff>
    </xdr:to>
    <xdr:sp macro="" textlink="">
      <xdr:nvSpPr>
        <xdr:cNvPr id="455" name="楕円 454">
          <a:extLst>
            <a:ext uri="{FF2B5EF4-FFF2-40B4-BE49-F238E27FC236}">
              <a16:creationId xmlns:a16="http://schemas.microsoft.com/office/drawing/2014/main" xmlns="" id="{00000000-0008-0000-0400-0000C7010000}"/>
            </a:ext>
          </a:extLst>
        </xdr:cNvPr>
        <xdr:cNvSpPr/>
      </xdr:nvSpPr>
      <xdr:spPr>
        <a:xfrm>
          <a:off x="14732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59707</xdr:rowOff>
    </xdr:from>
    <xdr:ext cx="762000" cy="259045"/>
    <xdr:sp macro="" textlink="">
      <xdr:nvSpPr>
        <xdr:cNvPr id="456" name="テキスト ボックス 455">
          <a:extLst>
            <a:ext uri="{FF2B5EF4-FFF2-40B4-BE49-F238E27FC236}">
              <a16:creationId xmlns:a16="http://schemas.microsoft.com/office/drawing/2014/main" xmlns="" id="{00000000-0008-0000-0400-0000C8010000}"/>
            </a:ext>
          </a:extLst>
        </xdr:cNvPr>
        <xdr:cNvSpPr txBox="1"/>
      </xdr:nvSpPr>
      <xdr:spPr>
        <a:xfrm>
          <a:off x="14401800" y="13432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19050</xdr:rowOff>
    </xdr:from>
    <xdr:to>
      <xdr:col>69</xdr:col>
      <xdr:colOff>142875</xdr:colOff>
      <xdr:row>77</xdr:row>
      <xdr:rowOff>120650</xdr:rowOff>
    </xdr:to>
    <xdr:sp macro="" textlink="">
      <xdr:nvSpPr>
        <xdr:cNvPr id="457" name="楕円 456">
          <a:extLst>
            <a:ext uri="{FF2B5EF4-FFF2-40B4-BE49-F238E27FC236}">
              <a16:creationId xmlns:a16="http://schemas.microsoft.com/office/drawing/2014/main" xmlns="" id="{00000000-0008-0000-0400-0000C9010000}"/>
            </a:ext>
          </a:extLst>
        </xdr:cNvPr>
        <xdr:cNvSpPr/>
      </xdr:nvSpPr>
      <xdr:spPr>
        <a:xfrm>
          <a:off x="13843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105427</xdr:rowOff>
    </xdr:from>
    <xdr:ext cx="762000" cy="259045"/>
    <xdr:sp macro="" textlink="">
      <xdr:nvSpPr>
        <xdr:cNvPr id="458" name="テキスト ボックス 457">
          <a:extLst>
            <a:ext uri="{FF2B5EF4-FFF2-40B4-BE49-F238E27FC236}">
              <a16:creationId xmlns:a16="http://schemas.microsoft.com/office/drawing/2014/main" xmlns="" id="{00000000-0008-0000-0400-0000CA010000}"/>
            </a:ext>
          </a:extLst>
        </xdr:cNvPr>
        <xdr:cNvSpPr txBox="1"/>
      </xdr:nvSpPr>
      <xdr:spPr>
        <a:xfrm>
          <a:off x="13512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41911</xdr:rowOff>
    </xdr:from>
    <xdr:to>
      <xdr:col>65</xdr:col>
      <xdr:colOff>53975</xdr:colOff>
      <xdr:row>77</xdr:row>
      <xdr:rowOff>143511</xdr:rowOff>
    </xdr:to>
    <xdr:sp macro="" textlink="">
      <xdr:nvSpPr>
        <xdr:cNvPr id="459" name="楕円 458">
          <a:extLst>
            <a:ext uri="{FF2B5EF4-FFF2-40B4-BE49-F238E27FC236}">
              <a16:creationId xmlns:a16="http://schemas.microsoft.com/office/drawing/2014/main" xmlns="" id="{00000000-0008-0000-0400-0000CB010000}"/>
            </a:ext>
          </a:extLst>
        </xdr:cNvPr>
        <xdr:cNvSpPr/>
      </xdr:nvSpPr>
      <xdr:spPr>
        <a:xfrm>
          <a:off x="12954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128288</xdr:rowOff>
    </xdr:from>
    <xdr:ext cx="762000" cy="259045"/>
    <xdr:sp macro="" textlink="">
      <xdr:nvSpPr>
        <xdr:cNvPr id="460" name="テキスト ボックス 459">
          <a:extLst>
            <a:ext uri="{FF2B5EF4-FFF2-40B4-BE49-F238E27FC236}">
              <a16:creationId xmlns:a16="http://schemas.microsoft.com/office/drawing/2014/main" xmlns="" id="{00000000-0008-0000-0400-0000CC010000}"/>
            </a:ext>
          </a:extLst>
        </xdr:cNvPr>
        <xdr:cNvSpPr txBox="1"/>
      </xdr:nvSpPr>
      <xdr:spPr>
        <a:xfrm>
          <a:off x="12623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22695</xdr:rowOff>
    </xdr:from>
    <xdr:to>
      <xdr:col>29</xdr:col>
      <xdr:colOff>127000</xdr:colOff>
      <xdr:row>20</xdr:row>
      <xdr:rowOff>100063</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flipV="1">
          <a:off x="5651500" y="2127720"/>
          <a:ext cx="0" cy="14489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72140</xdr:rowOff>
    </xdr:from>
    <xdr:ext cx="762000" cy="259045"/>
    <xdr:sp macro="" textlink="">
      <xdr:nvSpPr>
        <xdr:cNvPr id="46" name="人口1人当たり決算額の推移最小値テキスト130">
          <a:extLst>
            <a:ext uri="{FF2B5EF4-FFF2-40B4-BE49-F238E27FC236}">
              <a16:creationId xmlns:a16="http://schemas.microsoft.com/office/drawing/2014/main" xmlns="" id="{00000000-0008-0000-0500-00002E000000}"/>
            </a:ext>
          </a:extLst>
        </xdr:cNvPr>
        <xdr:cNvSpPr txBox="1"/>
      </xdr:nvSpPr>
      <xdr:spPr>
        <a:xfrm>
          <a:off x="5740400" y="354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100063</xdr:rowOff>
    </xdr:from>
    <xdr:to>
      <xdr:col>30</xdr:col>
      <xdr:colOff>25400</xdr:colOff>
      <xdr:row>20</xdr:row>
      <xdr:rowOff>100063</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35766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109072</xdr:rowOff>
    </xdr:from>
    <xdr:ext cx="762000" cy="259045"/>
    <xdr:sp macro="" textlink="">
      <xdr:nvSpPr>
        <xdr:cNvPr id="48" name="人口1人当たり決算額の推移最大値テキスト130">
          <a:extLst>
            <a:ext uri="{FF2B5EF4-FFF2-40B4-BE49-F238E27FC236}">
              <a16:creationId xmlns:a16="http://schemas.microsoft.com/office/drawing/2014/main" xmlns="" id="{00000000-0008-0000-0500-000030000000}"/>
            </a:ext>
          </a:extLst>
        </xdr:cNvPr>
        <xdr:cNvSpPr txBox="1"/>
      </xdr:nvSpPr>
      <xdr:spPr>
        <a:xfrm>
          <a:off x="5740400" y="187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22695</xdr:rowOff>
    </xdr:from>
    <xdr:to>
      <xdr:col>30</xdr:col>
      <xdr:colOff>25400</xdr:colOff>
      <xdr:row>12</xdr:row>
      <xdr:rowOff>22695</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212772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75197</xdr:rowOff>
    </xdr:from>
    <xdr:to>
      <xdr:col>29</xdr:col>
      <xdr:colOff>127000</xdr:colOff>
      <xdr:row>18</xdr:row>
      <xdr:rowOff>90729</xdr:rowOff>
    </xdr:to>
    <xdr:cxnSp macro="">
      <xdr:nvCxnSpPr>
        <xdr:cNvPr id="50" name="直線コネクタ 49">
          <a:extLst>
            <a:ext uri="{FF2B5EF4-FFF2-40B4-BE49-F238E27FC236}">
              <a16:creationId xmlns:a16="http://schemas.microsoft.com/office/drawing/2014/main" xmlns="" id="{00000000-0008-0000-0500-000032000000}"/>
            </a:ext>
          </a:extLst>
        </xdr:cNvPr>
        <xdr:cNvCxnSpPr/>
      </xdr:nvCxnSpPr>
      <xdr:spPr bwMode="auto">
        <a:xfrm flipV="1">
          <a:off x="5003800" y="3208922"/>
          <a:ext cx="647700" cy="155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150334</xdr:rowOff>
    </xdr:from>
    <xdr:ext cx="762000" cy="259045"/>
    <xdr:sp macro="" textlink="">
      <xdr:nvSpPr>
        <xdr:cNvPr id="51" name="人口1人当たり決算額の推移平均値テキスト130">
          <a:extLst>
            <a:ext uri="{FF2B5EF4-FFF2-40B4-BE49-F238E27FC236}">
              <a16:creationId xmlns:a16="http://schemas.microsoft.com/office/drawing/2014/main" xmlns="" id="{00000000-0008-0000-0500-000033000000}"/>
            </a:ext>
          </a:extLst>
        </xdr:cNvPr>
        <xdr:cNvSpPr txBox="1"/>
      </xdr:nvSpPr>
      <xdr:spPr>
        <a:xfrm>
          <a:off x="5740400" y="27697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133807</xdr:rowOff>
    </xdr:from>
    <xdr:to>
      <xdr:col>29</xdr:col>
      <xdr:colOff>177800</xdr:colOff>
      <xdr:row>17</xdr:row>
      <xdr:rowOff>63957</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5600700" y="29246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90729</xdr:rowOff>
    </xdr:from>
    <xdr:to>
      <xdr:col>26</xdr:col>
      <xdr:colOff>50800</xdr:colOff>
      <xdr:row>19</xdr:row>
      <xdr:rowOff>5690</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flipV="1">
          <a:off x="4305300" y="3224454"/>
          <a:ext cx="698500" cy="864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147879</xdr:rowOff>
    </xdr:from>
    <xdr:to>
      <xdr:col>26</xdr:col>
      <xdr:colOff>101600</xdr:colOff>
      <xdr:row>17</xdr:row>
      <xdr:rowOff>78029</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4953000" y="2938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88206</xdr:rowOff>
    </xdr:from>
    <xdr:ext cx="736600" cy="259045"/>
    <xdr:sp macro="" textlink="">
      <xdr:nvSpPr>
        <xdr:cNvPr id="55" name="テキスト ボックス 54">
          <a:extLst>
            <a:ext uri="{FF2B5EF4-FFF2-40B4-BE49-F238E27FC236}">
              <a16:creationId xmlns:a16="http://schemas.microsoft.com/office/drawing/2014/main" xmlns="" id="{00000000-0008-0000-0500-000037000000}"/>
            </a:ext>
          </a:extLst>
        </xdr:cNvPr>
        <xdr:cNvSpPr txBox="1"/>
      </xdr:nvSpPr>
      <xdr:spPr>
        <a:xfrm>
          <a:off x="4622800" y="2707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145948</xdr:rowOff>
    </xdr:from>
    <xdr:to>
      <xdr:col>22</xdr:col>
      <xdr:colOff>114300</xdr:colOff>
      <xdr:row>19</xdr:row>
      <xdr:rowOff>5690</xdr:rowOff>
    </xdr:to>
    <xdr:cxnSp macro="">
      <xdr:nvCxnSpPr>
        <xdr:cNvPr id="56" name="直線コネクタ 55">
          <a:extLst>
            <a:ext uri="{FF2B5EF4-FFF2-40B4-BE49-F238E27FC236}">
              <a16:creationId xmlns:a16="http://schemas.microsoft.com/office/drawing/2014/main" xmlns="" id="{00000000-0008-0000-0500-000038000000}"/>
            </a:ext>
          </a:extLst>
        </xdr:cNvPr>
        <xdr:cNvCxnSpPr/>
      </xdr:nvCxnSpPr>
      <xdr:spPr bwMode="auto">
        <a:xfrm>
          <a:off x="3606800" y="3279673"/>
          <a:ext cx="698500" cy="311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2540</xdr:rowOff>
    </xdr:from>
    <xdr:to>
      <xdr:col>22</xdr:col>
      <xdr:colOff>165100</xdr:colOff>
      <xdr:row>17</xdr:row>
      <xdr:rowOff>104140</xdr:rowOff>
    </xdr:to>
    <xdr:sp macro="" textlink="">
      <xdr:nvSpPr>
        <xdr:cNvPr id="57" name="フローチャート: 判断 56">
          <a:extLst>
            <a:ext uri="{FF2B5EF4-FFF2-40B4-BE49-F238E27FC236}">
              <a16:creationId xmlns:a16="http://schemas.microsoft.com/office/drawing/2014/main" xmlns="" id="{00000000-0008-0000-0500-000039000000}"/>
            </a:ext>
          </a:extLst>
        </xdr:cNvPr>
        <xdr:cNvSpPr/>
      </xdr:nvSpPr>
      <xdr:spPr bwMode="auto">
        <a:xfrm>
          <a:off x="4254500" y="2964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114317</xdr:rowOff>
    </xdr:from>
    <xdr:ext cx="762000" cy="259045"/>
    <xdr:sp macro="" textlink="">
      <xdr:nvSpPr>
        <xdr:cNvPr id="58" name="テキスト ボックス 57">
          <a:extLst>
            <a:ext uri="{FF2B5EF4-FFF2-40B4-BE49-F238E27FC236}">
              <a16:creationId xmlns:a16="http://schemas.microsoft.com/office/drawing/2014/main" xmlns="" id="{00000000-0008-0000-0500-00003A000000}"/>
            </a:ext>
          </a:extLst>
        </xdr:cNvPr>
        <xdr:cNvSpPr txBox="1"/>
      </xdr:nvSpPr>
      <xdr:spPr>
        <a:xfrm>
          <a:off x="3924300" y="273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138024</xdr:rowOff>
    </xdr:from>
    <xdr:to>
      <xdr:col>18</xdr:col>
      <xdr:colOff>177800</xdr:colOff>
      <xdr:row>18</xdr:row>
      <xdr:rowOff>145948</xdr:rowOff>
    </xdr:to>
    <xdr:cxnSp macro="">
      <xdr:nvCxnSpPr>
        <xdr:cNvPr id="59" name="直線コネクタ 58">
          <a:extLst>
            <a:ext uri="{FF2B5EF4-FFF2-40B4-BE49-F238E27FC236}">
              <a16:creationId xmlns:a16="http://schemas.microsoft.com/office/drawing/2014/main" xmlns="" id="{00000000-0008-0000-0500-00003B000000}"/>
            </a:ext>
          </a:extLst>
        </xdr:cNvPr>
        <xdr:cNvCxnSpPr/>
      </xdr:nvCxnSpPr>
      <xdr:spPr bwMode="auto">
        <a:xfrm>
          <a:off x="2908300" y="3271749"/>
          <a:ext cx="698500" cy="7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11011</xdr:rowOff>
    </xdr:from>
    <xdr:to>
      <xdr:col>19</xdr:col>
      <xdr:colOff>38100</xdr:colOff>
      <xdr:row>17</xdr:row>
      <xdr:rowOff>112611</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3556000" y="29732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122788</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3225800" y="274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60287</xdr:rowOff>
    </xdr:from>
    <xdr:to>
      <xdr:col>15</xdr:col>
      <xdr:colOff>101600</xdr:colOff>
      <xdr:row>17</xdr:row>
      <xdr:rowOff>161887</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2857500" y="3022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614</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2527300" y="2791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24397</xdr:rowOff>
    </xdr:from>
    <xdr:to>
      <xdr:col>29</xdr:col>
      <xdr:colOff>177800</xdr:colOff>
      <xdr:row>18</xdr:row>
      <xdr:rowOff>125997</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5600700" y="31581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167924</xdr:rowOff>
    </xdr:from>
    <xdr:ext cx="762000" cy="259045"/>
    <xdr:sp macro="" textlink="">
      <xdr:nvSpPr>
        <xdr:cNvPr id="70" name="人口1人当たり決算額の推移該当値テキスト130">
          <a:extLst>
            <a:ext uri="{FF2B5EF4-FFF2-40B4-BE49-F238E27FC236}">
              <a16:creationId xmlns:a16="http://schemas.microsoft.com/office/drawing/2014/main" xmlns="" id="{00000000-0008-0000-0500-000046000000}"/>
            </a:ext>
          </a:extLst>
        </xdr:cNvPr>
        <xdr:cNvSpPr txBox="1"/>
      </xdr:nvSpPr>
      <xdr:spPr>
        <a:xfrm>
          <a:off x="5740400" y="313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39929</xdr:rowOff>
    </xdr:from>
    <xdr:to>
      <xdr:col>26</xdr:col>
      <xdr:colOff>101600</xdr:colOff>
      <xdr:row>18</xdr:row>
      <xdr:rowOff>141529</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953000" y="31736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126306</xdr:rowOff>
    </xdr:from>
    <xdr:ext cx="7366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4622800" y="326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126340</xdr:rowOff>
    </xdr:from>
    <xdr:to>
      <xdr:col>22</xdr:col>
      <xdr:colOff>165100</xdr:colOff>
      <xdr:row>19</xdr:row>
      <xdr:rowOff>56490</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254500" y="32600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41267</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924300" y="3346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95148</xdr:rowOff>
    </xdr:from>
    <xdr:to>
      <xdr:col>19</xdr:col>
      <xdr:colOff>38100</xdr:colOff>
      <xdr:row>19</xdr:row>
      <xdr:rowOff>25298</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3556000" y="32288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10075</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225800" y="331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87224</xdr:rowOff>
    </xdr:from>
    <xdr:to>
      <xdr:col>15</xdr:col>
      <xdr:colOff>101600</xdr:colOff>
      <xdr:row>19</xdr:row>
      <xdr:rowOff>17373</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2857500" y="3220949"/>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2151</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2527300" y="3307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xmlns=""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xmlns=""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xmlns=""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6730</xdr:rowOff>
    </xdr:from>
    <xdr:to>
      <xdr:col>29</xdr:col>
      <xdr:colOff>127000</xdr:colOff>
      <xdr:row>38</xdr:row>
      <xdr:rowOff>114050</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flipV="1">
          <a:off x="5651500" y="6274180"/>
          <a:ext cx="0" cy="130747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86127</xdr:rowOff>
    </xdr:from>
    <xdr:ext cx="762000" cy="259045"/>
    <xdr:sp macro="" textlink="">
      <xdr:nvSpPr>
        <xdr:cNvPr id="108" name="人口1人当たり決算額の推移最小値テキスト445">
          <a:extLst>
            <a:ext uri="{FF2B5EF4-FFF2-40B4-BE49-F238E27FC236}">
              <a16:creationId xmlns:a16="http://schemas.microsoft.com/office/drawing/2014/main" xmlns="" id="{00000000-0008-0000-0500-00006C000000}"/>
            </a:ext>
          </a:extLst>
        </xdr:cNvPr>
        <xdr:cNvSpPr txBox="1"/>
      </xdr:nvSpPr>
      <xdr:spPr>
        <a:xfrm>
          <a:off x="5740400" y="755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114050</xdr:rowOff>
    </xdr:from>
    <xdr:to>
      <xdr:col>30</xdr:col>
      <xdr:colOff>25400</xdr:colOff>
      <xdr:row>38</xdr:row>
      <xdr:rowOff>114050</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562600" y="75816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93107</xdr:rowOff>
    </xdr:from>
    <xdr:ext cx="762000" cy="259045"/>
    <xdr:sp macro="" textlink="">
      <xdr:nvSpPr>
        <xdr:cNvPr id="110" name="人口1人当たり決算額の推移最大値テキスト445">
          <a:extLst>
            <a:ext uri="{FF2B5EF4-FFF2-40B4-BE49-F238E27FC236}">
              <a16:creationId xmlns:a16="http://schemas.microsoft.com/office/drawing/2014/main" xmlns="" id="{00000000-0008-0000-0500-00006E000000}"/>
            </a:ext>
          </a:extLst>
        </xdr:cNvPr>
        <xdr:cNvSpPr txBox="1"/>
      </xdr:nvSpPr>
      <xdr:spPr>
        <a:xfrm>
          <a:off x="5740400" y="60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6730</xdr:rowOff>
    </xdr:from>
    <xdr:to>
      <xdr:col>30</xdr:col>
      <xdr:colOff>25400</xdr:colOff>
      <xdr:row>34</xdr:row>
      <xdr:rowOff>6730</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a:off x="5562600" y="62741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333243</xdr:rowOff>
    </xdr:from>
    <xdr:to>
      <xdr:col>29</xdr:col>
      <xdr:colOff>127000</xdr:colOff>
      <xdr:row>37</xdr:row>
      <xdr:rowOff>334459</xdr:rowOff>
    </xdr:to>
    <xdr:cxnSp macro="">
      <xdr:nvCxnSpPr>
        <xdr:cNvPr id="112" name="直線コネクタ 111">
          <a:extLst>
            <a:ext uri="{FF2B5EF4-FFF2-40B4-BE49-F238E27FC236}">
              <a16:creationId xmlns:a16="http://schemas.microsoft.com/office/drawing/2014/main" xmlns="" id="{00000000-0008-0000-0500-000070000000}"/>
            </a:ext>
          </a:extLst>
        </xdr:cNvPr>
        <xdr:cNvCxnSpPr/>
      </xdr:nvCxnSpPr>
      <xdr:spPr bwMode="auto">
        <a:xfrm flipV="1">
          <a:off x="5003800" y="7457943"/>
          <a:ext cx="647700" cy="12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254928</xdr:rowOff>
    </xdr:from>
    <xdr:ext cx="762000" cy="259045"/>
    <xdr:sp macro="" textlink="">
      <xdr:nvSpPr>
        <xdr:cNvPr id="113" name="人口1人当たり決算額の推移平均値テキスト445">
          <a:extLst>
            <a:ext uri="{FF2B5EF4-FFF2-40B4-BE49-F238E27FC236}">
              <a16:creationId xmlns:a16="http://schemas.microsoft.com/office/drawing/2014/main" xmlns="" id="{00000000-0008-0000-0500-000071000000}"/>
            </a:ext>
          </a:extLst>
        </xdr:cNvPr>
        <xdr:cNvSpPr txBox="1"/>
      </xdr:nvSpPr>
      <xdr:spPr>
        <a:xfrm>
          <a:off x="5740400" y="73796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282851</xdr:rowOff>
    </xdr:from>
    <xdr:to>
      <xdr:col>29</xdr:col>
      <xdr:colOff>177800</xdr:colOff>
      <xdr:row>38</xdr:row>
      <xdr:rowOff>41551</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5600700" y="74075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334459</xdr:rowOff>
    </xdr:from>
    <xdr:to>
      <xdr:col>26</xdr:col>
      <xdr:colOff>50800</xdr:colOff>
      <xdr:row>37</xdr:row>
      <xdr:rowOff>335983</xdr:rowOff>
    </xdr:to>
    <xdr:cxnSp macro="">
      <xdr:nvCxnSpPr>
        <xdr:cNvPr id="115" name="直線コネクタ 114">
          <a:extLst>
            <a:ext uri="{FF2B5EF4-FFF2-40B4-BE49-F238E27FC236}">
              <a16:creationId xmlns:a16="http://schemas.microsoft.com/office/drawing/2014/main" xmlns="" id="{00000000-0008-0000-0500-000073000000}"/>
            </a:ext>
          </a:extLst>
        </xdr:cNvPr>
        <xdr:cNvCxnSpPr/>
      </xdr:nvCxnSpPr>
      <xdr:spPr bwMode="auto">
        <a:xfrm flipV="1">
          <a:off x="4305300" y="7459159"/>
          <a:ext cx="698500" cy="15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279151</xdr:rowOff>
    </xdr:from>
    <xdr:to>
      <xdr:col>26</xdr:col>
      <xdr:colOff>101600</xdr:colOff>
      <xdr:row>38</xdr:row>
      <xdr:rowOff>37851</xdr:rowOff>
    </xdr:to>
    <xdr:sp macro="" textlink="">
      <xdr:nvSpPr>
        <xdr:cNvPr id="116" name="フローチャート: 判断 115">
          <a:extLst>
            <a:ext uri="{FF2B5EF4-FFF2-40B4-BE49-F238E27FC236}">
              <a16:creationId xmlns:a16="http://schemas.microsoft.com/office/drawing/2014/main" xmlns="" id="{00000000-0008-0000-0500-000074000000}"/>
            </a:ext>
          </a:extLst>
        </xdr:cNvPr>
        <xdr:cNvSpPr/>
      </xdr:nvSpPr>
      <xdr:spPr bwMode="auto">
        <a:xfrm>
          <a:off x="4953000" y="7403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48028</xdr:rowOff>
    </xdr:from>
    <xdr:ext cx="736600" cy="259045"/>
    <xdr:sp macro="" textlink="">
      <xdr:nvSpPr>
        <xdr:cNvPr id="117" name="テキスト ボックス 116">
          <a:extLst>
            <a:ext uri="{FF2B5EF4-FFF2-40B4-BE49-F238E27FC236}">
              <a16:creationId xmlns:a16="http://schemas.microsoft.com/office/drawing/2014/main" xmlns="" id="{00000000-0008-0000-0500-000075000000}"/>
            </a:ext>
          </a:extLst>
        </xdr:cNvPr>
        <xdr:cNvSpPr txBox="1"/>
      </xdr:nvSpPr>
      <xdr:spPr>
        <a:xfrm>
          <a:off x="4622800" y="7172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328320</xdr:rowOff>
    </xdr:from>
    <xdr:to>
      <xdr:col>22</xdr:col>
      <xdr:colOff>114300</xdr:colOff>
      <xdr:row>37</xdr:row>
      <xdr:rowOff>335983</xdr:rowOff>
    </xdr:to>
    <xdr:cxnSp macro="">
      <xdr:nvCxnSpPr>
        <xdr:cNvPr id="118" name="直線コネクタ 117">
          <a:extLst>
            <a:ext uri="{FF2B5EF4-FFF2-40B4-BE49-F238E27FC236}">
              <a16:creationId xmlns:a16="http://schemas.microsoft.com/office/drawing/2014/main" xmlns="" id="{00000000-0008-0000-0500-000076000000}"/>
            </a:ext>
          </a:extLst>
        </xdr:cNvPr>
        <xdr:cNvCxnSpPr/>
      </xdr:nvCxnSpPr>
      <xdr:spPr bwMode="auto">
        <a:xfrm>
          <a:off x="3606800" y="7453020"/>
          <a:ext cx="698500" cy="7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278942</xdr:rowOff>
    </xdr:from>
    <xdr:to>
      <xdr:col>22</xdr:col>
      <xdr:colOff>165100</xdr:colOff>
      <xdr:row>38</xdr:row>
      <xdr:rowOff>37642</xdr:rowOff>
    </xdr:to>
    <xdr:sp macro="" textlink="">
      <xdr:nvSpPr>
        <xdr:cNvPr id="119" name="フローチャート: 判断 118">
          <a:extLst>
            <a:ext uri="{FF2B5EF4-FFF2-40B4-BE49-F238E27FC236}">
              <a16:creationId xmlns:a16="http://schemas.microsoft.com/office/drawing/2014/main" xmlns="" id="{00000000-0008-0000-0500-000077000000}"/>
            </a:ext>
          </a:extLst>
        </xdr:cNvPr>
        <xdr:cNvSpPr/>
      </xdr:nvSpPr>
      <xdr:spPr bwMode="auto">
        <a:xfrm>
          <a:off x="42545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47819</xdr:rowOff>
    </xdr:from>
    <xdr:ext cx="762000" cy="259045"/>
    <xdr:sp macro="" textlink="">
      <xdr:nvSpPr>
        <xdr:cNvPr id="120" name="テキスト ボックス 119">
          <a:extLst>
            <a:ext uri="{FF2B5EF4-FFF2-40B4-BE49-F238E27FC236}">
              <a16:creationId xmlns:a16="http://schemas.microsoft.com/office/drawing/2014/main" xmlns="" id="{00000000-0008-0000-0500-000078000000}"/>
            </a:ext>
          </a:extLst>
        </xdr:cNvPr>
        <xdr:cNvSpPr txBox="1"/>
      </xdr:nvSpPr>
      <xdr:spPr>
        <a:xfrm>
          <a:off x="3924300" y="717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328320</xdr:rowOff>
    </xdr:from>
    <xdr:to>
      <xdr:col>18</xdr:col>
      <xdr:colOff>177800</xdr:colOff>
      <xdr:row>37</xdr:row>
      <xdr:rowOff>330664</xdr:rowOff>
    </xdr:to>
    <xdr:cxnSp macro="">
      <xdr:nvCxnSpPr>
        <xdr:cNvPr id="121" name="直線コネクタ 120">
          <a:extLst>
            <a:ext uri="{FF2B5EF4-FFF2-40B4-BE49-F238E27FC236}">
              <a16:creationId xmlns:a16="http://schemas.microsoft.com/office/drawing/2014/main" xmlns="" id="{00000000-0008-0000-0500-000079000000}"/>
            </a:ext>
          </a:extLst>
        </xdr:cNvPr>
        <xdr:cNvCxnSpPr/>
      </xdr:nvCxnSpPr>
      <xdr:spPr bwMode="auto">
        <a:xfrm flipV="1">
          <a:off x="2908300" y="7453020"/>
          <a:ext cx="698500" cy="2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277547</xdr:rowOff>
    </xdr:from>
    <xdr:to>
      <xdr:col>19</xdr:col>
      <xdr:colOff>38100</xdr:colOff>
      <xdr:row>38</xdr:row>
      <xdr:rowOff>36247</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3556000" y="74022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21024</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3225800" y="7488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280466</xdr:rowOff>
    </xdr:from>
    <xdr:to>
      <xdr:col>15</xdr:col>
      <xdr:colOff>101600</xdr:colOff>
      <xdr:row>38</xdr:row>
      <xdr:rowOff>39166</xdr:rowOff>
    </xdr:to>
    <xdr:sp macro="" textlink="">
      <xdr:nvSpPr>
        <xdr:cNvPr id="124" name="フローチャート: 判断 123">
          <a:extLst>
            <a:ext uri="{FF2B5EF4-FFF2-40B4-BE49-F238E27FC236}">
              <a16:creationId xmlns:a16="http://schemas.microsoft.com/office/drawing/2014/main" xmlns="" id="{00000000-0008-0000-0500-00007C000000}"/>
            </a:ext>
          </a:extLst>
        </xdr:cNvPr>
        <xdr:cNvSpPr/>
      </xdr:nvSpPr>
      <xdr:spPr bwMode="auto">
        <a:xfrm>
          <a:off x="2857500" y="74051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23943</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2527300" y="7491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282443</xdr:rowOff>
    </xdr:from>
    <xdr:to>
      <xdr:col>29</xdr:col>
      <xdr:colOff>177800</xdr:colOff>
      <xdr:row>38</xdr:row>
      <xdr:rowOff>41143</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5600700" y="7407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64020</xdr:rowOff>
    </xdr:from>
    <xdr:ext cx="762000" cy="259045"/>
    <xdr:sp macro="" textlink="">
      <xdr:nvSpPr>
        <xdr:cNvPr id="132" name="人口1人当たり決算額の推移該当値テキスト445">
          <a:extLst>
            <a:ext uri="{FF2B5EF4-FFF2-40B4-BE49-F238E27FC236}">
              <a16:creationId xmlns:a16="http://schemas.microsoft.com/office/drawing/2014/main" xmlns="" id="{00000000-0008-0000-0500-000084000000}"/>
            </a:ext>
          </a:extLst>
        </xdr:cNvPr>
        <xdr:cNvSpPr txBox="1"/>
      </xdr:nvSpPr>
      <xdr:spPr>
        <a:xfrm>
          <a:off x="5740400" y="718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283659</xdr:rowOff>
    </xdr:from>
    <xdr:to>
      <xdr:col>26</xdr:col>
      <xdr:colOff>101600</xdr:colOff>
      <xdr:row>38</xdr:row>
      <xdr:rowOff>42359</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4953000" y="74083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27136</xdr:rowOff>
    </xdr:from>
    <xdr:ext cx="7366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4622800" y="74947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285183</xdr:rowOff>
    </xdr:from>
    <xdr:to>
      <xdr:col>22</xdr:col>
      <xdr:colOff>165100</xdr:colOff>
      <xdr:row>38</xdr:row>
      <xdr:rowOff>43883</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4254500" y="7409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28660</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3924300" y="7496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277520</xdr:rowOff>
    </xdr:from>
    <xdr:to>
      <xdr:col>19</xdr:col>
      <xdr:colOff>38100</xdr:colOff>
      <xdr:row>38</xdr:row>
      <xdr:rowOff>36220</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3556000" y="7402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46397</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3225800" y="717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279864</xdr:rowOff>
    </xdr:from>
    <xdr:to>
      <xdr:col>15</xdr:col>
      <xdr:colOff>101600</xdr:colOff>
      <xdr:row>38</xdr:row>
      <xdr:rowOff>38564</xdr:rowOff>
    </xdr:to>
    <xdr:sp macro="" textlink="">
      <xdr:nvSpPr>
        <xdr:cNvPr id="139" name="楕円 138">
          <a:extLst>
            <a:ext uri="{FF2B5EF4-FFF2-40B4-BE49-F238E27FC236}">
              <a16:creationId xmlns:a16="http://schemas.microsoft.com/office/drawing/2014/main" xmlns="" id="{00000000-0008-0000-0500-00008B000000}"/>
            </a:ext>
          </a:extLst>
        </xdr:cNvPr>
        <xdr:cNvSpPr/>
      </xdr:nvSpPr>
      <xdr:spPr bwMode="auto">
        <a:xfrm>
          <a:off x="2857500" y="74045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48741</xdr:rowOff>
    </xdr:from>
    <xdr:ext cx="762000" cy="259045"/>
    <xdr:sp macro="" textlink="">
      <xdr:nvSpPr>
        <xdr:cNvPr id="140" name="テキスト ボックス 139">
          <a:extLst>
            <a:ext uri="{FF2B5EF4-FFF2-40B4-BE49-F238E27FC236}">
              <a16:creationId xmlns:a16="http://schemas.microsoft.com/office/drawing/2014/main" xmlns="" id="{00000000-0008-0000-0500-00008C000000}"/>
            </a:ext>
          </a:extLst>
        </xdr:cNvPr>
        <xdr:cNvSpPr txBox="1"/>
      </xdr:nvSpPr>
      <xdr:spPr>
        <a:xfrm>
          <a:off x="2527300" y="7173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31,538
31,304
160.52
15,475,702
14,448,926
923,180
8,050,604
15,553,083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128.0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143777</xdr:rowOff>
    </xdr:from>
    <xdr:to>
      <xdr:col>24</xdr:col>
      <xdr:colOff>62865</xdr:colOff>
      <xdr:row>38</xdr:row>
      <xdr:rowOff>65151</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115827"/>
          <a:ext cx="1270" cy="1464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68978</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584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65151</xdr:rowOff>
    </xdr:from>
    <xdr:to>
      <xdr:col>24</xdr:col>
      <xdr:colOff>152400</xdr:colOff>
      <xdr:row>38</xdr:row>
      <xdr:rowOff>65151</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580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90454</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4891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143777</xdr:rowOff>
    </xdr:from>
    <xdr:to>
      <xdr:col>24</xdr:col>
      <xdr:colOff>152400</xdr:colOff>
      <xdr:row>29</xdr:row>
      <xdr:rowOff>143777</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115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51549</xdr:rowOff>
    </xdr:from>
    <xdr:to>
      <xdr:col>24</xdr:col>
      <xdr:colOff>63500</xdr:colOff>
      <xdr:row>36</xdr:row>
      <xdr:rowOff>51879</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a:off x="3797300" y="6223749"/>
          <a:ext cx="838200" cy="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106519</xdr:rowOff>
    </xdr:from>
    <xdr:ext cx="534377"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57643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83642</xdr:rowOff>
    </xdr:from>
    <xdr:to>
      <xdr:col>24</xdr:col>
      <xdr:colOff>114300</xdr:colOff>
      <xdr:row>35</xdr:row>
      <xdr:rowOff>13792</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5912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51549</xdr:rowOff>
    </xdr:from>
    <xdr:to>
      <xdr:col>19</xdr:col>
      <xdr:colOff>177800</xdr:colOff>
      <xdr:row>36</xdr:row>
      <xdr:rowOff>72199</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flipV="1">
          <a:off x="2908300" y="6223749"/>
          <a:ext cx="889000" cy="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94666</xdr:rowOff>
    </xdr:from>
    <xdr:to>
      <xdr:col>20</xdr:col>
      <xdr:colOff>38100</xdr:colOff>
      <xdr:row>35</xdr:row>
      <xdr:rowOff>24816</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592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41343</xdr:rowOff>
    </xdr:from>
    <xdr:ext cx="534377"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530111" y="569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56147</xdr:rowOff>
    </xdr:from>
    <xdr:to>
      <xdr:col>15</xdr:col>
      <xdr:colOff>50800</xdr:colOff>
      <xdr:row>36</xdr:row>
      <xdr:rowOff>72199</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a:off x="2019300" y="6228347"/>
          <a:ext cx="889000" cy="1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103962</xdr:rowOff>
    </xdr:from>
    <xdr:to>
      <xdr:col>15</xdr:col>
      <xdr:colOff>101600</xdr:colOff>
      <xdr:row>35</xdr:row>
      <xdr:rowOff>34112</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593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50639</xdr:rowOff>
    </xdr:from>
    <xdr:ext cx="534377"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41111" y="570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56147</xdr:rowOff>
    </xdr:from>
    <xdr:to>
      <xdr:col>10</xdr:col>
      <xdr:colOff>114300</xdr:colOff>
      <xdr:row>36</xdr:row>
      <xdr:rowOff>98234</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flipV="1">
          <a:off x="1130300" y="6228347"/>
          <a:ext cx="889000" cy="4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106959</xdr:rowOff>
    </xdr:from>
    <xdr:to>
      <xdr:col>10</xdr:col>
      <xdr:colOff>165100</xdr:colOff>
      <xdr:row>35</xdr:row>
      <xdr:rowOff>37109</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593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53636</xdr:rowOff>
    </xdr:from>
    <xdr:ext cx="534377"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52111" y="571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161951</xdr:rowOff>
    </xdr:from>
    <xdr:to>
      <xdr:col>6</xdr:col>
      <xdr:colOff>38100</xdr:colOff>
      <xdr:row>35</xdr:row>
      <xdr:rowOff>92101</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599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108628</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63111" y="576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1079</xdr:rowOff>
    </xdr:from>
    <xdr:to>
      <xdr:col>24</xdr:col>
      <xdr:colOff>114300</xdr:colOff>
      <xdr:row>36</xdr:row>
      <xdr:rowOff>102679</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6173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150956</xdr:rowOff>
    </xdr:from>
    <xdr:ext cx="534377"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6151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749</xdr:rowOff>
    </xdr:from>
    <xdr:to>
      <xdr:col>20</xdr:col>
      <xdr:colOff>38100</xdr:colOff>
      <xdr:row>36</xdr:row>
      <xdr:rowOff>102349</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17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93476</xdr:rowOff>
    </xdr:from>
    <xdr:ext cx="534377"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530111" y="6265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21399</xdr:rowOff>
    </xdr:from>
    <xdr:to>
      <xdr:col>15</xdr:col>
      <xdr:colOff>101600</xdr:colOff>
      <xdr:row>36</xdr:row>
      <xdr:rowOff>122999</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19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114126</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41111" y="628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5347</xdr:rowOff>
    </xdr:from>
    <xdr:to>
      <xdr:col>10</xdr:col>
      <xdr:colOff>165100</xdr:colOff>
      <xdr:row>36</xdr:row>
      <xdr:rowOff>106947</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17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98074</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52111" y="6270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47434</xdr:rowOff>
    </xdr:from>
    <xdr:to>
      <xdr:col>6</xdr:col>
      <xdr:colOff>38100</xdr:colOff>
      <xdr:row>36</xdr:row>
      <xdr:rowOff>149034</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21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140161</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63111" y="6312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xmlns=""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xmlns=""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xmlns=""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xmlns=""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xmlns=""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xmlns=""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xmlns=""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xmlns=""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xmlns=""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xmlns=""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xmlns=""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104942</xdr:rowOff>
    </xdr:from>
    <xdr:to>
      <xdr:col>24</xdr:col>
      <xdr:colOff>62865</xdr:colOff>
      <xdr:row>59</xdr:row>
      <xdr:rowOff>39007</xdr:rowOff>
    </xdr:to>
    <xdr:cxnSp macro="">
      <xdr:nvCxnSpPr>
        <xdr:cNvPr id="116" name="直線コネクタ 115">
          <a:extLst>
            <a:ext uri="{FF2B5EF4-FFF2-40B4-BE49-F238E27FC236}">
              <a16:creationId xmlns:a16="http://schemas.microsoft.com/office/drawing/2014/main" xmlns="" id="{00000000-0008-0000-0600-000074000000}"/>
            </a:ext>
          </a:extLst>
        </xdr:cNvPr>
        <xdr:cNvCxnSpPr/>
      </xdr:nvCxnSpPr>
      <xdr:spPr>
        <a:xfrm flipV="1">
          <a:off x="4633595" y="8677442"/>
          <a:ext cx="1270" cy="1477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42834</xdr:rowOff>
    </xdr:from>
    <xdr:ext cx="534377" cy="259045"/>
    <xdr:sp macro="" textlink="">
      <xdr:nvSpPr>
        <xdr:cNvPr id="117" name="物件費最小値テキスト">
          <a:extLst>
            <a:ext uri="{FF2B5EF4-FFF2-40B4-BE49-F238E27FC236}">
              <a16:creationId xmlns:a16="http://schemas.microsoft.com/office/drawing/2014/main" xmlns="" id="{00000000-0008-0000-0600-000075000000}"/>
            </a:ext>
          </a:extLst>
        </xdr:cNvPr>
        <xdr:cNvSpPr txBox="1"/>
      </xdr:nvSpPr>
      <xdr:spPr>
        <a:xfrm>
          <a:off x="4686300" y="1015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39007</xdr:rowOff>
    </xdr:from>
    <xdr:to>
      <xdr:col>24</xdr:col>
      <xdr:colOff>152400</xdr:colOff>
      <xdr:row>59</xdr:row>
      <xdr:rowOff>39007</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a:off x="4546600" y="10154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51619</xdr:rowOff>
    </xdr:from>
    <xdr:ext cx="599010" cy="259045"/>
    <xdr:sp macro="" textlink="">
      <xdr:nvSpPr>
        <xdr:cNvPr id="119" name="物件費最大値テキスト">
          <a:extLst>
            <a:ext uri="{FF2B5EF4-FFF2-40B4-BE49-F238E27FC236}">
              <a16:creationId xmlns:a16="http://schemas.microsoft.com/office/drawing/2014/main" xmlns="" id="{00000000-0008-0000-0600-000077000000}"/>
            </a:ext>
          </a:extLst>
        </xdr:cNvPr>
        <xdr:cNvSpPr txBox="1"/>
      </xdr:nvSpPr>
      <xdr:spPr>
        <a:xfrm>
          <a:off x="4686300" y="8452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104942</xdr:rowOff>
    </xdr:from>
    <xdr:to>
      <xdr:col>24</xdr:col>
      <xdr:colOff>152400</xdr:colOff>
      <xdr:row>50</xdr:row>
      <xdr:rowOff>104942</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a:off x="4546600" y="867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84292</xdr:rowOff>
    </xdr:from>
    <xdr:to>
      <xdr:col>24</xdr:col>
      <xdr:colOff>63500</xdr:colOff>
      <xdr:row>58</xdr:row>
      <xdr:rowOff>116894</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flipV="1">
          <a:off x="3797300" y="10028392"/>
          <a:ext cx="838200" cy="3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29764</xdr:rowOff>
    </xdr:from>
    <xdr:ext cx="534377" cy="259045"/>
    <xdr:sp macro="" textlink="">
      <xdr:nvSpPr>
        <xdr:cNvPr id="122" name="物件費平均値テキスト">
          <a:extLst>
            <a:ext uri="{FF2B5EF4-FFF2-40B4-BE49-F238E27FC236}">
              <a16:creationId xmlns:a16="http://schemas.microsoft.com/office/drawing/2014/main" xmlns="" id="{00000000-0008-0000-0600-00007A000000}"/>
            </a:ext>
          </a:extLst>
        </xdr:cNvPr>
        <xdr:cNvSpPr txBox="1"/>
      </xdr:nvSpPr>
      <xdr:spPr>
        <a:xfrm>
          <a:off x="4686300" y="9459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6887</xdr:rowOff>
    </xdr:from>
    <xdr:to>
      <xdr:col>24</xdr:col>
      <xdr:colOff>114300</xdr:colOff>
      <xdr:row>56</xdr:row>
      <xdr:rowOff>108487</xdr:rowOff>
    </xdr:to>
    <xdr:sp macro="" textlink="">
      <xdr:nvSpPr>
        <xdr:cNvPr id="123" name="フローチャート: 判断 122">
          <a:extLst>
            <a:ext uri="{FF2B5EF4-FFF2-40B4-BE49-F238E27FC236}">
              <a16:creationId xmlns:a16="http://schemas.microsoft.com/office/drawing/2014/main" xmlns="" id="{00000000-0008-0000-0600-00007B000000}"/>
            </a:ext>
          </a:extLst>
        </xdr:cNvPr>
        <xdr:cNvSpPr/>
      </xdr:nvSpPr>
      <xdr:spPr>
        <a:xfrm>
          <a:off x="4584700" y="960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116894</xdr:rowOff>
    </xdr:from>
    <xdr:to>
      <xdr:col>19</xdr:col>
      <xdr:colOff>177800</xdr:colOff>
      <xdr:row>58</xdr:row>
      <xdr:rowOff>155484</xdr:rowOff>
    </xdr:to>
    <xdr:cxnSp macro="">
      <xdr:nvCxnSpPr>
        <xdr:cNvPr id="124" name="直線コネクタ 123">
          <a:extLst>
            <a:ext uri="{FF2B5EF4-FFF2-40B4-BE49-F238E27FC236}">
              <a16:creationId xmlns:a16="http://schemas.microsoft.com/office/drawing/2014/main" xmlns="" id="{00000000-0008-0000-0600-00007C000000}"/>
            </a:ext>
          </a:extLst>
        </xdr:cNvPr>
        <xdr:cNvCxnSpPr/>
      </xdr:nvCxnSpPr>
      <xdr:spPr>
        <a:xfrm flipV="1">
          <a:off x="2908300" y="10060994"/>
          <a:ext cx="889000" cy="3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47850</xdr:rowOff>
    </xdr:from>
    <xdr:to>
      <xdr:col>20</xdr:col>
      <xdr:colOff>38100</xdr:colOff>
      <xdr:row>56</xdr:row>
      <xdr:rowOff>149450</xdr:rowOff>
    </xdr:to>
    <xdr:sp macro="" textlink="">
      <xdr:nvSpPr>
        <xdr:cNvPr id="125" name="フローチャート: 判断 124">
          <a:extLst>
            <a:ext uri="{FF2B5EF4-FFF2-40B4-BE49-F238E27FC236}">
              <a16:creationId xmlns:a16="http://schemas.microsoft.com/office/drawing/2014/main" xmlns="" id="{00000000-0008-0000-0600-00007D000000}"/>
            </a:ext>
          </a:extLst>
        </xdr:cNvPr>
        <xdr:cNvSpPr/>
      </xdr:nvSpPr>
      <xdr:spPr>
        <a:xfrm>
          <a:off x="3746500" y="964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165977</xdr:rowOff>
    </xdr:from>
    <xdr:ext cx="534377" cy="259045"/>
    <xdr:sp macro="" textlink="">
      <xdr:nvSpPr>
        <xdr:cNvPr id="126" name="テキスト ボックス 125">
          <a:extLst>
            <a:ext uri="{FF2B5EF4-FFF2-40B4-BE49-F238E27FC236}">
              <a16:creationId xmlns:a16="http://schemas.microsoft.com/office/drawing/2014/main" xmlns="" id="{00000000-0008-0000-0600-00007E000000}"/>
            </a:ext>
          </a:extLst>
        </xdr:cNvPr>
        <xdr:cNvSpPr txBox="1"/>
      </xdr:nvSpPr>
      <xdr:spPr>
        <a:xfrm>
          <a:off x="3530111" y="942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155484</xdr:rowOff>
    </xdr:from>
    <xdr:to>
      <xdr:col>15</xdr:col>
      <xdr:colOff>50800</xdr:colOff>
      <xdr:row>59</xdr:row>
      <xdr:rowOff>7438</xdr:rowOff>
    </xdr:to>
    <xdr:cxnSp macro="">
      <xdr:nvCxnSpPr>
        <xdr:cNvPr id="127" name="直線コネクタ 126">
          <a:extLst>
            <a:ext uri="{FF2B5EF4-FFF2-40B4-BE49-F238E27FC236}">
              <a16:creationId xmlns:a16="http://schemas.microsoft.com/office/drawing/2014/main" xmlns="" id="{00000000-0008-0000-0600-00007F000000}"/>
            </a:ext>
          </a:extLst>
        </xdr:cNvPr>
        <xdr:cNvCxnSpPr/>
      </xdr:nvCxnSpPr>
      <xdr:spPr>
        <a:xfrm flipV="1">
          <a:off x="2019300" y="10099584"/>
          <a:ext cx="88900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66236</xdr:rowOff>
    </xdr:from>
    <xdr:to>
      <xdr:col>15</xdr:col>
      <xdr:colOff>101600</xdr:colOff>
      <xdr:row>56</xdr:row>
      <xdr:rowOff>167836</xdr:rowOff>
    </xdr:to>
    <xdr:sp macro="" textlink="">
      <xdr:nvSpPr>
        <xdr:cNvPr id="128" name="フローチャート: 判断 127">
          <a:extLst>
            <a:ext uri="{FF2B5EF4-FFF2-40B4-BE49-F238E27FC236}">
              <a16:creationId xmlns:a16="http://schemas.microsoft.com/office/drawing/2014/main" xmlns="" id="{00000000-0008-0000-0600-000080000000}"/>
            </a:ext>
          </a:extLst>
        </xdr:cNvPr>
        <xdr:cNvSpPr/>
      </xdr:nvSpPr>
      <xdr:spPr>
        <a:xfrm>
          <a:off x="2857500" y="966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12913</xdr:rowOff>
    </xdr:from>
    <xdr:ext cx="534377"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2641111" y="944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170442</xdr:rowOff>
    </xdr:from>
    <xdr:to>
      <xdr:col>10</xdr:col>
      <xdr:colOff>114300</xdr:colOff>
      <xdr:row>59</xdr:row>
      <xdr:rowOff>7438</xdr:rowOff>
    </xdr:to>
    <xdr:cxnSp macro="">
      <xdr:nvCxnSpPr>
        <xdr:cNvPr id="130" name="直線コネクタ 129">
          <a:extLst>
            <a:ext uri="{FF2B5EF4-FFF2-40B4-BE49-F238E27FC236}">
              <a16:creationId xmlns:a16="http://schemas.microsoft.com/office/drawing/2014/main" xmlns="" id="{00000000-0008-0000-0600-000082000000}"/>
            </a:ext>
          </a:extLst>
        </xdr:cNvPr>
        <xdr:cNvCxnSpPr/>
      </xdr:nvCxnSpPr>
      <xdr:spPr>
        <a:xfrm>
          <a:off x="1130300" y="10114542"/>
          <a:ext cx="889000" cy="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127544</xdr:rowOff>
    </xdr:from>
    <xdr:to>
      <xdr:col>10</xdr:col>
      <xdr:colOff>165100</xdr:colOff>
      <xdr:row>57</xdr:row>
      <xdr:rowOff>57694</xdr:rowOff>
    </xdr:to>
    <xdr:sp macro="" textlink="">
      <xdr:nvSpPr>
        <xdr:cNvPr id="131" name="フローチャート: 判断 130">
          <a:extLst>
            <a:ext uri="{FF2B5EF4-FFF2-40B4-BE49-F238E27FC236}">
              <a16:creationId xmlns:a16="http://schemas.microsoft.com/office/drawing/2014/main" xmlns="" id="{00000000-0008-0000-0600-000083000000}"/>
            </a:ext>
          </a:extLst>
        </xdr:cNvPr>
        <xdr:cNvSpPr/>
      </xdr:nvSpPr>
      <xdr:spPr>
        <a:xfrm>
          <a:off x="1968500" y="972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74221</xdr:rowOff>
    </xdr:from>
    <xdr:ext cx="534377"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1752111" y="950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146355</xdr:rowOff>
    </xdr:from>
    <xdr:to>
      <xdr:col>6</xdr:col>
      <xdr:colOff>38100</xdr:colOff>
      <xdr:row>57</xdr:row>
      <xdr:rowOff>76505</xdr:rowOff>
    </xdr:to>
    <xdr:sp macro="" textlink="">
      <xdr:nvSpPr>
        <xdr:cNvPr id="133" name="フローチャート: 判断 132">
          <a:extLst>
            <a:ext uri="{FF2B5EF4-FFF2-40B4-BE49-F238E27FC236}">
              <a16:creationId xmlns:a16="http://schemas.microsoft.com/office/drawing/2014/main" xmlns="" id="{00000000-0008-0000-0600-000085000000}"/>
            </a:ext>
          </a:extLst>
        </xdr:cNvPr>
        <xdr:cNvSpPr/>
      </xdr:nvSpPr>
      <xdr:spPr>
        <a:xfrm>
          <a:off x="1079500" y="974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93032</xdr:rowOff>
    </xdr:from>
    <xdr:ext cx="534377"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863111" y="952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33492</xdr:rowOff>
    </xdr:from>
    <xdr:to>
      <xdr:col>24</xdr:col>
      <xdr:colOff>114300</xdr:colOff>
      <xdr:row>58</xdr:row>
      <xdr:rowOff>135092</xdr:rowOff>
    </xdr:to>
    <xdr:sp macro="" textlink="">
      <xdr:nvSpPr>
        <xdr:cNvPr id="140" name="楕円 139">
          <a:extLst>
            <a:ext uri="{FF2B5EF4-FFF2-40B4-BE49-F238E27FC236}">
              <a16:creationId xmlns:a16="http://schemas.microsoft.com/office/drawing/2014/main" xmlns="" id="{00000000-0008-0000-0600-00008C000000}"/>
            </a:ext>
          </a:extLst>
        </xdr:cNvPr>
        <xdr:cNvSpPr/>
      </xdr:nvSpPr>
      <xdr:spPr>
        <a:xfrm>
          <a:off x="4584700" y="997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119869</xdr:rowOff>
    </xdr:from>
    <xdr:ext cx="534377" cy="259045"/>
    <xdr:sp macro="" textlink="">
      <xdr:nvSpPr>
        <xdr:cNvPr id="141" name="物件費該当値テキスト">
          <a:extLst>
            <a:ext uri="{FF2B5EF4-FFF2-40B4-BE49-F238E27FC236}">
              <a16:creationId xmlns:a16="http://schemas.microsoft.com/office/drawing/2014/main" xmlns="" id="{00000000-0008-0000-0600-00008D000000}"/>
            </a:ext>
          </a:extLst>
        </xdr:cNvPr>
        <xdr:cNvSpPr txBox="1"/>
      </xdr:nvSpPr>
      <xdr:spPr>
        <a:xfrm>
          <a:off x="4686300" y="989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66094</xdr:rowOff>
    </xdr:from>
    <xdr:to>
      <xdr:col>20</xdr:col>
      <xdr:colOff>38100</xdr:colOff>
      <xdr:row>58</xdr:row>
      <xdr:rowOff>167694</xdr:rowOff>
    </xdr:to>
    <xdr:sp macro="" textlink="">
      <xdr:nvSpPr>
        <xdr:cNvPr id="142" name="楕円 141">
          <a:extLst>
            <a:ext uri="{FF2B5EF4-FFF2-40B4-BE49-F238E27FC236}">
              <a16:creationId xmlns:a16="http://schemas.microsoft.com/office/drawing/2014/main" xmlns="" id="{00000000-0008-0000-0600-00008E000000}"/>
            </a:ext>
          </a:extLst>
        </xdr:cNvPr>
        <xdr:cNvSpPr/>
      </xdr:nvSpPr>
      <xdr:spPr>
        <a:xfrm>
          <a:off x="3746500" y="1001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158821</xdr:rowOff>
    </xdr:from>
    <xdr:ext cx="534377" cy="259045"/>
    <xdr:sp macro="" textlink="">
      <xdr:nvSpPr>
        <xdr:cNvPr id="143" name="テキスト ボックス 142">
          <a:extLst>
            <a:ext uri="{FF2B5EF4-FFF2-40B4-BE49-F238E27FC236}">
              <a16:creationId xmlns:a16="http://schemas.microsoft.com/office/drawing/2014/main" xmlns="" id="{00000000-0008-0000-0600-00008F000000}"/>
            </a:ext>
          </a:extLst>
        </xdr:cNvPr>
        <xdr:cNvSpPr txBox="1"/>
      </xdr:nvSpPr>
      <xdr:spPr>
        <a:xfrm>
          <a:off x="3530111" y="1010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104684</xdr:rowOff>
    </xdr:from>
    <xdr:to>
      <xdr:col>15</xdr:col>
      <xdr:colOff>101600</xdr:colOff>
      <xdr:row>59</xdr:row>
      <xdr:rowOff>34834</xdr:rowOff>
    </xdr:to>
    <xdr:sp macro="" textlink="">
      <xdr:nvSpPr>
        <xdr:cNvPr id="144" name="楕円 143">
          <a:extLst>
            <a:ext uri="{FF2B5EF4-FFF2-40B4-BE49-F238E27FC236}">
              <a16:creationId xmlns:a16="http://schemas.microsoft.com/office/drawing/2014/main" xmlns="" id="{00000000-0008-0000-0600-000090000000}"/>
            </a:ext>
          </a:extLst>
        </xdr:cNvPr>
        <xdr:cNvSpPr/>
      </xdr:nvSpPr>
      <xdr:spPr>
        <a:xfrm>
          <a:off x="2857500" y="1004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25961</xdr:rowOff>
    </xdr:from>
    <xdr:ext cx="534377" cy="259045"/>
    <xdr:sp macro="" textlink="">
      <xdr:nvSpPr>
        <xdr:cNvPr id="145" name="テキスト ボックス 144">
          <a:extLst>
            <a:ext uri="{FF2B5EF4-FFF2-40B4-BE49-F238E27FC236}">
              <a16:creationId xmlns:a16="http://schemas.microsoft.com/office/drawing/2014/main" xmlns="" id="{00000000-0008-0000-0600-000091000000}"/>
            </a:ext>
          </a:extLst>
        </xdr:cNvPr>
        <xdr:cNvSpPr txBox="1"/>
      </xdr:nvSpPr>
      <xdr:spPr>
        <a:xfrm>
          <a:off x="2641111" y="10141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128088</xdr:rowOff>
    </xdr:from>
    <xdr:to>
      <xdr:col>10</xdr:col>
      <xdr:colOff>165100</xdr:colOff>
      <xdr:row>59</xdr:row>
      <xdr:rowOff>58238</xdr:rowOff>
    </xdr:to>
    <xdr:sp macro="" textlink="">
      <xdr:nvSpPr>
        <xdr:cNvPr id="146" name="楕円 145">
          <a:extLst>
            <a:ext uri="{FF2B5EF4-FFF2-40B4-BE49-F238E27FC236}">
              <a16:creationId xmlns:a16="http://schemas.microsoft.com/office/drawing/2014/main" xmlns="" id="{00000000-0008-0000-0600-000092000000}"/>
            </a:ext>
          </a:extLst>
        </xdr:cNvPr>
        <xdr:cNvSpPr/>
      </xdr:nvSpPr>
      <xdr:spPr>
        <a:xfrm>
          <a:off x="1968500" y="1007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49365</xdr:rowOff>
    </xdr:from>
    <xdr:ext cx="534377" cy="259045"/>
    <xdr:sp macro="" textlink="">
      <xdr:nvSpPr>
        <xdr:cNvPr id="147" name="テキスト ボックス 146">
          <a:extLst>
            <a:ext uri="{FF2B5EF4-FFF2-40B4-BE49-F238E27FC236}">
              <a16:creationId xmlns:a16="http://schemas.microsoft.com/office/drawing/2014/main" xmlns="" id="{00000000-0008-0000-0600-000093000000}"/>
            </a:ext>
          </a:extLst>
        </xdr:cNvPr>
        <xdr:cNvSpPr txBox="1"/>
      </xdr:nvSpPr>
      <xdr:spPr>
        <a:xfrm>
          <a:off x="1752111" y="10164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119642</xdr:rowOff>
    </xdr:from>
    <xdr:to>
      <xdr:col>6</xdr:col>
      <xdr:colOff>38100</xdr:colOff>
      <xdr:row>59</xdr:row>
      <xdr:rowOff>49792</xdr:rowOff>
    </xdr:to>
    <xdr:sp macro="" textlink="">
      <xdr:nvSpPr>
        <xdr:cNvPr id="148" name="楕円 147">
          <a:extLst>
            <a:ext uri="{FF2B5EF4-FFF2-40B4-BE49-F238E27FC236}">
              <a16:creationId xmlns:a16="http://schemas.microsoft.com/office/drawing/2014/main" xmlns="" id="{00000000-0008-0000-0600-000094000000}"/>
            </a:ext>
          </a:extLst>
        </xdr:cNvPr>
        <xdr:cNvSpPr/>
      </xdr:nvSpPr>
      <xdr:spPr>
        <a:xfrm>
          <a:off x="1079500" y="1006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40919</xdr:rowOff>
    </xdr:from>
    <xdr:ext cx="534377" cy="259045"/>
    <xdr:sp macro="" textlink="">
      <xdr:nvSpPr>
        <xdr:cNvPr id="149" name="テキスト ボックス 148">
          <a:extLst>
            <a:ext uri="{FF2B5EF4-FFF2-40B4-BE49-F238E27FC236}">
              <a16:creationId xmlns:a16="http://schemas.microsoft.com/office/drawing/2014/main" xmlns="" id="{00000000-0008-0000-0600-000095000000}"/>
            </a:ext>
          </a:extLst>
        </xdr:cNvPr>
        <xdr:cNvSpPr txBox="1"/>
      </xdr:nvSpPr>
      <xdr:spPr>
        <a:xfrm>
          <a:off x="863111" y="10156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xmlns=""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xmlns=""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xmlns=""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xmlns=""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xmlns=""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xmlns=""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xmlns=""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xmlns=""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xmlns=""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xmlns=""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121115</xdr:rowOff>
    </xdr:from>
    <xdr:to>
      <xdr:col>24</xdr:col>
      <xdr:colOff>62865</xdr:colOff>
      <xdr:row>78</xdr:row>
      <xdr:rowOff>137392</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flipV="1">
          <a:off x="4633595" y="12122615"/>
          <a:ext cx="1270" cy="1387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141219</xdr:rowOff>
    </xdr:from>
    <xdr:ext cx="378565" cy="259045"/>
    <xdr:sp macro="" textlink="">
      <xdr:nvSpPr>
        <xdr:cNvPr id="172" name="維持補修費最小値テキスト">
          <a:extLst>
            <a:ext uri="{FF2B5EF4-FFF2-40B4-BE49-F238E27FC236}">
              <a16:creationId xmlns:a16="http://schemas.microsoft.com/office/drawing/2014/main" xmlns="" id="{00000000-0008-0000-0600-0000AC000000}"/>
            </a:ext>
          </a:extLst>
        </xdr:cNvPr>
        <xdr:cNvSpPr txBox="1"/>
      </xdr:nvSpPr>
      <xdr:spPr>
        <a:xfrm>
          <a:off x="4686300" y="13514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137392</xdr:rowOff>
    </xdr:from>
    <xdr:to>
      <xdr:col>24</xdr:col>
      <xdr:colOff>152400</xdr:colOff>
      <xdr:row>78</xdr:row>
      <xdr:rowOff>137392</xdr:rowOff>
    </xdr:to>
    <xdr:cxnSp macro="">
      <xdr:nvCxnSpPr>
        <xdr:cNvPr id="173" name="直線コネクタ 172">
          <a:extLst>
            <a:ext uri="{FF2B5EF4-FFF2-40B4-BE49-F238E27FC236}">
              <a16:creationId xmlns:a16="http://schemas.microsoft.com/office/drawing/2014/main" xmlns="" id="{00000000-0008-0000-0600-0000AD000000}"/>
            </a:ext>
          </a:extLst>
        </xdr:cNvPr>
        <xdr:cNvCxnSpPr/>
      </xdr:nvCxnSpPr>
      <xdr:spPr>
        <a:xfrm>
          <a:off x="4546600" y="1351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67792</xdr:rowOff>
    </xdr:from>
    <xdr:ext cx="534377" cy="259045"/>
    <xdr:sp macro="" textlink="">
      <xdr:nvSpPr>
        <xdr:cNvPr id="174" name="維持補修費最大値テキスト">
          <a:extLst>
            <a:ext uri="{FF2B5EF4-FFF2-40B4-BE49-F238E27FC236}">
              <a16:creationId xmlns:a16="http://schemas.microsoft.com/office/drawing/2014/main" xmlns="" id="{00000000-0008-0000-0600-0000AE000000}"/>
            </a:ext>
          </a:extLst>
        </xdr:cNvPr>
        <xdr:cNvSpPr txBox="1"/>
      </xdr:nvSpPr>
      <xdr:spPr>
        <a:xfrm>
          <a:off x="4686300" y="1189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121115</xdr:rowOff>
    </xdr:from>
    <xdr:to>
      <xdr:col>24</xdr:col>
      <xdr:colOff>152400</xdr:colOff>
      <xdr:row>70</xdr:row>
      <xdr:rowOff>121115</xdr:rowOff>
    </xdr:to>
    <xdr:cxnSp macro="">
      <xdr:nvCxnSpPr>
        <xdr:cNvPr id="175" name="直線コネクタ 174">
          <a:extLst>
            <a:ext uri="{FF2B5EF4-FFF2-40B4-BE49-F238E27FC236}">
              <a16:creationId xmlns:a16="http://schemas.microsoft.com/office/drawing/2014/main" xmlns="" id="{00000000-0008-0000-0600-0000AF000000}"/>
            </a:ext>
          </a:extLst>
        </xdr:cNvPr>
        <xdr:cNvCxnSpPr/>
      </xdr:nvCxnSpPr>
      <xdr:spPr>
        <a:xfrm>
          <a:off x="4546600" y="1212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21673</xdr:rowOff>
    </xdr:from>
    <xdr:to>
      <xdr:col>24</xdr:col>
      <xdr:colOff>63500</xdr:colOff>
      <xdr:row>77</xdr:row>
      <xdr:rowOff>136843</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a:off x="3797300" y="13223323"/>
          <a:ext cx="838200" cy="11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108188</xdr:rowOff>
    </xdr:from>
    <xdr:ext cx="469744" cy="259045"/>
    <xdr:sp macro="" textlink="">
      <xdr:nvSpPr>
        <xdr:cNvPr id="177" name="維持補修費平均値テキスト">
          <a:extLst>
            <a:ext uri="{FF2B5EF4-FFF2-40B4-BE49-F238E27FC236}">
              <a16:creationId xmlns:a16="http://schemas.microsoft.com/office/drawing/2014/main" xmlns="" id="{00000000-0008-0000-0600-0000B1000000}"/>
            </a:ext>
          </a:extLst>
        </xdr:cNvPr>
        <xdr:cNvSpPr txBox="1"/>
      </xdr:nvSpPr>
      <xdr:spPr>
        <a:xfrm>
          <a:off x="4686300" y="13138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85311</xdr:rowOff>
    </xdr:from>
    <xdr:to>
      <xdr:col>24</xdr:col>
      <xdr:colOff>114300</xdr:colOff>
      <xdr:row>78</xdr:row>
      <xdr:rowOff>15461</xdr:rowOff>
    </xdr:to>
    <xdr:sp macro="" textlink="">
      <xdr:nvSpPr>
        <xdr:cNvPr id="178" name="フローチャート: 判断 177">
          <a:extLst>
            <a:ext uri="{FF2B5EF4-FFF2-40B4-BE49-F238E27FC236}">
              <a16:creationId xmlns:a16="http://schemas.microsoft.com/office/drawing/2014/main" xmlns="" id="{00000000-0008-0000-0600-0000B2000000}"/>
            </a:ext>
          </a:extLst>
        </xdr:cNvPr>
        <xdr:cNvSpPr/>
      </xdr:nvSpPr>
      <xdr:spPr>
        <a:xfrm>
          <a:off x="4584700" y="13286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21673</xdr:rowOff>
    </xdr:from>
    <xdr:to>
      <xdr:col>19</xdr:col>
      <xdr:colOff>177800</xdr:colOff>
      <xdr:row>77</xdr:row>
      <xdr:rowOff>136683</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flipV="1">
          <a:off x="2908300" y="13223323"/>
          <a:ext cx="889000" cy="115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77264</xdr:rowOff>
    </xdr:from>
    <xdr:to>
      <xdr:col>20</xdr:col>
      <xdr:colOff>38100</xdr:colOff>
      <xdr:row>78</xdr:row>
      <xdr:rowOff>7414</xdr:rowOff>
    </xdr:to>
    <xdr:sp macro="" textlink="">
      <xdr:nvSpPr>
        <xdr:cNvPr id="180" name="フローチャート: 判断 179">
          <a:extLst>
            <a:ext uri="{FF2B5EF4-FFF2-40B4-BE49-F238E27FC236}">
              <a16:creationId xmlns:a16="http://schemas.microsoft.com/office/drawing/2014/main" xmlns="" id="{00000000-0008-0000-0600-0000B4000000}"/>
            </a:ext>
          </a:extLst>
        </xdr:cNvPr>
        <xdr:cNvSpPr/>
      </xdr:nvSpPr>
      <xdr:spPr>
        <a:xfrm>
          <a:off x="3746500" y="13278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169991</xdr:rowOff>
    </xdr:from>
    <xdr:ext cx="469744" cy="259045"/>
    <xdr:sp macro="" textlink="">
      <xdr:nvSpPr>
        <xdr:cNvPr id="181" name="テキスト ボックス 180">
          <a:extLst>
            <a:ext uri="{FF2B5EF4-FFF2-40B4-BE49-F238E27FC236}">
              <a16:creationId xmlns:a16="http://schemas.microsoft.com/office/drawing/2014/main" xmlns="" id="{00000000-0008-0000-0600-0000B5000000}"/>
            </a:ext>
          </a:extLst>
        </xdr:cNvPr>
        <xdr:cNvSpPr txBox="1"/>
      </xdr:nvSpPr>
      <xdr:spPr>
        <a:xfrm>
          <a:off x="3562428" y="1337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136683</xdr:rowOff>
    </xdr:from>
    <xdr:to>
      <xdr:col>15</xdr:col>
      <xdr:colOff>50800</xdr:colOff>
      <xdr:row>77</xdr:row>
      <xdr:rowOff>160593</xdr:rowOff>
    </xdr:to>
    <xdr:cxnSp macro="">
      <xdr:nvCxnSpPr>
        <xdr:cNvPr id="182" name="直線コネクタ 181">
          <a:extLst>
            <a:ext uri="{FF2B5EF4-FFF2-40B4-BE49-F238E27FC236}">
              <a16:creationId xmlns:a16="http://schemas.microsoft.com/office/drawing/2014/main" xmlns="" id="{00000000-0008-0000-0600-0000B6000000}"/>
            </a:ext>
          </a:extLst>
        </xdr:cNvPr>
        <xdr:cNvCxnSpPr/>
      </xdr:nvCxnSpPr>
      <xdr:spPr>
        <a:xfrm flipV="1">
          <a:off x="2019300" y="13338333"/>
          <a:ext cx="889000" cy="23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95576</xdr:rowOff>
    </xdr:from>
    <xdr:to>
      <xdr:col>15</xdr:col>
      <xdr:colOff>101600</xdr:colOff>
      <xdr:row>78</xdr:row>
      <xdr:rowOff>25726</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2857500" y="1329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16853</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2673428" y="1338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91168</xdr:rowOff>
    </xdr:from>
    <xdr:to>
      <xdr:col>10</xdr:col>
      <xdr:colOff>114300</xdr:colOff>
      <xdr:row>77</xdr:row>
      <xdr:rowOff>160593</xdr:rowOff>
    </xdr:to>
    <xdr:cxnSp macro="">
      <xdr:nvCxnSpPr>
        <xdr:cNvPr id="185" name="直線コネクタ 184">
          <a:extLst>
            <a:ext uri="{FF2B5EF4-FFF2-40B4-BE49-F238E27FC236}">
              <a16:creationId xmlns:a16="http://schemas.microsoft.com/office/drawing/2014/main" xmlns="" id="{00000000-0008-0000-0600-0000B9000000}"/>
            </a:ext>
          </a:extLst>
        </xdr:cNvPr>
        <xdr:cNvCxnSpPr/>
      </xdr:nvCxnSpPr>
      <xdr:spPr>
        <a:xfrm>
          <a:off x="1130300" y="13292818"/>
          <a:ext cx="889000" cy="69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121887</xdr:rowOff>
    </xdr:from>
    <xdr:to>
      <xdr:col>10</xdr:col>
      <xdr:colOff>165100</xdr:colOff>
      <xdr:row>78</xdr:row>
      <xdr:rowOff>52037</xdr:rowOff>
    </xdr:to>
    <xdr:sp macro="" textlink="">
      <xdr:nvSpPr>
        <xdr:cNvPr id="186" name="フローチャート: 判断 185">
          <a:extLst>
            <a:ext uri="{FF2B5EF4-FFF2-40B4-BE49-F238E27FC236}">
              <a16:creationId xmlns:a16="http://schemas.microsoft.com/office/drawing/2014/main" xmlns="" id="{00000000-0008-0000-0600-0000BA000000}"/>
            </a:ext>
          </a:extLst>
        </xdr:cNvPr>
        <xdr:cNvSpPr/>
      </xdr:nvSpPr>
      <xdr:spPr>
        <a:xfrm>
          <a:off x="1968500" y="13323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43164</xdr:rowOff>
    </xdr:from>
    <xdr:ext cx="469744"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1784428" y="1341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104834</xdr:rowOff>
    </xdr:from>
    <xdr:to>
      <xdr:col>6</xdr:col>
      <xdr:colOff>38100</xdr:colOff>
      <xdr:row>78</xdr:row>
      <xdr:rowOff>34984</xdr:rowOff>
    </xdr:to>
    <xdr:sp macro="" textlink="">
      <xdr:nvSpPr>
        <xdr:cNvPr id="188" name="フローチャート: 判断 187">
          <a:extLst>
            <a:ext uri="{FF2B5EF4-FFF2-40B4-BE49-F238E27FC236}">
              <a16:creationId xmlns:a16="http://schemas.microsoft.com/office/drawing/2014/main" xmlns="" id="{00000000-0008-0000-0600-0000BC000000}"/>
            </a:ext>
          </a:extLst>
        </xdr:cNvPr>
        <xdr:cNvSpPr/>
      </xdr:nvSpPr>
      <xdr:spPr>
        <a:xfrm>
          <a:off x="1079500" y="1330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26111</xdr:rowOff>
    </xdr:from>
    <xdr:ext cx="469744"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895428" y="13399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86043</xdr:rowOff>
    </xdr:from>
    <xdr:to>
      <xdr:col>24</xdr:col>
      <xdr:colOff>114300</xdr:colOff>
      <xdr:row>78</xdr:row>
      <xdr:rowOff>16193</xdr:rowOff>
    </xdr:to>
    <xdr:sp macro="" textlink="">
      <xdr:nvSpPr>
        <xdr:cNvPr id="195" name="楕円 194">
          <a:extLst>
            <a:ext uri="{FF2B5EF4-FFF2-40B4-BE49-F238E27FC236}">
              <a16:creationId xmlns:a16="http://schemas.microsoft.com/office/drawing/2014/main" xmlns="" id="{00000000-0008-0000-0600-0000C3000000}"/>
            </a:ext>
          </a:extLst>
        </xdr:cNvPr>
        <xdr:cNvSpPr/>
      </xdr:nvSpPr>
      <xdr:spPr>
        <a:xfrm>
          <a:off x="4584700" y="1328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64470</xdr:rowOff>
    </xdr:from>
    <xdr:ext cx="469744" cy="259045"/>
    <xdr:sp macro="" textlink="">
      <xdr:nvSpPr>
        <xdr:cNvPr id="196" name="維持補修費該当値テキスト">
          <a:extLst>
            <a:ext uri="{FF2B5EF4-FFF2-40B4-BE49-F238E27FC236}">
              <a16:creationId xmlns:a16="http://schemas.microsoft.com/office/drawing/2014/main" xmlns="" id="{00000000-0008-0000-0600-0000C4000000}"/>
            </a:ext>
          </a:extLst>
        </xdr:cNvPr>
        <xdr:cNvSpPr txBox="1"/>
      </xdr:nvSpPr>
      <xdr:spPr>
        <a:xfrm>
          <a:off x="4686300" y="13266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142323</xdr:rowOff>
    </xdr:from>
    <xdr:to>
      <xdr:col>20</xdr:col>
      <xdr:colOff>38100</xdr:colOff>
      <xdr:row>77</xdr:row>
      <xdr:rowOff>72473</xdr:rowOff>
    </xdr:to>
    <xdr:sp macro="" textlink="">
      <xdr:nvSpPr>
        <xdr:cNvPr id="197" name="楕円 196">
          <a:extLst>
            <a:ext uri="{FF2B5EF4-FFF2-40B4-BE49-F238E27FC236}">
              <a16:creationId xmlns:a16="http://schemas.microsoft.com/office/drawing/2014/main" xmlns="" id="{00000000-0008-0000-0600-0000C5000000}"/>
            </a:ext>
          </a:extLst>
        </xdr:cNvPr>
        <xdr:cNvSpPr/>
      </xdr:nvSpPr>
      <xdr:spPr>
        <a:xfrm>
          <a:off x="3746500" y="1317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89001</xdr:rowOff>
    </xdr:from>
    <xdr:ext cx="534377" cy="259045"/>
    <xdr:sp macro="" textlink="">
      <xdr:nvSpPr>
        <xdr:cNvPr id="198" name="テキスト ボックス 197">
          <a:extLst>
            <a:ext uri="{FF2B5EF4-FFF2-40B4-BE49-F238E27FC236}">
              <a16:creationId xmlns:a16="http://schemas.microsoft.com/office/drawing/2014/main" xmlns="" id="{00000000-0008-0000-0600-0000C6000000}"/>
            </a:ext>
          </a:extLst>
        </xdr:cNvPr>
        <xdr:cNvSpPr txBox="1"/>
      </xdr:nvSpPr>
      <xdr:spPr>
        <a:xfrm>
          <a:off x="3530111" y="12947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85883</xdr:rowOff>
    </xdr:from>
    <xdr:to>
      <xdr:col>15</xdr:col>
      <xdr:colOff>101600</xdr:colOff>
      <xdr:row>78</xdr:row>
      <xdr:rowOff>16033</xdr:rowOff>
    </xdr:to>
    <xdr:sp macro="" textlink="">
      <xdr:nvSpPr>
        <xdr:cNvPr id="199" name="楕円 198">
          <a:extLst>
            <a:ext uri="{FF2B5EF4-FFF2-40B4-BE49-F238E27FC236}">
              <a16:creationId xmlns:a16="http://schemas.microsoft.com/office/drawing/2014/main" xmlns="" id="{00000000-0008-0000-0600-0000C7000000}"/>
            </a:ext>
          </a:extLst>
        </xdr:cNvPr>
        <xdr:cNvSpPr/>
      </xdr:nvSpPr>
      <xdr:spPr>
        <a:xfrm>
          <a:off x="2857500" y="1328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32560</xdr:rowOff>
    </xdr:from>
    <xdr:ext cx="469744" cy="259045"/>
    <xdr:sp macro="" textlink="">
      <xdr:nvSpPr>
        <xdr:cNvPr id="200" name="テキスト ボックス 199">
          <a:extLst>
            <a:ext uri="{FF2B5EF4-FFF2-40B4-BE49-F238E27FC236}">
              <a16:creationId xmlns:a16="http://schemas.microsoft.com/office/drawing/2014/main" xmlns="" id="{00000000-0008-0000-0600-0000C8000000}"/>
            </a:ext>
          </a:extLst>
        </xdr:cNvPr>
        <xdr:cNvSpPr txBox="1"/>
      </xdr:nvSpPr>
      <xdr:spPr>
        <a:xfrm>
          <a:off x="2673428" y="13062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109793</xdr:rowOff>
    </xdr:from>
    <xdr:to>
      <xdr:col>10</xdr:col>
      <xdr:colOff>165100</xdr:colOff>
      <xdr:row>78</xdr:row>
      <xdr:rowOff>39943</xdr:rowOff>
    </xdr:to>
    <xdr:sp macro="" textlink="">
      <xdr:nvSpPr>
        <xdr:cNvPr id="201" name="楕円 200">
          <a:extLst>
            <a:ext uri="{FF2B5EF4-FFF2-40B4-BE49-F238E27FC236}">
              <a16:creationId xmlns:a16="http://schemas.microsoft.com/office/drawing/2014/main" xmlns="" id="{00000000-0008-0000-0600-0000C9000000}"/>
            </a:ext>
          </a:extLst>
        </xdr:cNvPr>
        <xdr:cNvSpPr/>
      </xdr:nvSpPr>
      <xdr:spPr>
        <a:xfrm>
          <a:off x="1968500" y="133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56470</xdr:rowOff>
    </xdr:from>
    <xdr:ext cx="469744" cy="259045"/>
    <xdr:sp macro="" textlink="">
      <xdr:nvSpPr>
        <xdr:cNvPr id="202" name="テキスト ボックス 201">
          <a:extLst>
            <a:ext uri="{FF2B5EF4-FFF2-40B4-BE49-F238E27FC236}">
              <a16:creationId xmlns:a16="http://schemas.microsoft.com/office/drawing/2014/main" xmlns="" id="{00000000-0008-0000-0600-0000CA000000}"/>
            </a:ext>
          </a:extLst>
        </xdr:cNvPr>
        <xdr:cNvSpPr txBox="1"/>
      </xdr:nvSpPr>
      <xdr:spPr>
        <a:xfrm>
          <a:off x="1784428" y="1308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40368</xdr:rowOff>
    </xdr:from>
    <xdr:to>
      <xdr:col>6</xdr:col>
      <xdr:colOff>38100</xdr:colOff>
      <xdr:row>77</xdr:row>
      <xdr:rowOff>141968</xdr:rowOff>
    </xdr:to>
    <xdr:sp macro="" textlink="">
      <xdr:nvSpPr>
        <xdr:cNvPr id="203" name="楕円 202">
          <a:extLst>
            <a:ext uri="{FF2B5EF4-FFF2-40B4-BE49-F238E27FC236}">
              <a16:creationId xmlns:a16="http://schemas.microsoft.com/office/drawing/2014/main" xmlns="" id="{00000000-0008-0000-0600-0000CB000000}"/>
            </a:ext>
          </a:extLst>
        </xdr:cNvPr>
        <xdr:cNvSpPr/>
      </xdr:nvSpPr>
      <xdr:spPr>
        <a:xfrm>
          <a:off x="1079500" y="1324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158495</xdr:rowOff>
    </xdr:from>
    <xdr:ext cx="469744" cy="259045"/>
    <xdr:sp macro="" textlink="">
      <xdr:nvSpPr>
        <xdr:cNvPr id="204" name="テキスト ボックス 203">
          <a:extLst>
            <a:ext uri="{FF2B5EF4-FFF2-40B4-BE49-F238E27FC236}">
              <a16:creationId xmlns:a16="http://schemas.microsoft.com/office/drawing/2014/main" xmlns="" id="{00000000-0008-0000-0600-0000CC000000}"/>
            </a:ext>
          </a:extLst>
        </xdr:cNvPr>
        <xdr:cNvSpPr txBox="1"/>
      </xdr:nvSpPr>
      <xdr:spPr>
        <a:xfrm>
          <a:off x="895428" y="1301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xmlns=""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xmlns=""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xmlns=""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xmlns=""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xmlns=""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xmlns=""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xmlns=""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xmlns=""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xmlns=""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xmlns=""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xmlns=""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xmlns=""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81432</xdr:rowOff>
    </xdr:from>
    <xdr:to>
      <xdr:col>24</xdr:col>
      <xdr:colOff>62865</xdr:colOff>
      <xdr:row>99</xdr:row>
      <xdr:rowOff>120968</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flipV="1">
          <a:off x="4633595" y="15511932"/>
          <a:ext cx="1270" cy="1582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124795</xdr:rowOff>
    </xdr:from>
    <xdr:ext cx="534377" cy="259045"/>
    <xdr:sp macro="" textlink="">
      <xdr:nvSpPr>
        <xdr:cNvPr id="230" name="扶助費最小値テキスト">
          <a:extLst>
            <a:ext uri="{FF2B5EF4-FFF2-40B4-BE49-F238E27FC236}">
              <a16:creationId xmlns:a16="http://schemas.microsoft.com/office/drawing/2014/main" xmlns="" id="{00000000-0008-0000-0600-0000E6000000}"/>
            </a:ext>
          </a:extLst>
        </xdr:cNvPr>
        <xdr:cNvSpPr txBox="1"/>
      </xdr:nvSpPr>
      <xdr:spPr>
        <a:xfrm>
          <a:off x="4686300" y="1709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120968</xdr:rowOff>
    </xdr:from>
    <xdr:to>
      <xdr:col>24</xdr:col>
      <xdr:colOff>152400</xdr:colOff>
      <xdr:row>99</xdr:row>
      <xdr:rowOff>120968</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a:off x="4546600" y="17094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28109</xdr:rowOff>
    </xdr:from>
    <xdr:ext cx="599010" cy="259045"/>
    <xdr:sp macro="" textlink="">
      <xdr:nvSpPr>
        <xdr:cNvPr id="232" name="扶助費最大値テキスト">
          <a:extLst>
            <a:ext uri="{FF2B5EF4-FFF2-40B4-BE49-F238E27FC236}">
              <a16:creationId xmlns:a16="http://schemas.microsoft.com/office/drawing/2014/main" xmlns="" id="{00000000-0008-0000-0600-0000E8000000}"/>
            </a:ext>
          </a:extLst>
        </xdr:cNvPr>
        <xdr:cNvSpPr txBox="1"/>
      </xdr:nvSpPr>
      <xdr:spPr>
        <a:xfrm>
          <a:off x="4686300" y="15287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81432</xdr:rowOff>
    </xdr:from>
    <xdr:to>
      <xdr:col>24</xdr:col>
      <xdr:colOff>152400</xdr:colOff>
      <xdr:row>90</xdr:row>
      <xdr:rowOff>81432</xdr:rowOff>
    </xdr:to>
    <xdr:cxnSp macro="">
      <xdr:nvCxnSpPr>
        <xdr:cNvPr id="233" name="直線コネクタ 232">
          <a:extLst>
            <a:ext uri="{FF2B5EF4-FFF2-40B4-BE49-F238E27FC236}">
              <a16:creationId xmlns:a16="http://schemas.microsoft.com/office/drawing/2014/main" xmlns="" id="{00000000-0008-0000-0600-0000E9000000}"/>
            </a:ext>
          </a:extLst>
        </xdr:cNvPr>
        <xdr:cNvCxnSpPr/>
      </xdr:nvCxnSpPr>
      <xdr:spPr>
        <a:xfrm>
          <a:off x="4546600" y="15511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141593</xdr:rowOff>
    </xdr:from>
    <xdr:to>
      <xdr:col>24</xdr:col>
      <xdr:colOff>63500</xdr:colOff>
      <xdr:row>96</xdr:row>
      <xdr:rowOff>163144</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flipV="1">
          <a:off x="3797300" y="16600793"/>
          <a:ext cx="838200" cy="2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43820</xdr:rowOff>
    </xdr:from>
    <xdr:ext cx="534377" cy="259045"/>
    <xdr:sp macro="" textlink="">
      <xdr:nvSpPr>
        <xdr:cNvPr id="235" name="扶助費平均値テキスト">
          <a:extLst>
            <a:ext uri="{FF2B5EF4-FFF2-40B4-BE49-F238E27FC236}">
              <a16:creationId xmlns:a16="http://schemas.microsoft.com/office/drawing/2014/main" xmlns="" id="{00000000-0008-0000-0600-0000EB000000}"/>
            </a:ext>
          </a:extLst>
        </xdr:cNvPr>
        <xdr:cNvSpPr txBox="1"/>
      </xdr:nvSpPr>
      <xdr:spPr>
        <a:xfrm>
          <a:off x="4686300" y="16331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20943</xdr:rowOff>
    </xdr:from>
    <xdr:to>
      <xdr:col>24</xdr:col>
      <xdr:colOff>114300</xdr:colOff>
      <xdr:row>96</xdr:row>
      <xdr:rowOff>122543</xdr:rowOff>
    </xdr:to>
    <xdr:sp macro="" textlink="">
      <xdr:nvSpPr>
        <xdr:cNvPr id="236" name="フローチャート: 判断 235">
          <a:extLst>
            <a:ext uri="{FF2B5EF4-FFF2-40B4-BE49-F238E27FC236}">
              <a16:creationId xmlns:a16="http://schemas.microsoft.com/office/drawing/2014/main" xmlns="" id="{00000000-0008-0000-0600-0000EC000000}"/>
            </a:ext>
          </a:extLst>
        </xdr:cNvPr>
        <xdr:cNvSpPr/>
      </xdr:nvSpPr>
      <xdr:spPr>
        <a:xfrm>
          <a:off x="4584700" y="1648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163144</xdr:rowOff>
    </xdr:from>
    <xdr:to>
      <xdr:col>19</xdr:col>
      <xdr:colOff>177800</xdr:colOff>
      <xdr:row>97</xdr:row>
      <xdr:rowOff>39039</xdr:rowOff>
    </xdr:to>
    <xdr:cxnSp macro="">
      <xdr:nvCxnSpPr>
        <xdr:cNvPr id="237" name="直線コネクタ 236">
          <a:extLst>
            <a:ext uri="{FF2B5EF4-FFF2-40B4-BE49-F238E27FC236}">
              <a16:creationId xmlns:a16="http://schemas.microsoft.com/office/drawing/2014/main" xmlns="" id="{00000000-0008-0000-0600-0000ED000000}"/>
            </a:ext>
          </a:extLst>
        </xdr:cNvPr>
        <xdr:cNvCxnSpPr/>
      </xdr:nvCxnSpPr>
      <xdr:spPr>
        <a:xfrm flipV="1">
          <a:off x="2908300" y="16622344"/>
          <a:ext cx="889000" cy="4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31217</xdr:rowOff>
    </xdr:from>
    <xdr:to>
      <xdr:col>20</xdr:col>
      <xdr:colOff>38100</xdr:colOff>
      <xdr:row>96</xdr:row>
      <xdr:rowOff>132817</xdr:rowOff>
    </xdr:to>
    <xdr:sp macro="" textlink="">
      <xdr:nvSpPr>
        <xdr:cNvPr id="238" name="フローチャート: 判断 237">
          <a:extLst>
            <a:ext uri="{FF2B5EF4-FFF2-40B4-BE49-F238E27FC236}">
              <a16:creationId xmlns:a16="http://schemas.microsoft.com/office/drawing/2014/main" xmlns="" id="{00000000-0008-0000-0600-0000EE000000}"/>
            </a:ext>
          </a:extLst>
        </xdr:cNvPr>
        <xdr:cNvSpPr/>
      </xdr:nvSpPr>
      <xdr:spPr>
        <a:xfrm>
          <a:off x="37465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149344</xdr:rowOff>
    </xdr:from>
    <xdr:ext cx="534377" cy="259045"/>
    <xdr:sp macro="" textlink="">
      <xdr:nvSpPr>
        <xdr:cNvPr id="239" name="テキスト ボックス 238">
          <a:extLst>
            <a:ext uri="{FF2B5EF4-FFF2-40B4-BE49-F238E27FC236}">
              <a16:creationId xmlns:a16="http://schemas.microsoft.com/office/drawing/2014/main" xmlns="" id="{00000000-0008-0000-0600-0000EF000000}"/>
            </a:ext>
          </a:extLst>
        </xdr:cNvPr>
        <xdr:cNvSpPr txBox="1"/>
      </xdr:nvSpPr>
      <xdr:spPr>
        <a:xfrm>
          <a:off x="3530111" y="1626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39039</xdr:rowOff>
    </xdr:from>
    <xdr:to>
      <xdr:col>15</xdr:col>
      <xdr:colOff>50800</xdr:colOff>
      <xdr:row>97</xdr:row>
      <xdr:rowOff>137871</xdr:rowOff>
    </xdr:to>
    <xdr:cxnSp macro="">
      <xdr:nvCxnSpPr>
        <xdr:cNvPr id="240" name="直線コネクタ 239">
          <a:extLst>
            <a:ext uri="{FF2B5EF4-FFF2-40B4-BE49-F238E27FC236}">
              <a16:creationId xmlns:a16="http://schemas.microsoft.com/office/drawing/2014/main" xmlns="" id="{00000000-0008-0000-0600-0000F0000000}"/>
            </a:ext>
          </a:extLst>
        </xdr:cNvPr>
        <xdr:cNvCxnSpPr/>
      </xdr:nvCxnSpPr>
      <xdr:spPr>
        <a:xfrm flipV="1">
          <a:off x="2019300" y="16669689"/>
          <a:ext cx="889000" cy="9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31877</xdr:rowOff>
    </xdr:from>
    <xdr:to>
      <xdr:col>15</xdr:col>
      <xdr:colOff>101600</xdr:colOff>
      <xdr:row>96</xdr:row>
      <xdr:rowOff>133477</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28575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150004</xdr:rowOff>
    </xdr:from>
    <xdr:ext cx="534377"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2641111" y="162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137871</xdr:rowOff>
    </xdr:from>
    <xdr:to>
      <xdr:col>10</xdr:col>
      <xdr:colOff>114300</xdr:colOff>
      <xdr:row>98</xdr:row>
      <xdr:rowOff>11875</xdr:rowOff>
    </xdr:to>
    <xdr:cxnSp macro="">
      <xdr:nvCxnSpPr>
        <xdr:cNvPr id="243" name="直線コネクタ 242">
          <a:extLst>
            <a:ext uri="{FF2B5EF4-FFF2-40B4-BE49-F238E27FC236}">
              <a16:creationId xmlns:a16="http://schemas.microsoft.com/office/drawing/2014/main" xmlns="" id="{00000000-0008-0000-0600-0000F3000000}"/>
            </a:ext>
          </a:extLst>
        </xdr:cNvPr>
        <xdr:cNvCxnSpPr/>
      </xdr:nvCxnSpPr>
      <xdr:spPr>
        <a:xfrm flipV="1">
          <a:off x="1130300" y="16768521"/>
          <a:ext cx="889000" cy="4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111888</xdr:rowOff>
    </xdr:from>
    <xdr:to>
      <xdr:col>10</xdr:col>
      <xdr:colOff>165100</xdr:colOff>
      <xdr:row>97</xdr:row>
      <xdr:rowOff>42038</xdr:rowOff>
    </xdr:to>
    <xdr:sp macro="" textlink="">
      <xdr:nvSpPr>
        <xdr:cNvPr id="244" name="フローチャート: 判断 243">
          <a:extLst>
            <a:ext uri="{FF2B5EF4-FFF2-40B4-BE49-F238E27FC236}">
              <a16:creationId xmlns:a16="http://schemas.microsoft.com/office/drawing/2014/main" xmlns="" id="{00000000-0008-0000-0600-0000F4000000}"/>
            </a:ext>
          </a:extLst>
        </xdr:cNvPr>
        <xdr:cNvSpPr/>
      </xdr:nvSpPr>
      <xdr:spPr>
        <a:xfrm>
          <a:off x="1968500" y="165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58565</xdr:rowOff>
    </xdr:from>
    <xdr:ext cx="534377"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1752111" y="1634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8319</xdr:rowOff>
    </xdr:from>
    <xdr:to>
      <xdr:col>6</xdr:col>
      <xdr:colOff>38100</xdr:colOff>
      <xdr:row>97</xdr:row>
      <xdr:rowOff>109919</xdr:rowOff>
    </xdr:to>
    <xdr:sp macro="" textlink="">
      <xdr:nvSpPr>
        <xdr:cNvPr id="246" name="フローチャート: 判断 245">
          <a:extLst>
            <a:ext uri="{FF2B5EF4-FFF2-40B4-BE49-F238E27FC236}">
              <a16:creationId xmlns:a16="http://schemas.microsoft.com/office/drawing/2014/main" xmlns="" id="{00000000-0008-0000-0600-0000F6000000}"/>
            </a:ext>
          </a:extLst>
        </xdr:cNvPr>
        <xdr:cNvSpPr/>
      </xdr:nvSpPr>
      <xdr:spPr>
        <a:xfrm>
          <a:off x="1079500" y="16638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126446</xdr:rowOff>
    </xdr:from>
    <xdr:ext cx="534377"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863111" y="1641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90793</xdr:rowOff>
    </xdr:from>
    <xdr:to>
      <xdr:col>24</xdr:col>
      <xdr:colOff>114300</xdr:colOff>
      <xdr:row>97</xdr:row>
      <xdr:rowOff>20943</xdr:rowOff>
    </xdr:to>
    <xdr:sp macro="" textlink="">
      <xdr:nvSpPr>
        <xdr:cNvPr id="253" name="楕円 252">
          <a:extLst>
            <a:ext uri="{FF2B5EF4-FFF2-40B4-BE49-F238E27FC236}">
              <a16:creationId xmlns:a16="http://schemas.microsoft.com/office/drawing/2014/main" xmlns="" id="{00000000-0008-0000-0600-0000FD000000}"/>
            </a:ext>
          </a:extLst>
        </xdr:cNvPr>
        <xdr:cNvSpPr/>
      </xdr:nvSpPr>
      <xdr:spPr>
        <a:xfrm>
          <a:off x="4584700" y="1654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69220</xdr:rowOff>
    </xdr:from>
    <xdr:ext cx="534377" cy="259045"/>
    <xdr:sp macro="" textlink="">
      <xdr:nvSpPr>
        <xdr:cNvPr id="254" name="扶助費該当値テキスト">
          <a:extLst>
            <a:ext uri="{FF2B5EF4-FFF2-40B4-BE49-F238E27FC236}">
              <a16:creationId xmlns:a16="http://schemas.microsoft.com/office/drawing/2014/main" xmlns="" id="{00000000-0008-0000-0600-0000FE000000}"/>
            </a:ext>
          </a:extLst>
        </xdr:cNvPr>
        <xdr:cNvSpPr txBox="1"/>
      </xdr:nvSpPr>
      <xdr:spPr>
        <a:xfrm>
          <a:off x="4686300" y="165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112344</xdr:rowOff>
    </xdr:from>
    <xdr:to>
      <xdr:col>20</xdr:col>
      <xdr:colOff>38100</xdr:colOff>
      <xdr:row>97</xdr:row>
      <xdr:rowOff>42494</xdr:rowOff>
    </xdr:to>
    <xdr:sp macro="" textlink="">
      <xdr:nvSpPr>
        <xdr:cNvPr id="255" name="楕円 254">
          <a:extLst>
            <a:ext uri="{FF2B5EF4-FFF2-40B4-BE49-F238E27FC236}">
              <a16:creationId xmlns:a16="http://schemas.microsoft.com/office/drawing/2014/main" xmlns="" id="{00000000-0008-0000-0600-0000FF000000}"/>
            </a:ext>
          </a:extLst>
        </xdr:cNvPr>
        <xdr:cNvSpPr/>
      </xdr:nvSpPr>
      <xdr:spPr>
        <a:xfrm>
          <a:off x="3746500" y="1657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33621</xdr:rowOff>
    </xdr:from>
    <xdr:ext cx="534377" cy="259045"/>
    <xdr:sp macro="" textlink="">
      <xdr:nvSpPr>
        <xdr:cNvPr id="256" name="テキスト ボックス 255">
          <a:extLst>
            <a:ext uri="{FF2B5EF4-FFF2-40B4-BE49-F238E27FC236}">
              <a16:creationId xmlns:a16="http://schemas.microsoft.com/office/drawing/2014/main" xmlns="" id="{00000000-0008-0000-0600-000000010000}"/>
            </a:ext>
          </a:extLst>
        </xdr:cNvPr>
        <xdr:cNvSpPr txBox="1"/>
      </xdr:nvSpPr>
      <xdr:spPr>
        <a:xfrm>
          <a:off x="3530111" y="1666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159689</xdr:rowOff>
    </xdr:from>
    <xdr:to>
      <xdr:col>15</xdr:col>
      <xdr:colOff>101600</xdr:colOff>
      <xdr:row>97</xdr:row>
      <xdr:rowOff>89839</xdr:rowOff>
    </xdr:to>
    <xdr:sp macro="" textlink="">
      <xdr:nvSpPr>
        <xdr:cNvPr id="257" name="楕円 256">
          <a:extLst>
            <a:ext uri="{FF2B5EF4-FFF2-40B4-BE49-F238E27FC236}">
              <a16:creationId xmlns:a16="http://schemas.microsoft.com/office/drawing/2014/main" xmlns="" id="{00000000-0008-0000-0600-000001010000}"/>
            </a:ext>
          </a:extLst>
        </xdr:cNvPr>
        <xdr:cNvSpPr/>
      </xdr:nvSpPr>
      <xdr:spPr>
        <a:xfrm>
          <a:off x="2857500" y="1661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80966</xdr:rowOff>
    </xdr:from>
    <xdr:ext cx="534377" cy="259045"/>
    <xdr:sp macro="" textlink="">
      <xdr:nvSpPr>
        <xdr:cNvPr id="258" name="テキスト ボックス 257">
          <a:extLst>
            <a:ext uri="{FF2B5EF4-FFF2-40B4-BE49-F238E27FC236}">
              <a16:creationId xmlns:a16="http://schemas.microsoft.com/office/drawing/2014/main" xmlns="" id="{00000000-0008-0000-0600-000002010000}"/>
            </a:ext>
          </a:extLst>
        </xdr:cNvPr>
        <xdr:cNvSpPr txBox="1"/>
      </xdr:nvSpPr>
      <xdr:spPr>
        <a:xfrm>
          <a:off x="2641111" y="1671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87071</xdr:rowOff>
    </xdr:from>
    <xdr:to>
      <xdr:col>10</xdr:col>
      <xdr:colOff>165100</xdr:colOff>
      <xdr:row>98</xdr:row>
      <xdr:rowOff>17221</xdr:rowOff>
    </xdr:to>
    <xdr:sp macro="" textlink="">
      <xdr:nvSpPr>
        <xdr:cNvPr id="259" name="楕円 258">
          <a:extLst>
            <a:ext uri="{FF2B5EF4-FFF2-40B4-BE49-F238E27FC236}">
              <a16:creationId xmlns:a16="http://schemas.microsoft.com/office/drawing/2014/main" xmlns="" id="{00000000-0008-0000-0600-000003010000}"/>
            </a:ext>
          </a:extLst>
        </xdr:cNvPr>
        <xdr:cNvSpPr/>
      </xdr:nvSpPr>
      <xdr:spPr>
        <a:xfrm>
          <a:off x="1968500" y="1671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8348</xdr:rowOff>
    </xdr:from>
    <xdr:ext cx="534377" cy="259045"/>
    <xdr:sp macro="" textlink="">
      <xdr:nvSpPr>
        <xdr:cNvPr id="260" name="テキスト ボックス 259">
          <a:extLst>
            <a:ext uri="{FF2B5EF4-FFF2-40B4-BE49-F238E27FC236}">
              <a16:creationId xmlns:a16="http://schemas.microsoft.com/office/drawing/2014/main" xmlns="" id="{00000000-0008-0000-0600-000004010000}"/>
            </a:ext>
          </a:extLst>
        </xdr:cNvPr>
        <xdr:cNvSpPr txBox="1"/>
      </xdr:nvSpPr>
      <xdr:spPr>
        <a:xfrm>
          <a:off x="1752111" y="1681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132525</xdr:rowOff>
    </xdr:from>
    <xdr:to>
      <xdr:col>6</xdr:col>
      <xdr:colOff>38100</xdr:colOff>
      <xdr:row>98</xdr:row>
      <xdr:rowOff>62675</xdr:rowOff>
    </xdr:to>
    <xdr:sp macro="" textlink="">
      <xdr:nvSpPr>
        <xdr:cNvPr id="261" name="楕円 260">
          <a:extLst>
            <a:ext uri="{FF2B5EF4-FFF2-40B4-BE49-F238E27FC236}">
              <a16:creationId xmlns:a16="http://schemas.microsoft.com/office/drawing/2014/main" xmlns="" id="{00000000-0008-0000-0600-000005010000}"/>
            </a:ext>
          </a:extLst>
        </xdr:cNvPr>
        <xdr:cNvSpPr/>
      </xdr:nvSpPr>
      <xdr:spPr>
        <a:xfrm>
          <a:off x="1079500" y="1676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53802</xdr:rowOff>
    </xdr:from>
    <xdr:ext cx="534377" cy="259045"/>
    <xdr:sp macro="" textlink="">
      <xdr:nvSpPr>
        <xdr:cNvPr id="262" name="テキスト ボックス 261">
          <a:extLst>
            <a:ext uri="{FF2B5EF4-FFF2-40B4-BE49-F238E27FC236}">
              <a16:creationId xmlns:a16="http://schemas.microsoft.com/office/drawing/2014/main" xmlns="" id="{00000000-0008-0000-0600-000006010000}"/>
            </a:ext>
          </a:extLst>
        </xdr:cNvPr>
        <xdr:cNvSpPr txBox="1"/>
      </xdr:nvSpPr>
      <xdr:spPr>
        <a:xfrm>
          <a:off x="863111" y="1685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xmlns=""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xmlns=""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xmlns=""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xmlns=""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xmlns=""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xmlns=""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xmlns=""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xmlns=""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xmlns=""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xmlns=""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xmlns=""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xmlns=""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46553</xdr:rowOff>
    </xdr:from>
    <xdr:to>
      <xdr:col>54</xdr:col>
      <xdr:colOff>189865</xdr:colOff>
      <xdr:row>38</xdr:row>
      <xdr:rowOff>109951</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flipV="1">
          <a:off x="10475595" y="5361503"/>
          <a:ext cx="1270" cy="1263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113778</xdr:rowOff>
    </xdr:from>
    <xdr:ext cx="534377" cy="259045"/>
    <xdr:sp macro="" textlink="">
      <xdr:nvSpPr>
        <xdr:cNvPr id="287" name="補助費等最小値テキスト">
          <a:extLst>
            <a:ext uri="{FF2B5EF4-FFF2-40B4-BE49-F238E27FC236}">
              <a16:creationId xmlns:a16="http://schemas.microsoft.com/office/drawing/2014/main" xmlns="" id="{00000000-0008-0000-0600-00001F010000}"/>
            </a:ext>
          </a:extLst>
        </xdr:cNvPr>
        <xdr:cNvSpPr txBox="1"/>
      </xdr:nvSpPr>
      <xdr:spPr>
        <a:xfrm>
          <a:off x="10528300" y="662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109951</xdr:rowOff>
    </xdr:from>
    <xdr:to>
      <xdr:col>55</xdr:col>
      <xdr:colOff>88900</xdr:colOff>
      <xdr:row>38</xdr:row>
      <xdr:rowOff>109951</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a:off x="10388600" y="662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164680</xdr:rowOff>
    </xdr:from>
    <xdr:ext cx="599010" cy="259045"/>
    <xdr:sp macro="" textlink="">
      <xdr:nvSpPr>
        <xdr:cNvPr id="289" name="補助費等最大値テキスト">
          <a:extLst>
            <a:ext uri="{FF2B5EF4-FFF2-40B4-BE49-F238E27FC236}">
              <a16:creationId xmlns:a16="http://schemas.microsoft.com/office/drawing/2014/main" xmlns="" id="{00000000-0008-0000-0600-000021010000}"/>
            </a:ext>
          </a:extLst>
        </xdr:cNvPr>
        <xdr:cNvSpPr txBox="1"/>
      </xdr:nvSpPr>
      <xdr:spPr>
        <a:xfrm>
          <a:off x="10528300" y="5136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46553</xdr:rowOff>
    </xdr:from>
    <xdr:to>
      <xdr:col>55</xdr:col>
      <xdr:colOff>88900</xdr:colOff>
      <xdr:row>31</xdr:row>
      <xdr:rowOff>46553</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a:off x="10388600" y="5361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153073</xdr:rowOff>
    </xdr:from>
    <xdr:to>
      <xdr:col>55</xdr:col>
      <xdr:colOff>0</xdr:colOff>
      <xdr:row>35</xdr:row>
      <xdr:rowOff>147953</xdr:rowOff>
    </xdr:to>
    <xdr:cxnSp macro="">
      <xdr:nvCxnSpPr>
        <xdr:cNvPr id="291" name="直線コネクタ 290">
          <a:extLst>
            <a:ext uri="{FF2B5EF4-FFF2-40B4-BE49-F238E27FC236}">
              <a16:creationId xmlns:a16="http://schemas.microsoft.com/office/drawing/2014/main" xmlns="" id="{00000000-0008-0000-0600-000023010000}"/>
            </a:ext>
          </a:extLst>
        </xdr:cNvPr>
        <xdr:cNvCxnSpPr/>
      </xdr:nvCxnSpPr>
      <xdr:spPr>
        <a:xfrm>
          <a:off x="9639300" y="5982373"/>
          <a:ext cx="838200" cy="16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124980</xdr:rowOff>
    </xdr:from>
    <xdr:ext cx="534377" cy="259045"/>
    <xdr:sp macro="" textlink="">
      <xdr:nvSpPr>
        <xdr:cNvPr id="292" name="補助費等平均値テキスト">
          <a:extLst>
            <a:ext uri="{FF2B5EF4-FFF2-40B4-BE49-F238E27FC236}">
              <a16:creationId xmlns:a16="http://schemas.microsoft.com/office/drawing/2014/main" xmlns="" id="{00000000-0008-0000-0600-000024010000}"/>
            </a:ext>
          </a:extLst>
        </xdr:cNvPr>
        <xdr:cNvSpPr txBox="1"/>
      </xdr:nvSpPr>
      <xdr:spPr>
        <a:xfrm>
          <a:off x="10528300" y="6125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146553</xdr:rowOff>
    </xdr:from>
    <xdr:to>
      <xdr:col>55</xdr:col>
      <xdr:colOff>50800</xdr:colOff>
      <xdr:row>36</xdr:row>
      <xdr:rowOff>76703</xdr:rowOff>
    </xdr:to>
    <xdr:sp macro="" textlink="">
      <xdr:nvSpPr>
        <xdr:cNvPr id="293" name="フローチャート: 判断 292">
          <a:extLst>
            <a:ext uri="{FF2B5EF4-FFF2-40B4-BE49-F238E27FC236}">
              <a16:creationId xmlns:a16="http://schemas.microsoft.com/office/drawing/2014/main" xmlns="" id="{00000000-0008-0000-0600-000025010000}"/>
            </a:ext>
          </a:extLst>
        </xdr:cNvPr>
        <xdr:cNvSpPr/>
      </xdr:nvSpPr>
      <xdr:spPr>
        <a:xfrm>
          <a:off x="10426700" y="6147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153073</xdr:rowOff>
    </xdr:from>
    <xdr:to>
      <xdr:col>50</xdr:col>
      <xdr:colOff>114300</xdr:colOff>
      <xdr:row>35</xdr:row>
      <xdr:rowOff>68674</xdr:rowOff>
    </xdr:to>
    <xdr:cxnSp macro="">
      <xdr:nvCxnSpPr>
        <xdr:cNvPr id="294" name="直線コネクタ 293">
          <a:extLst>
            <a:ext uri="{FF2B5EF4-FFF2-40B4-BE49-F238E27FC236}">
              <a16:creationId xmlns:a16="http://schemas.microsoft.com/office/drawing/2014/main" xmlns="" id="{00000000-0008-0000-0600-000026010000}"/>
            </a:ext>
          </a:extLst>
        </xdr:cNvPr>
        <xdr:cNvCxnSpPr/>
      </xdr:nvCxnSpPr>
      <xdr:spPr>
        <a:xfrm flipV="1">
          <a:off x="8750300" y="5982373"/>
          <a:ext cx="889000" cy="8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155849</xdr:rowOff>
    </xdr:from>
    <xdr:to>
      <xdr:col>50</xdr:col>
      <xdr:colOff>165100</xdr:colOff>
      <xdr:row>36</xdr:row>
      <xdr:rowOff>85999</xdr:rowOff>
    </xdr:to>
    <xdr:sp macro="" textlink="">
      <xdr:nvSpPr>
        <xdr:cNvPr id="295" name="フローチャート: 判断 294">
          <a:extLst>
            <a:ext uri="{FF2B5EF4-FFF2-40B4-BE49-F238E27FC236}">
              <a16:creationId xmlns:a16="http://schemas.microsoft.com/office/drawing/2014/main" xmlns="" id="{00000000-0008-0000-0600-000027010000}"/>
            </a:ext>
          </a:extLst>
        </xdr:cNvPr>
        <xdr:cNvSpPr/>
      </xdr:nvSpPr>
      <xdr:spPr>
        <a:xfrm>
          <a:off x="9588500" y="6156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77126</xdr:rowOff>
    </xdr:from>
    <xdr:ext cx="534377" cy="259045"/>
    <xdr:sp macro="" textlink="">
      <xdr:nvSpPr>
        <xdr:cNvPr id="296" name="テキスト ボックス 295">
          <a:extLst>
            <a:ext uri="{FF2B5EF4-FFF2-40B4-BE49-F238E27FC236}">
              <a16:creationId xmlns:a16="http://schemas.microsoft.com/office/drawing/2014/main" xmlns="" id="{00000000-0008-0000-0600-000028010000}"/>
            </a:ext>
          </a:extLst>
        </xdr:cNvPr>
        <xdr:cNvSpPr txBox="1"/>
      </xdr:nvSpPr>
      <xdr:spPr>
        <a:xfrm>
          <a:off x="9372111" y="624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68674</xdr:rowOff>
    </xdr:from>
    <xdr:to>
      <xdr:col>45</xdr:col>
      <xdr:colOff>177800</xdr:colOff>
      <xdr:row>35</xdr:row>
      <xdr:rowOff>164991</xdr:rowOff>
    </xdr:to>
    <xdr:cxnSp macro="">
      <xdr:nvCxnSpPr>
        <xdr:cNvPr id="297" name="直線コネクタ 296">
          <a:extLst>
            <a:ext uri="{FF2B5EF4-FFF2-40B4-BE49-F238E27FC236}">
              <a16:creationId xmlns:a16="http://schemas.microsoft.com/office/drawing/2014/main" xmlns="" id="{00000000-0008-0000-0600-000029010000}"/>
            </a:ext>
          </a:extLst>
        </xdr:cNvPr>
        <xdr:cNvCxnSpPr/>
      </xdr:nvCxnSpPr>
      <xdr:spPr>
        <a:xfrm flipV="1">
          <a:off x="7861300" y="6069424"/>
          <a:ext cx="889000" cy="9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16236</xdr:rowOff>
    </xdr:from>
    <xdr:to>
      <xdr:col>46</xdr:col>
      <xdr:colOff>38100</xdr:colOff>
      <xdr:row>36</xdr:row>
      <xdr:rowOff>117836</xdr:rowOff>
    </xdr:to>
    <xdr:sp macro="" textlink="">
      <xdr:nvSpPr>
        <xdr:cNvPr id="298" name="フローチャート: 判断 297">
          <a:extLst>
            <a:ext uri="{FF2B5EF4-FFF2-40B4-BE49-F238E27FC236}">
              <a16:creationId xmlns:a16="http://schemas.microsoft.com/office/drawing/2014/main" xmlns="" id="{00000000-0008-0000-0600-00002A010000}"/>
            </a:ext>
          </a:extLst>
        </xdr:cNvPr>
        <xdr:cNvSpPr/>
      </xdr:nvSpPr>
      <xdr:spPr>
        <a:xfrm>
          <a:off x="8699500" y="6188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108963</xdr:rowOff>
    </xdr:from>
    <xdr:ext cx="534377" cy="259045"/>
    <xdr:sp macro="" textlink="">
      <xdr:nvSpPr>
        <xdr:cNvPr id="299" name="テキスト ボックス 298">
          <a:extLst>
            <a:ext uri="{FF2B5EF4-FFF2-40B4-BE49-F238E27FC236}">
              <a16:creationId xmlns:a16="http://schemas.microsoft.com/office/drawing/2014/main" xmlns="" id="{00000000-0008-0000-0600-00002B010000}"/>
            </a:ext>
          </a:extLst>
        </xdr:cNvPr>
        <xdr:cNvSpPr txBox="1"/>
      </xdr:nvSpPr>
      <xdr:spPr>
        <a:xfrm>
          <a:off x="8483111" y="6281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164991</xdr:rowOff>
    </xdr:from>
    <xdr:to>
      <xdr:col>41</xdr:col>
      <xdr:colOff>50800</xdr:colOff>
      <xdr:row>36</xdr:row>
      <xdr:rowOff>71745</xdr:rowOff>
    </xdr:to>
    <xdr:cxnSp macro="">
      <xdr:nvCxnSpPr>
        <xdr:cNvPr id="300" name="直線コネクタ 299">
          <a:extLst>
            <a:ext uri="{FF2B5EF4-FFF2-40B4-BE49-F238E27FC236}">
              <a16:creationId xmlns:a16="http://schemas.microsoft.com/office/drawing/2014/main" xmlns="" id="{00000000-0008-0000-0600-00002C010000}"/>
            </a:ext>
          </a:extLst>
        </xdr:cNvPr>
        <xdr:cNvCxnSpPr/>
      </xdr:nvCxnSpPr>
      <xdr:spPr>
        <a:xfrm flipV="1">
          <a:off x="6972300" y="6165741"/>
          <a:ext cx="889000" cy="7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21882</xdr:rowOff>
    </xdr:from>
    <xdr:to>
      <xdr:col>41</xdr:col>
      <xdr:colOff>101600</xdr:colOff>
      <xdr:row>36</xdr:row>
      <xdr:rowOff>123482</xdr:rowOff>
    </xdr:to>
    <xdr:sp macro="" textlink="">
      <xdr:nvSpPr>
        <xdr:cNvPr id="301" name="フローチャート: 判断 300">
          <a:extLst>
            <a:ext uri="{FF2B5EF4-FFF2-40B4-BE49-F238E27FC236}">
              <a16:creationId xmlns:a16="http://schemas.microsoft.com/office/drawing/2014/main" xmlns="" id="{00000000-0008-0000-0600-00002D010000}"/>
            </a:ext>
          </a:extLst>
        </xdr:cNvPr>
        <xdr:cNvSpPr/>
      </xdr:nvSpPr>
      <xdr:spPr>
        <a:xfrm>
          <a:off x="7810500" y="61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114609</xdr:rowOff>
    </xdr:from>
    <xdr:ext cx="534377" cy="259045"/>
    <xdr:sp macro="" textlink="">
      <xdr:nvSpPr>
        <xdr:cNvPr id="302" name="テキスト ボックス 301">
          <a:extLst>
            <a:ext uri="{FF2B5EF4-FFF2-40B4-BE49-F238E27FC236}">
              <a16:creationId xmlns:a16="http://schemas.microsoft.com/office/drawing/2014/main" xmlns="" id="{00000000-0008-0000-0600-00002E010000}"/>
            </a:ext>
          </a:extLst>
        </xdr:cNvPr>
        <xdr:cNvSpPr txBox="1"/>
      </xdr:nvSpPr>
      <xdr:spPr>
        <a:xfrm>
          <a:off x="7594111" y="62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52438</xdr:rowOff>
    </xdr:from>
    <xdr:to>
      <xdr:col>36</xdr:col>
      <xdr:colOff>165100</xdr:colOff>
      <xdr:row>36</xdr:row>
      <xdr:rowOff>154038</xdr:rowOff>
    </xdr:to>
    <xdr:sp macro="" textlink="">
      <xdr:nvSpPr>
        <xdr:cNvPr id="303" name="フローチャート: 判断 302">
          <a:extLst>
            <a:ext uri="{FF2B5EF4-FFF2-40B4-BE49-F238E27FC236}">
              <a16:creationId xmlns:a16="http://schemas.microsoft.com/office/drawing/2014/main" xmlns="" id="{00000000-0008-0000-0600-00002F010000}"/>
            </a:ext>
          </a:extLst>
        </xdr:cNvPr>
        <xdr:cNvSpPr/>
      </xdr:nvSpPr>
      <xdr:spPr>
        <a:xfrm>
          <a:off x="6921500" y="622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145165</xdr:rowOff>
    </xdr:from>
    <xdr:ext cx="534377"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6705111" y="6317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97153</xdr:rowOff>
    </xdr:from>
    <xdr:to>
      <xdr:col>55</xdr:col>
      <xdr:colOff>50800</xdr:colOff>
      <xdr:row>36</xdr:row>
      <xdr:rowOff>27303</xdr:rowOff>
    </xdr:to>
    <xdr:sp macro="" textlink="">
      <xdr:nvSpPr>
        <xdr:cNvPr id="310" name="楕円 309">
          <a:extLst>
            <a:ext uri="{FF2B5EF4-FFF2-40B4-BE49-F238E27FC236}">
              <a16:creationId xmlns:a16="http://schemas.microsoft.com/office/drawing/2014/main" xmlns="" id="{00000000-0008-0000-0600-000036010000}"/>
            </a:ext>
          </a:extLst>
        </xdr:cNvPr>
        <xdr:cNvSpPr/>
      </xdr:nvSpPr>
      <xdr:spPr>
        <a:xfrm>
          <a:off x="10426700" y="609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120030</xdr:rowOff>
    </xdr:from>
    <xdr:ext cx="534377" cy="259045"/>
    <xdr:sp macro="" textlink="">
      <xdr:nvSpPr>
        <xdr:cNvPr id="311" name="補助費等該当値テキスト">
          <a:extLst>
            <a:ext uri="{FF2B5EF4-FFF2-40B4-BE49-F238E27FC236}">
              <a16:creationId xmlns:a16="http://schemas.microsoft.com/office/drawing/2014/main" xmlns="" id="{00000000-0008-0000-0600-000037010000}"/>
            </a:ext>
          </a:extLst>
        </xdr:cNvPr>
        <xdr:cNvSpPr txBox="1"/>
      </xdr:nvSpPr>
      <xdr:spPr>
        <a:xfrm>
          <a:off x="10528300" y="594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102273</xdr:rowOff>
    </xdr:from>
    <xdr:to>
      <xdr:col>50</xdr:col>
      <xdr:colOff>165100</xdr:colOff>
      <xdr:row>35</xdr:row>
      <xdr:rowOff>32423</xdr:rowOff>
    </xdr:to>
    <xdr:sp macro="" textlink="">
      <xdr:nvSpPr>
        <xdr:cNvPr id="312" name="楕円 311">
          <a:extLst>
            <a:ext uri="{FF2B5EF4-FFF2-40B4-BE49-F238E27FC236}">
              <a16:creationId xmlns:a16="http://schemas.microsoft.com/office/drawing/2014/main" xmlns="" id="{00000000-0008-0000-0600-000038010000}"/>
            </a:ext>
          </a:extLst>
        </xdr:cNvPr>
        <xdr:cNvSpPr/>
      </xdr:nvSpPr>
      <xdr:spPr>
        <a:xfrm>
          <a:off x="9588500" y="593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48950</xdr:rowOff>
    </xdr:from>
    <xdr:ext cx="534377"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9372111" y="570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17874</xdr:rowOff>
    </xdr:from>
    <xdr:to>
      <xdr:col>46</xdr:col>
      <xdr:colOff>38100</xdr:colOff>
      <xdr:row>35</xdr:row>
      <xdr:rowOff>119474</xdr:rowOff>
    </xdr:to>
    <xdr:sp macro="" textlink="">
      <xdr:nvSpPr>
        <xdr:cNvPr id="314" name="楕円 313">
          <a:extLst>
            <a:ext uri="{FF2B5EF4-FFF2-40B4-BE49-F238E27FC236}">
              <a16:creationId xmlns:a16="http://schemas.microsoft.com/office/drawing/2014/main" xmlns="" id="{00000000-0008-0000-0600-00003A010000}"/>
            </a:ext>
          </a:extLst>
        </xdr:cNvPr>
        <xdr:cNvSpPr/>
      </xdr:nvSpPr>
      <xdr:spPr>
        <a:xfrm>
          <a:off x="8699500" y="601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136001</xdr:rowOff>
    </xdr:from>
    <xdr:ext cx="534377" cy="259045"/>
    <xdr:sp macro="" textlink="">
      <xdr:nvSpPr>
        <xdr:cNvPr id="315" name="テキスト ボックス 314">
          <a:extLst>
            <a:ext uri="{FF2B5EF4-FFF2-40B4-BE49-F238E27FC236}">
              <a16:creationId xmlns:a16="http://schemas.microsoft.com/office/drawing/2014/main" xmlns="" id="{00000000-0008-0000-0600-00003B010000}"/>
            </a:ext>
          </a:extLst>
        </xdr:cNvPr>
        <xdr:cNvSpPr txBox="1"/>
      </xdr:nvSpPr>
      <xdr:spPr>
        <a:xfrm>
          <a:off x="8483111" y="579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114191</xdr:rowOff>
    </xdr:from>
    <xdr:to>
      <xdr:col>41</xdr:col>
      <xdr:colOff>101600</xdr:colOff>
      <xdr:row>36</xdr:row>
      <xdr:rowOff>44341</xdr:rowOff>
    </xdr:to>
    <xdr:sp macro="" textlink="">
      <xdr:nvSpPr>
        <xdr:cNvPr id="316" name="楕円 315">
          <a:extLst>
            <a:ext uri="{FF2B5EF4-FFF2-40B4-BE49-F238E27FC236}">
              <a16:creationId xmlns:a16="http://schemas.microsoft.com/office/drawing/2014/main" xmlns="" id="{00000000-0008-0000-0600-00003C010000}"/>
            </a:ext>
          </a:extLst>
        </xdr:cNvPr>
        <xdr:cNvSpPr/>
      </xdr:nvSpPr>
      <xdr:spPr>
        <a:xfrm>
          <a:off x="7810500" y="611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60868</xdr:rowOff>
    </xdr:from>
    <xdr:ext cx="534377" cy="259045"/>
    <xdr:sp macro="" textlink="">
      <xdr:nvSpPr>
        <xdr:cNvPr id="317" name="テキスト ボックス 316">
          <a:extLst>
            <a:ext uri="{FF2B5EF4-FFF2-40B4-BE49-F238E27FC236}">
              <a16:creationId xmlns:a16="http://schemas.microsoft.com/office/drawing/2014/main" xmlns="" id="{00000000-0008-0000-0600-00003D010000}"/>
            </a:ext>
          </a:extLst>
        </xdr:cNvPr>
        <xdr:cNvSpPr txBox="1"/>
      </xdr:nvSpPr>
      <xdr:spPr>
        <a:xfrm>
          <a:off x="7594111" y="589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20945</xdr:rowOff>
    </xdr:from>
    <xdr:to>
      <xdr:col>36</xdr:col>
      <xdr:colOff>165100</xdr:colOff>
      <xdr:row>36</xdr:row>
      <xdr:rowOff>122545</xdr:rowOff>
    </xdr:to>
    <xdr:sp macro="" textlink="">
      <xdr:nvSpPr>
        <xdr:cNvPr id="318" name="楕円 317">
          <a:extLst>
            <a:ext uri="{FF2B5EF4-FFF2-40B4-BE49-F238E27FC236}">
              <a16:creationId xmlns:a16="http://schemas.microsoft.com/office/drawing/2014/main" xmlns="" id="{00000000-0008-0000-0600-00003E010000}"/>
            </a:ext>
          </a:extLst>
        </xdr:cNvPr>
        <xdr:cNvSpPr/>
      </xdr:nvSpPr>
      <xdr:spPr>
        <a:xfrm>
          <a:off x="6921500" y="619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139072</xdr:rowOff>
    </xdr:from>
    <xdr:ext cx="534377" cy="259045"/>
    <xdr:sp macro="" textlink="">
      <xdr:nvSpPr>
        <xdr:cNvPr id="319" name="テキスト ボックス 318">
          <a:extLst>
            <a:ext uri="{FF2B5EF4-FFF2-40B4-BE49-F238E27FC236}">
              <a16:creationId xmlns:a16="http://schemas.microsoft.com/office/drawing/2014/main" xmlns="" id="{00000000-0008-0000-0600-00003F010000}"/>
            </a:ext>
          </a:extLst>
        </xdr:cNvPr>
        <xdr:cNvSpPr txBox="1"/>
      </xdr:nvSpPr>
      <xdr:spPr>
        <a:xfrm>
          <a:off x="6705111" y="596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xmlns=""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xmlns=""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xmlns=""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xmlns=""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xmlns=""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xmlns=""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xmlns=""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xmlns=""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xmlns=""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153800</xdr:rowOff>
    </xdr:from>
    <xdr:to>
      <xdr:col>54</xdr:col>
      <xdr:colOff>189865</xdr:colOff>
      <xdr:row>58</xdr:row>
      <xdr:rowOff>72130</xdr:rowOff>
    </xdr:to>
    <xdr:cxnSp macro="">
      <xdr:nvCxnSpPr>
        <xdr:cNvPr id="341" name="直線コネクタ 340">
          <a:extLst>
            <a:ext uri="{FF2B5EF4-FFF2-40B4-BE49-F238E27FC236}">
              <a16:creationId xmlns:a16="http://schemas.microsoft.com/office/drawing/2014/main" xmlns="" id="{00000000-0008-0000-0600-000055010000}"/>
            </a:ext>
          </a:extLst>
        </xdr:cNvPr>
        <xdr:cNvCxnSpPr/>
      </xdr:nvCxnSpPr>
      <xdr:spPr>
        <a:xfrm flipV="1">
          <a:off x="10475595" y="8897750"/>
          <a:ext cx="1270" cy="1118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75957</xdr:rowOff>
    </xdr:from>
    <xdr:ext cx="534377" cy="259045"/>
    <xdr:sp macro="" textlink="">
      <xdr:nvSpPr>
        <xdr:cNvPr id="342" name="普通建設事業費最小値テキスト">
          <a:extLst>
            <a:ext uri="{FF2B5EF4-FFF2-40B4-BE49-F238E27FC236}">
              <a16:creationId xmlns:a16="http://schemas.microsoft.com/office/drawing/2014/main" xmlns="" id="{00000000-0008-0000-0600-000056010000}"/>
            </a:ext>
          </a:extLst>
        </xdr:cNvPr>
        <xdr:cNvSpPr txBox="1"/>
      </xdr:nvSpPr>
      <xdr:spPr>
        <a:xfrm>
          <a:off x="10528300" y="1002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72130</xdr:rowOff>
    </xdr:from>
    <xdr:to>
      <xdr:col>55</xdr:col>
      <xdr:colOff>88900</xdr:colOff>
      <xdr:row>58</xdr:row>
      <xdr:rowOff>72130</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10388600" y="10016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100477</xdr:rowOff>
    </xdr:from>
    <xdr:ext cx="599010" cy="259045"/>
    <xdr:sp macro="" textlink="">
      <xdr:nvSpPr>
        <xdr:cNvPr id="344" name="普通建設事業費最大値テキスト">
          <a:extLst>
            <a:ext uri="{FF2B5EF4-FFF2-40B4-BE49-F238E27FC236}">
              <a16:creationId xmlns:a16="http://schemas.microsoft.com/office/drawing/2014/main" xmlns="" id="{00000000-0008-0000-0600-000058010000}"/>
            </a:ext>
          </a:extLst>
        </xdr:cNvPr>
        <xdr:cNvSpPr txBox="1"/>
      </xdr:nvSpPr>
      <xdr:spPr>
        <a:xfrm>
          <a:off x="10528300" y="8672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153800</xdr:rowOff>
    </xdr:from>
    <xdr:to>
      <xdr:col>55</xdr:col>
      <xdr:colOff>88900</xdr:colOff>
      <xdr:row>51</xdr:row>
      <xdr:rowOff>153800</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10388600" y="8897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81869</xdr:rowOff>
    </xdr:from>
    <xdr:to>
      <xdr:col>55</xdr:col>
      <xdr:colOff>0</xdr:colOff>
      <xdr:row>57</xdr:row>
      <xdr:rowOff>169770</xdr:rowOff>
    </xdr:to>
    <xdr:cxnSp macro="">
      <xdr:nvCxnSpPr>
        <xdr:cNvPr id="346" name="直線コネクタ 345">
          <a:extLst>
            <a:ext uri="{FF2B5EF4-FFF2-40B4-BE49-F238E27FC236}">
              <a16:creationId xmlns:a16="http://schemas.microsoft.com/office/drawing/2014/main" xmlns="" id="{00000000-0008-0000-0600-00005A010000}"/>
            </a:ext>
          </a:extLst>
        </xdr:cNvPr>
        <xdr:cNvCxnSpPr/>
      </xdr:nvCxnSpPr>
      <xdr:spPr>
        <a:xfrm flipV="1">
          <a:off x="9639300" y="9854519"/>
          <a:ext cx="838200" cy="87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65266</xdr:rowOff>
    </xdr:from>
    <xdr:ext cx="534377" cy="259045"/>
    <xdr:sp macro="" textlink="">
      <xdr:nvSpPr>
        <xdr:cNvPr id="347" name="普通建設事業費平均値テキスト">
          <a:extLst>
            <a:ext uri="{FF2B5EF4-FFF2-40B4-BE49-F238E27FC236}">
              <a16:creationId xmlns:a16="http://schemas.microsoft.com/office/drawing/2014/main" xmlns="" id="{00000000-0008-0000-0600-00005B010000}"/>
            </a:ext>
          </a:extLst>
        </xdr:cNvPr>
        <xdr:cNvSpPr txBox="1"/>
      </xdr:nvSpPr>
      <xdr:spPr>
        <a:xfrm>
          <a:off x="10528300" y="9495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42389</xdr:rowOff>
    </xdr:from>
    <xdr:to>
      <xdr:col>55</xdr:col>
      <xdr:colOff>50800</xdr:colOff>
      <xdr:row>56</xdr:row>
      <xdr:rowOff>143989</xdr:rowOff>
    </xdr:to>
    <xdr:sp macro="" textlink="">
      <xdr:nvSpPr>
        <xdr:cNvPr id="348" name="フローチャート: 判断 347">
          <a:extLst>
            <a:ext uri="{FF2B5EF4-FFF2-40B4-BE49-F238E27FC236}">
              <a16:creationId xmlns:a16="http://schemas.microsoft.com/office/drawing/2014/main" xmlns="" id="{00000000-0008-0000-0600-00005C010000}"/>
            </a:ext>
          </a:extLst>
        </xdr:cNvPr>
        <xdr:cNvSpPr/>
      </xdr:nvSpPr>
      <xdr:spPr>
        <a:xfrm>
          <a:off x="104267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169770</xdr:rowOff>
    </xdr:from>
    <xdr:to>
      <xdr:col>50</xdr:col>
      <xdr:colOff>114300</xdr:colOff>
      <xdr:row>58</xdr:row>
      <xdr:rowOff>28303</xdr:rowOff>
    </xdr:to>
    <xdr:cxnSp macro="">
      <xdr:nvCxnSpPr>
        <xdr:cNvPr id="349" name="直線コネクタ 348">
          <a:extLst>
            <a:ext uri="{FF2B5EF4-FFF2-40B4-BE49-F238E27FC236}">
              <a16:creationId xmlns:a16="http://schemas.microsoft.com/office/drawing/2014/main" xmlns="" id="{00000000-0008-0000-0600-00005D010000}"/>
            </a:ext>
          </a:extLst>
        </xdr:cNvPr>
        <xdr:cNvCxnSpPr/>
      </xdr:nvCxnSpPr>
      <xdr:spPr>
        <a:xfrm flipV="1">
          <a:off x="8750300" y="9942420"/>
          <a:ext cx="889000" cy="2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25038</xdr:rowOff>
    </xdr:from>
    <xdr:to>
      <xdr:col>50</xdr:col>
      <xdr:colOff>165100</xdr:colOff>
      <xdr:row>56</xdr:row>
      <xdr:rowOff>126638</xdr:rowOff>
    </xdr:to>
    <xdr:sp macro="" textlink="">
      <xdr:nvSpPr>
        <xdr:cNvPr id="350" name="フローチャート: 判断 349">
          <a:extLst>
            <a:ext uri="{FF2B5EF4-FFF2-40B4-BE49-F238E27FC236}">
              <a16:creationId xmlns:a16="http://schemas.microsoft.com/office/drawing/2014/main" xmlns="" id="{00000000-0008-0000-0600-00005E010000}"/>
            </a:ext>
          </a:extLst>
        </xdr:cNvPr>
        <xdr:cNvSpPr/>
      </xdr:nvSpPr>
      <xdr:spPr>
        <a:xfrm>
          <a:off x="9588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143165</xdr:rowOff>
    </xdr:from>
    <xdr:ext cx="534377" cy="259045"/>
    <xdr:sp macro="" textlink="">
      <xdr:nvSpPr>
        <xdr:cNvPr id="351" name="テキスト ボックス 350">
          <a:extLst>
            <a:ext uri="{FF2B5EF4-FFF2-40B4-BE49-F238E27FC236}">
              <a16:creationId xmlns:a16="http://schemas.microsoft.com/office/drawing/2014/main" xmlns="" id="{00000000-0008-0000-0600-00005F010000}"/>
            </a:ext>
          </a:extLst>
        </xdr:cNvPr>
        <xdr:cNvSpPr txBox="1"/>
      </xdr:nvSpPr>
      <xdr:spPr>
        <a:xfrm>
          <a:off x="9372111" y="94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116360</xdr:rowOff>
    </xdr:from>
    <xdr:to>
      <xdr:col>45</xdr:col>
      <xdr:colOff>177800</xdr:colOff>
      <xdr:row>58</xdr:row>
      <xdr:rowOff>28303</xdr:rowOff>
    </xdr:to>
    <xdr:cxnSp macro="">
      <xdr:nvCxnSpPr>
        <xdr:cNvPr id="352" name="直線コネクタ 351">
          <a:extLst>
            <a:ext uri="{FF2B5EF4-FFF2-40B4-BE49-F238E27FC236}">
              <a16:creationId xmlns:a16="http://schemas.microsoft.com/office/drawing/2014/main" xmlns="" id="{00000000-0008-0000-0600-000060010000}"/>
            </a:ext>
          </a:extLst>
        </xdr:cNvPr>
        <xdr:cNvCxnSpPr/>
      </xdr:nvCxnSpPr>
      <xdr:spPr>
        <a:xfrm>
          <a:off x="7861300" y="9889010"/>
          <a:ext cx="889000" cy="8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51044</xdr:rowOff>
    </xdr:from>
    <xdr:to>
      <xdr:col>46</xdr:col>
      <xdr:colOff>38100</xdr:colOff>
      <xdr:row>56</xdr:row>
      <xdr:rowOff>152644</xdr:rowOff>
    </xdr:to>
    <xdr:sp macro="" textlink="">
      <xdr:nvSpPr>
        <xdr:cNvPr id="353" name="フローチャート: 判断 352">
          <a:extLst>
            <a:ext uri="{FF2B5EF4-FFF2-40B4-BE49-F238E27FC236}">
              <a16:creationId xmlns:a16="http://schemas.microsoft.com/office/drawing/2014/main" xmlns="" id="{00000000-0008-0000-0600-000061010000}"/>
            </a:ext>
          </a:extLst>
        </xdr:cNvPr>
        <xdr:cNvSpPr/>
      </xdr:nvSpPr>
      <xdr:spPr>
        <a:xfrm>
          <a:off x="86995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169171</xdr:rowOff>
    </xdr:from>
    <xdr:ext cx="534377" cy="259045"/>
    <xdr:sp macro="" textlink="">
      <xdr:nvSpPr>
        <xdr:cNvPr id="354" name="テキスト ボックス 353">
          <a:extLst>
            <a:ext uri="{FF2B5EF4-FFF2-40B4-BE49-F238E27FC236}">
              <a16:creationId xmlns:a16="http://schemas.microsoft.com/office/drawing/2014/main" xmlns="" id="{00000000-0008-0000-0600-000062010000}"/>
            </a:ext>
          </a:extLst>
        </xdr:cNvPr>
        <xdr:cNvSpPr txBox="1"/>
      </xdr:nvSpPr>
      <xdr:spPr>
        <a:xfrm>
          <a:off x="8483111" y="9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52983</xdr:rowOff>
    </xdr:from>
    <xdr:to>
      <xdr:col>41</xdr:col>
      <xdr:colOff>50800</xdr:colOff>
      <xdr:row>57</xdr:row>
      <xdr:rowOff>116360</xdr:rowOff>
    </xdr:to>
    <xdr:cxnSp macro="">
      <xdr:nvCxnSpPr>
        <xdr:cNvPr id="355" name="直線コネクタ 354">
          <a:extLst>
            <a:ext uri="{FF2B5EF4-FFF2-40B4-BE49-F238E27FC236}">
              <a16:creationId xmlns:a16="http://schemas.microsoft.com/office/drawing/2014/main" xmlns="" id="{00000000-0008-0000-0600-000063010000}"/>
            </a:ext>
          </a:extLst>
        </xdr:cNvPr>
        <xdr:cNvCxnSpPr/>
      </xdr:nvCxnSpPr>
      <xdr:spPr>
        <a:xfrm>
          <a:off x="6972300" y="9482733"/>
          <a:ext cx="889000" cy="40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41081</xdr:rowOff>
    </xdr:from>
    <xdr:to>
      <xdr:col>41</xdr:col>
      <xdr:colOff>101600</xdr:colOff>
      <xdr:row>56</xdr:row>
      <xdr:rowOff>142681</xdr:rowOff>
    </xdr:to>
    <xdr:sp macro="" textlink="">
      <xdr:nvSpPr>
        <xdr:cNvPr id="356" name="フローチャート: 判断 355">
          <a:extLst>
            <a:ext uri="{FF2B5EF4-FFF2-40B4-BE49-F238E27FC236}">
              <a16:creationId xmlns:a16="http://schemas.microsoft.com/office/drawing/2014/main" xmlns="" id="{00000000-0008-0000-0600-000064010000}"/>
            </a:ext>
          </a:extLst>
        </xdr:cNvPr>
        <xdr:cNvSpPr/>
      </xdr:nvSpPr>
      <xdr:spPr>
        <a:xfrm>
          <a:off x="7810500" y="964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159208</xdr:rowOff>
    </xdr:from>
    <xdr:ext cx="534377" cy="259045"/>
    <xdr:sp macro="" textlink="">
      <xdr:nvSpPr>
        <xdr:cNvPr id="357" name="テキスト ボックス 356">
          <a:extLst>
            <a:ext uri="{FF2B5EF4-FFF2-40B4-BE49-F238E27FC236}">
              <a16:creationId xmlns:a16="http://schemas.microsoft.com/office/drawing/2014/main" xmlns="" id="{00000000-0008-0000-0600-000065010000}"/>
            </a:ext>
          </a:extLst>
        </xdr:cNvPr>
        <xdr:cNvSpPr txBox="1"/>
      </xdr:nvSpPr>
      <xdr:spPr>
        <a:xfrm>
          <a:off x="7594111" y="941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115811</xdr:rowOff>
    </xdr:from>
    <xdr:to>
      <xdr:col>36</xdr:col>
      <xdr:colOff>165100</xdr:colOff>
      <xdr:row>56</xdr:row>
      <xdr:rowOff>45961</xdr:rowOff>
    </xdr:to>
    <xdr:sp macro="" textlink="">
      <xdr:nvSpPr>
        <xdr:cNvPr id="358" name="フローチャート: 判断 357">
          <a:extLst>
            <a:ext uri="{FF2B5EF4-FFF2-40B4-BE49-F238E27FC236}">
              <a16:creationId xmlns:a16="http://schemas.microsoft.com/office/drawing/2014/main" xmlns="" id="{00000000-0008-0000-0600-000066010000}"/>
            </a:ext>
          </a:extLst>
        </xdr:cNvPr>
        <xdr:cNvSpPr/>
      </xdr:nvSpPr>
      <xdr:spPr>
        <a:xfrm>
          <a:off x="6921500" y="954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37088</xdr:rowOff>
    </xdr:from>
    <xdr:ext cx="59901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6672795" y="9638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31069</xdr:rowOff>
    </xdr:from>
    <xdr:to>
      <xdr:col>55</xdr:col>
      <xdr:colOff>50800</xdr:colOff>
      <xdr:row>57</xdr:row>
      <xdr:rowOff>132669</xdr:rowOff>
    </xdr:to>
    <xdr:sp macro="" textlink="">
      <xdr:nvSpPr>
        <xdr:cNvPr id="365" name="楕円 364">
          <a:extLst>
            <a:ext uri="{FF2B5EF4-FFF2-40B4-BE49-F238E27FC236}">
              <a16:creationId xmlns:a16="http://schemas.microsoft.com/office/drawing/2014/main" xmlns="" id="{00000000-0008-0000-0600-00006D010000}"/>
            </a:ext>
          </a:extLst>
        </xdr:cNvPr>
        <xdr:cNvSpPr/>
      </xdr:nvSpPr>
      <xdr:spPr>
        <a:xfrm>
          <a:off x="10426700" y="980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9496</xdr:rowOff>
    </xdr:from>
    <xdr:ext cx="534377" cy="259045"/>
    <xdr:sp macro="" textlink="">
      <xdr:nvSpPr>
        <xdr:cNvPr id="366" name="普通建設事業費該当値テキスト">
          <a:extLst>
            <a:ext uri="{FF2B5EF4-FFF2-40B4-BE49-F238E27FC236}">
              <a16:creationId xmlns:a16="http://schemas.microsoft.com/office/drawing/2014/main" xmlns="" id="{00000000-0008-0000-0600-00006E010000}"/>
            </a:ext>
          </a:extLst>
        </xdr:cNvPr>
        <xdr:cNvSpPr txBox="1"/>
      </xdr:nvSpPr>
      <xdr:spPr>
        <a:xfrm>
          <a:off x="10528300" y="978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118970</xdr:rowOff>
    </xdr:from>
    <xdr:to>
      <xdr:col>50</xdr:col>
      <xdr:colOff>165100</xdr:colOff>
      <xdr:row>58</xdr:row>
      <xdr:rowOff>49120</xdr:rowOff>
    </xdr:to>
    <xdr:sp macro="" textlink="">
      <xdr:nvSpPr>
        <xdr:cNvPr id="367" name="楕円 366">
          <a:extLst>
            <a:ext uri="{FF2B5EF4-FFF2-40B4-BE49-F238E27FC236}">
              <a16:creationId xmlns:a16="http://schemas.microsoft.com/office/drawing/2014/main" xmlns="" id="{00000000-0008-0000-0600-00006F010000}"/>
            </a:ext>
          </a:extLst>
        </xdr:cNvPr>
        <xdr:cNvSpPr/>
      </xdr:nvSpPr>
      <xdr:spPr>
        <a:xfrm>
          <a:off x="9588500" y="989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40247</xdr:rowOff>
    </xdr:from>
    <xdr:ext cx="534377"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9372111" y="9984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148953</xdr:rowOff>
    </xdr:from>
    <xdr:to>
      <xdr:col>46</xdr:col>
      <xdr:colOff>38100</xdr:colOff>
      <xdr:row>58</xdr:row>
      <xdr:rowOff>79103</xdr:rowOff>
    </xdr:to>
    <xdr:sp macro="" textlink="">
      <xdr:nvSpPr>
        <xdr:cNvPr id="369" name="楕円 368">
          <a:extLst>
            <a:ext uri="{FF2B5EF4-FFF2-40B4-BE49-F238E27FC236}">
              <a16:creationId xmlns:a16="http://schemas.microsoft.com/office/drawing/2014/main" xmlns="" id="{00000000-0008-0000-0600-000071010000}"/>
            </a:ext>
          </a:extLst>
        </xdr:cNvPr>
        <xdr:cNvSpPr/>
      </xdr:nvSpPr>
      <xdr:spPr>
        <a:xfrm>
          <a:off x="8699500" y="992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70230</xdr:rowOff>
    </xdr:from>
    <xdr:ext cx="534377" cy="259045"/>
    <xdr:sp macro="" textlink="">
      <xdr:nvSpPr>
        <xdr:cNvPr id="370" name="テキスト ボックス 369">
          <a:extLst>
            <a:ext uri="{FF2B5EF4-FFF2-40B4-BE49-F238E27FC236}">
              <a16:creationId xmlns:a16="http://schemas.microsoft.com/office/drawing/2014/main" xmlns="" id="{00000000-0008-0000-0600-000072010000}"/>
            </a:ext>
          </a:extLst>
        </xdr:cNvPr>
        <xdr:cNvSpPr txBox="1"/>
      </xdr:nvSpPr>
      <xdr:spPr>
        <a:xfrm>
          <a:off x="8483111" y="100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65560</xdr:rowOff>
    </xdr:from>
    <xdr:to>
      <xdr:col>41</xdr:col>
      <xdr:colOff>101600</xdr:colOff>
      <xdr:row>57</xdr:row>
      <xdr:rowOff>167160</xdr:rowOff>
    </xdr:to>
    <xdr:sp macro="" textlink="">
      <xdr:nvSpPr>
        <xdr:cNvPr id="371" name="楕円 370">
          <a:extLst>
            <a:ext uri="{FF2B5EF4-FFF2-40B4-BE49-F238E27FC236}">
              <a16:creationId xmlns:a16="http://schemas.microsoft.com/office/drawing/2014/main" xmlns="" id="{00000000-0008-0000-0600-000073010000}"/>
            </a:ext>
          </a:extLst>
        </xdr:cNvPr>
        <xdr:cNvSpPr/>
      </xdr:nvSpPr>
      <xdr:spPr>
        <a:xfrm>
          <a:off x="7810500" y="983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158287</xdr:rowOff>
    </xdr:from>
    <xdr:ext cx="534377" cy="259045"/>
    <xdr:sp macro="" textlink="">
      <xdr:nvSpPr>
        <xdr:cNvPr id="372" name="テキスト ボックス 371">
          <a:extLst>
            <a:ext uri="{FF2B5EF4-FFF2-40B4-BE49-F238E27FC236}">
              <a16:creationId xmlns:a16="http://schemas.microsoft.com/office/drawing/2014/main" xmlns="" id="{00000000-0008-0000-0600-000074010000}"/>
            </a:ext>
          </a:extLst>
        </xdr:cNvPr>
        <xdr:cNvSpPr txBox="1"/>
      </xdr:nvSpPr>
      <xdr:spPr>
        <a:xfrm>
          <a:off x="7594111" y="993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2183</xdr:rowOff>
    </xdr:from>
    <xdr:to>
      <xdr:col>36</xdr:col>
      <xdr:colOff>165100</xdr:colOff>
      <xdr:row>55</xdr:row>
      <xdr:rowOff>103783</xdr:rowOff>
    </xdr:to>
    <xdr:sp macro="" textlink="">
      <xdr:nvSpPr>
        <xdr:cNvPr id="373" name="楕円 372">
          <a:extLst>
            <a:ext uri="{FF2B5EF4-FFF2-40B4-BE49-F238E27FC236}">
              <a16:creationId xmlns:a16="http://schemas.microsoft.com/office/drawing/2014/main" xmlns="" id="{00000000-0008-0000-0600-000075010000}"/>
            </a:ext>
          </a:extLst>
        </xdr:cNvPr>
        <xdr:cNvSpPr/>
      </xdr:nvSpPr>
      <xdr:spPr>
        <a:xfrm>
          <a:off x="6921500" y="9431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120310</xdr:rowOff>
    </xdr:from>
    <xdr:ext cx="599010" cy="259045"/>
    <xdr:sp macro="" textlink="">
      <xdr:nvSpPr>
        <xdr:cNvPr id="374" name="テキスト ボックス 373">
          <a:extLst>
            <a:ext uri="{FF2B5EF4-FFF2-40B4-BE49-F238E27FC236}">
              <a16:creationId xmlns:a16="http://schemas.microsoft.com/office/drawing/2014/main" xmlns="" id="{00000000-0008-0000-0600-000076010000}"/>
            </a:ext>
          </a:extLst>
        </xdr:cNvPr>
        <xdr:cNvSpPr txBox="1"/>
      </xdr:nvSpPr>
      <xdr:spPr>
        <a:xfrm>
          <a:off x="6672795" y="9207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xmlns=""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xmlns=""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xmlns=""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xmlns=""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xmlns=""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xmlns=""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xmlns=""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xmlns=""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xmlns=""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xmlns=""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xmlns=""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57971</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xmlns="" id="{00000000-0008-0000-0600-00008C010000}"/>
            </a:ext>
          </a:extLst>
        </xdr:cNvPr>
        <xdr:cNvCxnSpPr/>
      </xdr:nvCxnSpPr>
      <xdr:spPr>
        <a:xfrm flipV="1">
          <a:off x="10475595" y="12059471"/>
          <a:ext cx="1270" cy="1453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xmlns=""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4648</xdr:rowOff>
    </xdr:from>
    <xdr:ext cx="599010" cy="259045"/>
    <xdr:sp macro="" textlink="">
      <xdr:nvSpPr>
        <xdr:cNvPr id="399" name="普通建設事業費 （ うち新規整備　）最大値テキスト">
          <a:extLst>
            <a:ext uri="{FF2B5EF4-FFF2-40B4-BE49-F238E27FC236}">
              <a16:creationId xmlns:a16="http://schemas.microsoft.com/office/drawing/2014/main" xmlns="" id="{00000000-0008-0000-0600-00008F010000}"/>
            </a:ext>
          </a:extLst>
        </xdr:cNvPr>
        <xdr:cNvSpPr txBox="1"/>
      </xdr:nvSpPr>
      <xdr:spPr>
        <a:xfrm>
          <a:off x="10528300" y="11834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57971</xdr:rowOff>
    </xdr:from>
    <xdr:to>
      <xdr:col>55</xdr:col>
      <xdr:colOff>88900</xdr:colOff>
      <xdr:row>70</xdr:row>
      <xdr:rowOff>57971</xdr:rowOff>
    </xdr:to>
    <xdr:cxnSp macro="">
      <xdr:nvCxnSpPr>
        <xdr:cNvPr id="400" name="直線コネクタ 399">
          <a:extLst>
            <a:ext uri="{FF2B5EF4-FFF2-40B4-BE49-F238E27FC236}">
              <a16:creationId xmlns:a16="http://schemas.microsoft.com/office/drawing/2014/main" xmlns="" id="{00000000-0008-0000-0600-000090010000}"/>
            </a:ext>
          </a:extLst>
        </xdr:cNvPr>
        <xdr:cNvCxnSpPr/>
      </xdr:nvCxnSpPr>
      <xdr:spPr>
        <a:xfrm>
          <a:off x="10388600" y="12059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116785</xdr:rowOff>
    </xdr:from>
    <xdr:to>
      <xdr:col>55</xdr:col>
      <xdr:colOff>0</xdr:colOff>
      <xdr:row>78</xdr:row>
      <xdr:rowOff>71211</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flipV="1">
          <a:off x="9639300" y="13318435"/>
          <a:ext cx="838200" cy="125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58915</xdr:rowOff>
    </xdr:from>
    <xdr:ext cx="534377" cy="259045"/>
    <xdr:sp macro="" textlink="">
      <xdr:nvSpPr>
        <xdr:cNvPr id="402" name="普通建設事業費 （ うち新規整備　）平均値テキスト">
          <a:extLst>
            <a:ext uri="{FF2B5EF4-FFF2-40B4-BE49-F238E27FC236}">
              <a16:creationId xmlns:a16="http://schemas.microsoft.com/office/drawing/2014/main" xmlns="" id="{00000000-0008-0000-0600-000092010000}"/>
            </a:ext>
          </a:extLst>
        </xdr:cNvPr>
        <xdr:cNvSpPr txBox="1"/>
      </xdr:nvSpPr>
      <xdr:spPr>
        <a:xfrm>
          <a:off x="10528300" y="130891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36038</xdr:rowOff>
    </xdr:from>
    <xdr:to>
      <xdr:col>55</xdr:col>
      <xdr:colOff>50800</xdr:colOff>
      <xdr:row>77</xdr:row>
      <xdr:rowOff>137638</xdr:rowOff>
    </xdr:to>
    <xdr:sp macro="" textlink="">
      <xdr:nvSpPr>
        <xdr:cNvPr id="403" name="フローチャート: 判断 402">
          <a:extLst>
            <a:ext uri="{FF2B5EF4-FFF2-40B4-BE49-F238E27FC236}">
              <a16:creationId xmlns:a16="http://schemas.microsoft.com/office/drawing/2014/main" xmlns="" id="{00000000-0008-0000-0600-000093010000}"/>
            </a:ext>
          </a:extLst>
        </xdr:cNvPr>
        <xdr:cNvSpPr/>
      </xdr:nvSpPr>
      <xdr:spPr>
        <a:xfrm>
          <a:off x="10426700" y="1323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71211</xdr:rowOff>
    </xdr:from>
    <xdr:to>
      <xdr:col>50</xdr:col>
      <xdr:colOff>114300</xdr:colOff>
      <xdr:row>78</xdr:row>
      <xdr:rowOff>84232</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flipV="1">
          <a:off x="8750300" y="13444311"/>
          <a:ext cx="889000" cy="13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13353</xdr:rowOff>
    </xdr:from>
    <xdr:to>
      <xdr:col>50</xdr:col>
      <xdr:colOff>165100</xdr:colOff>
      <xdr:row>77</xdr:row>
      <xdr:rowOff>114953</xdr:rowOff>
    </xdr:to>
    <xdr:sp macro="" textlink="">
      <xdr:nvSpPr>
        <xdr:cNvPr id="405" name="フローチャート: 判断 404">
          <a:extLst>
            <a:ext uri="{FF2B5EF4-FFF2-40B4-BE49-F238E27FC236}">
              <a16:creationId xmlns:a16="http://schemas.microsoft.com/office/drawing/2014/main" xmlns="" id="{00000000-0008-0000-0600-000095010000}"/>
            </a:ext>
          </a:extLst>
        </xdr:cNvPr>
        <xdr:cNvSpPr/>
      </xdr:nvSpPr>
      <xdr:spPr>
        <a:xfrm>
          <a:off x="9588500" y="1321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131480</xdr:rowOff>
    </xdr:from>
    <xdr:ext cx="534377" cy="259045"/>
    <xdr:sp macro="" textlink="">
      <xdr:nvSpPr>
        <xdr:cNvPr id="406" name="テキスト ボックス 405">
          <a:extLst>
            <a:ext uri="{FF2B5EF4-FFF2-40B4-BE49-F238E27FC236}">
              <a16:creationId xmlns:a16="http://schemas.microsoft.com/office/drawing/2014/main" xmlns="" id="{00000000-0008-0000-0600-000096010000}"/>
            </a:ext>
          </a:extLst>
        </xdr:cNvPr>
        <xdr:cNvSpPr txBox="1"/>
      </xdr:nvSpPr>
      <xdr:spPr>
        <a:xfrm>
          <a:off x="9372111" y="1299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39033</xdr:rowOff>
    </xdr:from>
    <xdr:to>
      <xdr:col>45</xdr:col>
      <xdr:colOff>177800</xdr:colOff>
      <xdr:row>78</xdr:row>
      <xdr:rowOff>84232</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a:off x="7861300" y="13240683"/>
          <a:ext cx="889000" cy="21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159986</xdr:rowOff>
    </xdr:from>
    <xdr:to>
      <xdr:col>46</xdr:col>
      <xdr:colOff>38100</xdr:colOff>
      <xdr:row>77</xdr:row>
      <xdr:rowOff>90136</xdr:rowOff>
    </xdr:to>
    <xdr:sp macro="" textlink="">
      <xdr:nvSpPr>
        <xdr:cNvPr id="408" name="フローチャート: 判断 407">
          <a:extLst>
            <a:ext uri="{FF2B5EF4-FFF2-40B4-BE49-F238E27FC236}">
              <a16:creationId xmlns:a16="http://schemas.microsoft.com/office/drawing/2014/main" xmlns="" id="{00000000-0008-0000-0600-000098010000}"/>
            </a:ext>
          </a:extLst>
        </xdr:cNvPr>
        <xdr:cNvSpPr/>
      </xdr:nvSpPr>
      <xdr:spPr>
        <a:xfrm>
          <a:off x="8699500" y="1319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106663</xdr:rowOff>
    </xdr:from>
    <xdr:ext cx="534377" cy="259045"/>
    <xdr:sp macro="" textlink="">
      <xdr:nvSpPr>
        <xdr:cNvPr id="409" name="テキスト ボックス 408">
          <a:extLst>
            <a:ext uri="{FF2B5EF4-FFF2-40B4-BE49-F238E27FC236}">
              <a16:creationId xmlns:a16="http://schemas.microsoft.com/office/drawing/2014/main" xmlns="" id="{00000000-0008-0000-0600-000099010000}"/>
            </a:ext>
          </a:extLst>
        </xdr:cNvPr>
        <xdr:cNvSpPr txBox="1"/>
      </xdr:nvSpPr>
      <xdr:spPr>
        <a:xfrm>
          <a:off x="8483111" y="1296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123414</xdr:rowOff>
    </xdr:from>
    <xdr:to>
      <xdr:col>41</xdr:col>
      <xdr:colOff>50800</xdr:colOff>
      <xdr:row>77</xdr:row>
      <xdr:rowOff>39033</xdr:rowOff>
    </xdr:to>
    <xdr:cxnSp macro="">
      <xdr:nvCxnSpPr>
        <xdr:cNvPr id="410" name="直線コネクタ 409">
          <a:extLst>
            <a:ext uri="{FF2B5EF4-FFF2-40B4-BE49-F238E27FC236}">
              <a16:creationId xmlns:a16="http://schemas.microsoft.com/office/drawing/2014/main" xmlns="" id="{00000000-0008-0000-0600-00009A010000}"/>
            </a:ext>
          </a:extLst>
        </xdr:cNvPr>
        <xdr:cNvCxnSpPr/>
      </xdr:nvCxnSpPr>
      <xdr:spPr>
        <a:xfrm>
          <a:off x="6972300" y="12467814"/>
          <a:ext cx="889000" cy="77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62181</xdr:rowOff>
    </xdr:from>
    <xdr:to>
      <xdr:col>41</xdr:col>
      <xdr:colOff>101600</xdr:colOff>
      <xdr:row>76</xdr:row>
      <xdr:rowOff>163781</xdr:rowOff>
    </xdr:to>
    <xdr:sp macro="" textlink="">
      <xdr:nvSpPr>
        <xdr:cNvPr id="411" name="フローチャート: 判断 410">
          <a:extLst>
            <a:ext uri="{FF2B5EF4-FFF2-40B4-BE49-F238E27FC236}">
              <a16:creationId xmlns:a16="http://schemas.microsoft.com/office/drawing/2014/main" xmlns="" id="{00000000-0008-0000-0600-00009B010000}"/>
            </a:ext>
          </a:extLst>
        </xdr:cNvPr>
        <xdr:cNvSpPr/>
      </xdr:nvSpPr>
      <xdr:spPr>
        <a:xfrm>
          <a:off x="7810500" y="1309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8858</xdr:rowOff>
    </xdr:from>
    <xdr:ext cx="534377"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7594111" y="12867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126391</xdr:rowOff>
    </xdr:from>
    <xdr:to>
      <xdr:col>36</xdr:col>
      <xdr:colOff>165100</xdr:colOff>
      <xdr:row>76</xdr:row>
      <xdr:rowOff>56541</xdr:rowOff>
    </xdr:to>
    <xdr:sp macro="" textlink="">
      <xdr:nvSpPr>
        <xdr:cNvPr id="413" name="フローチャート: 判断 412">
          <a:extLst>
            <a:ext uri="{FF2B5EF4-FFF2-40B4-BE49-F238E27FC236}">
              <a16:creationId xmlns:a16="http://schemas.microsoft.com/office/drawing/2014/main" xmlns="" id="{00000000-0008-0000-0600-00009D010000}"/>
            </a:ext>
          </a:extLst>
        </xdr:cNvPr>
        <xdr:cNvSpPr/>
      </xdr:nvSpPr>
      <xdr:spPr>
        <a:xfrm>
          <a:off x="6921500" y="12985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47668</xdr:rowOff>
    </xdr:from>
    <xdr:ext cx="534377"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6705111" y="1307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65985</xdr:rowOff>
    </xdr:from>
    <xdr:to>
      <xdr:col>55</xdr:col>
      <xdr:colOff>50800</xdr:colOff>
      <xdr:row>77</xdr:row>
      <xdr:rowOff>167585</xdr:rowOff>
    </xdr:to>
    <xdr:sp macro="" textlink="">
      <xdr:nvSpPr>
        <xdr:cNvPr id="420" name="楕円 419">
          <a:extLst>
            <a:ext uri="{FF2B5EF4-FFF2-40B4-BE49-F238E27FC236}">
              <a16:creationId xmlns:a16="http://schemas.microsoft.com/office/drawing/2014/main" xmlns="" id="{00000000-0008-0000-0600-0000A4010000}"/>
            </a:ext>
          </a:extLst>
        </xdr:cNvPr>
        <xdr:cNvSpPr/>
      </xdr:nvSpPr>
      <xdr:spPr>
        <a:xfrm>
          <a:off x="10426700" y="1326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44412</xdr:rowOff>
    </xdr:from>
    <xdr:ext cx="534377" cy="259045"/>
    <xdr:sp macro="" textlink="">
      <xdr:nvSpPr>
        <xdr:cNvPr id="421" name="普通建設事業費 （ うち新規整備　）該当値テキスト">
          <a:extLst>
            <a:ext uri="{FF2B5EF4-FFF2-40B4-BE49-F238E27FC236}">
              <a16:creationId xmlns:a16="http://schemas.microsoft.com/office/drawing/2014/main" xmlns="" id="{00000000-0008-0000-0600-0000A5010000}"/>
            </a:ext>
          </a:extLst>
        </xdr:cNvPr>
        <xdr:cNvSpPr txBox="1"/>
      </xdr:nvSpPr>
      <xdr:spPr>
        <a:xfrm>
          <a:off x="10528300" y="1324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20411</xdr:rowOff>
    </xdr:from>
    <xdr:to>
      <xdr:col>50</xdr:col>
      <xdr:colOff>165100</xdr:colOff>
      <xdr:row>78</xdr:row>
      <xdr:rowOff>122011</xdr:rowOff>
    </xdr:to>
    <xdr:sp macro="" textlink="">
      <xdr:nvSpPr>
        <xdr:cNvPr id="422" name="楕円 421">
          <a:extLst>
            <a:ext uri="{FF2B5EF4-FFF2-40B4-BE49-F238E27FC236}">
              <a16:creationId xmlns:a16="http://schemas.microsoft.com/office/drawing/2014/main" xmlns="" id="{00000000-0008-0000-0600-0000A6010000}"/>
            </a:ext>
          </a:extLst>
        </xdr:cNvPr>
        <xdr:cNvSpPr/>
      </xdr:nvSpPr>
      <xdr:spPr>
        <a:xfrm>
          <a:off x="9588500" y="1339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113138</xdr:rowOff>
    </xdr:from>
    <xdr:ext cx="469744"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9404428" y="1348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33432</xdr:rowOff>
    </xdr:from>
    <xdr:to>
      <xdr:col>46</xdr:col>
      <xdr:colOff>38100</xdr:colOff>
      <xdr:row>78</xdr:row>
      <xdr:rowOff>135032</xdr:rowOff>
    </xdr:to>
    <xdr:sp macro="" textlink="">
      <xdr:nvSpPr>
        <xdr:cNvPr id="424" name="楕円 423">
          <a:extLst>
            <a:ext uri="{FF2B5EF4-FFF2-40B4-BE49-F238E27FC236}">
              <a16:creationId xmlns:a16="http://schemas.microsoft.com/office/drawing/2014/main" xmlns="" id="{00000000-0008-0000-0600-0000A8010000}"/>
            </a:ext>
          </a:extLst>
        </xdr:cNvPr>
        <xdr:cNvSpPr/>
      </xdr:nvSpPr>
      <xdr:spPr>
        <a:xfrm>
          <a:off x="8699500" y="1340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126159</xdr:rowOff>
    </xdr:from>
    <xdr:ext cx="469744" cy="259045"/>
    <xdr:sp macro="" textlink="">
      <xdr:nvSpPr>
        <xdr:cNvPr id="425" name="テキスト ボックス 424">
          <a:extLst>
            <a:ext uri="{FF2B5EF4-FFF2-40B4-BE49-F238E27FC236}">
              <a16:creationId xmlns:a16="http://schemas.microsoft.com/office/drawing/2014/main" xmlns="" id="{00000000-0008-0000-0600-0000A9010000}"/>
            </a:ext>
          </a:extLst>
        </xdr:cNvPr>
        <xdr:cNvSpPr txBox="1"/>
      </xdr:nvSpPr>
      <xdr:spPr>
        <a:xfrm>
          <a:off x="8515428" y="1349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159683</xdr:rowOff>
    </xdr:from>
    <xdr:to>
      <xdr:col>41</xdr:col>
      <xdr:colOff>101600</xdr:colOff>
      <xdr:row>77</xdr:row>
      <xdr:rowOff>89833</xdr:rowOff>
    </xdr:to>
    <xdr:sp macro="" textlink="">
      <xdr:nvSpPr>
        <xdr:cNvPr id="426" name="楕円 425">
          <a:extLst>
            <a:ext uri="{FF2B5EF4-FFF2-40B4-BE49-F238E27FC236}">
              <a16:creationId xmlns:a16="http://schemas.microsoft.com/office/drawing/2014/main" xmlns="" id="{00000000-0008-0000-0600-0000AA010000}"/>
            </a:ext>
          </a:extLst>
        </xdr:cNvPr>
        <xdr:cNvSpPr/>
      </xdr:nvSpPr>
      <xdr:spPr>
        <a:xfrm>
          <a:off x="7810500" y="1318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80960</xdr:rowOff>
    </xdr:from>
    <xdr:ext cx="534377" cy="259045"/>
    <xdr:sp macro="" textlink="">
      <xdr:nvSpPr>
        <xdr:cNvPr id="427" name="テキスト ボックス 426">
          <a:extLst>
            <a:ext uri="{FF2B5EF4-FFF2-40B4-BE49-F238E27FC236}">
              <a16:creationId xmlns:a16="http://schemas.microsoft.com/office/drawing/2014/main" xmlns="" id="{00000000-0008-0000-0600-0000AB010000}"/>
            </a:ext>
          </a:extLst>
        </xdr:cNvPr>
        <xdr:cNvSpPr txBox="1"/>
      </xdr:nvSpPr>
      <xdr:spPr>
        <a:xfrm>
          <a:off x="7594111" y="13282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72614</xdr:rowOff>
    </xdr:from>
    <xdr:to>
      <xdr:col>36</xdr:col>
      <xdr:colOff>165100</xdr:colOff>
      <xdr:row>73</xdr:row>
      <xdr:rowOff>2764</xdr:rowOff>
    </xdr:to>
    <xdr:sp macro="" textlink="">
      <xdr:nvSpPr>
        <xdr:cNvPr id="428" name="楕円 427">
          <a:extLst>
            <a:ext uri="{FF2B5EF4-FFF2-40B4-BE49-F238E27FC236}">
              <a16:creationId xmlns:a16="http://schemas.microsoft.com/office/drawing/2014/main" xmlns="" id="{00000000-0008-0000-0600-0000AC010000}"/>
            </a:ext>
          </a:extLst>
        </xdr:cNvPr>
        <xdr:cNvSpPr/>
      </xdr:nvSpPr>
      <xdr:spPr>
        <a:xfrm>
          <a:off x="6921500" y="1241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71</xdr:row>
      <xdr:rowOff>19291</xdr:rowOff>
    </xdr:from>
    <xdr:ext cx="599010" cy="259045"/>
    <xdr:sp macro="" textlink="">
      <xdr:nvSpPr>
        <xdr:cNvPr id="429" name="テキスト ボックス 428">
          <a:extLst>
            <a:ext uri="{FF2B5EF4-FFF2-40B4-BE49-F238E27FC236}">
              <a16:creationId xmlns:a16="http://schemas.microsoft.com/office/drawing/2014/main" xmlns="" id="{00000000-0008-0000-0600-0000AD010000}"/>
            </a:ext>
          </a:extLst>
        </xdr:cNvPr>
        <xdr:cNvSpPr txBox="1"/>
      </xdr:nvSpPr>
      <xdr:spPr>
        <a:xfrm>
          <a:off x="6672795" y="12192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xmlns=""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xmlns=""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xmlns=""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a:extLst>
            <a:ext uri="{FF2B5EF4-FFF2-40B4-BE49-F238E27FC236}">
              <a16:creationId xmlns:a16="http://schemas.microsoft.com/office/drawing/2014/main" xmlns="" id="{00000000-0008-0000-0600-0000B8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1" name="テキスト ボックス 440">
          <a:extLst>
            <a:ext uri="{FF2B5EF4-FFF2-40B4-BE49-F238E27FC236}">
              <a16:creationId xmlns:a16="http://schemas.microsoft.com/office/drawing/2014/main" xmlns="" id="{00000000-0008-0000-0600-0000B9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a:extLst>
            <a:ext uri="{FF2B5EF4-FFF2-40B4-BE49-F238E27FC236}">
              <a16:creationId xmlns:a16="http://schemas.microsoft.com/office/drawing/2014/main" xmlns="" id="{00000000-0008-0000-0600-0000BA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3" name="テキスト ボックス 442">
          <a:extLst>
            <a:ext uri="{FF2B5EF4-FFF2-40B4-BE49-F238E27FC236}">
              <a16:creationId xmlns:a16="http://schemas.microsoft.com/office/drawing/2014/main" xmlns="" id="{00000000-0008-0000-0600-0000BB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a:extLst>
            <a:ext uri="{FF2B5EF4-FFF2-40B4-BE49-F238E27FC236}">
              <a16:creationId xmlns:a16="http://schemas.microsoft.com/office/drawing/2014/main" xmlns="" id="{00000000-0008-0000-0600-0000BC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5" name="テキスト ボックス 444">
          <a:extLst>
            <a:ext uri="{FF2B5EF4-FFF2-40B4-BE49-F238E27FC236}">
              <a16:creationId xmlns:a16="http://schemas.microsoft.com/office/drawing/2014/main" xmlns="" id="{00000000-0008-0000-0600-0000BD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a:extLst>
            <a:ext uri="{FF2B5EF4-FFF2-40B4-BE49-F238E27FC236}">
              <a16:creationId xmlns:a16="http://schemas.microsoft.com/office/drawing/2014/main" xmlns="" id="{00000000-0008-0000-0600-0000BE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7" name="テキスト ボックス 446">
          <a:extLst>
            <a:ext uri="{FF2B5EF4-FFF2-40B4-BE49-F238E27FC236}">
              <a16:creationId xmlns:a16="http://schemas.microsoft.com/office/drawing/2014/main" xmlns="" id="{00000000-0008-0000-0600-0000BF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a:extLst>
            <a:ext uri="{FF2B5EF4-FFF2-40B4-BE49-F238E27FC236}">
              <a16:creationId xmlns:a16="http://schemas.microsoft.com/office/drawing/2014/main" xmlns="" id="{00000000-0008-0000-0600-0000C0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9" name="テキスト ボックス 448">
          <a:extLst>
            <a:ext uri="{FF2B5EF4-FFF2-40B4-BE49-F238E27FC236}">
              <a16:creationId xmlns:a16="http://schemas.microsoft.com/office/drawing/2014/main" xmlns="" id="{00000000-0008-0000-0600-0000C1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a:extLst>
            <a:ext uri="{FF2B5EF4-FFF2-40B4-BE49-F238E27FC236}">
              <a16:creationId xmlns:a16="http://schemas.microsoft.com/office/drawing/2014/main" xmlns="" id="{00000000-0008-0000-0600-0000C2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1" name="テキスト ボックス 450">
          <a:extLst>
            <a:ext uri="{FF2B5EF4-FFF2-40B4-BE49-F238E27FC236}">
              <a16:creationId xmlns:a16="http://schemas.microsoft.com/office/drawing/2014/main" xmlns="" id="{00000000-0008-0000-0600-0000C3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xmlns=""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xmlns=""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142748</xdr:rowOff>
    </xdr:from>
    <xdr:to>
      <xdr:col>54</xdr:col>
      <xdr:colOff>189865</xdr:colOff>
      <xdr:row>99</xdr:row>
      <xdr:rowOff>92849</xdr:rowOff>
    </xdr:to>
    <xdr:cxnSp macro="">
      <xdr:nvCxnSpPr>
        <xdr:cNvPr id="455" name="直線コネクタ 454">
          <a:extLst>
            <a:ext uri="{FF2B5EF4-FFF2-40B4-BE49-F238E27FC236}">
              <a16:creationId xmlns:a16="http://schemas.microsoft.com/office/drawing/2014/main" xmlns="" id="{00000000-0008-0000-0600-0000C7010000}"/>
            </a:ext>
          </a:extLst>
        </xdr:cNvPr>
        <xdr:cNvCxnSpPr/>
      </xdr:nvCxnSpPr>
      <xdr:spPr>
        <a:xfrm flipV="1">
          <a:off x="10475595" y="15573248"/>
          <a:ext cx="1270" cy="1493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96676</xdr:rowOff>
    </xdr:from>
    <xdr:ext cx="378565" cy="259045"/>
    <xdr:sp macro="" textlink="">
      <xdr:nvSpPr>
        <xdr:cNvPr id="456" name="普通建設事業費 （ うち更新整備　）最小値テキスト">
          <a:extLst>
            <a:ext uri="{FF2B5EF4-FFF2-40B4-BE49-F238E27FC236}">
              <a16:creationId xmlns:a16="http://schemas.microsoft.com/office/drawing/2014/main" xmlns="" id="{00000000-0008-0000-0600-0000C8010000}"/>
            </a:ext>
          </a:extLst>
        </xdr:cNvPr>
        <xdr:cNvSpPr txBox="1"/>
      </xdr:nvSpPr>
      <xdr:spPr>
        <a:xfrm>
          <a:off x="10528300" y="17070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92849</xdr:rowOff>
    </xdr:from>
    <xdr:to>
      <xdr:col>55</xdr:col>
      <xdr:colOff>88900</xdr:colOff>
      <xdr:row>99</xdr:row>
      <xdr:rowOff>92849</xdr:rowOff>
    </xdr:to>
    <xdr:cxnSp macro="">
      <xdr:nvCxnSpPr>
        <xdr:cNvPr id="457" name="直線コネクタ 456">
          <a:extLst>
            <a:ext uri="{FF2B5EF4-FFF2-40B4-BE49-F238E27FC236}">
              <a16:creationId xmlns:a16="http://schemas.microsoft.com/office/drawing/2014/main" xmlns="" id="{00000000-0008-0000-0600-0000C9010000}"/>
            </a:ext>
          </a:extLst>
        </xdr:cNvPr>
        <xdr:cNvCxnSpPr/>
      </xdr:nvCxnSpPr>
      <xdr:spPr>
        <a:xfrm>
          <a:off x="10388600" y="17066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89425</xdr:rowOff>
    </xdr:from>
    <xdr:ext cx="599010" cy="259045"/>
    <xdr:sp macro="" textlink="">
      <xdr:nvSpPr>
        <xdr:cNvPr id="458" name="普通建設事業費 （ うち更新整備　）最大値テキスト">
          <a:extLst>
            <a:ext uri="{FF2B5EF4-FFF2-40B4-BE49-F238E27FC236}">
              <a16:creationId xmlns:a16="http://schemas.microsoft.com/office/drawing/2014/main" xmlns="" id="{00000000-0008-0000-0600-0000CA010000}"/>
            </a:ext>
          </a:extLst>
        </xdr:cNvPr>
        <xdr:cNvSpPr txBox="1"/>
      </xdr:nvSpPr>
      <xdr:spPr>
        <a:xfrm>
          <a:off x="10528300" y="15348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142748</xdr:rowOff>
    </xdr:from>
    <xdr:to>
      <xdr:col>55</xdr:col>
      <xdr:colOff>88900</xdr:colOff>
      <xdr:row>90</xdr:row>
      <xdr:rowOff>142748</xdr:rowOff>
    </xdr:to>
    <xdr:cxnSp macro="">
      <xdr:nvCxnSpPr>
        <xdr:cNvPr id="459" name="直線コネクタ 458">
          <a:extLst>
            <a:ext uri="{FF2B5EF4-FFF2-40B4-BE49-F238E27FC236}">
              <a16:creationId xmlns:a16="http://schemas.microsoft.com/office/drawing/2014/main" xmlns="" id="{00000000-0008-0000-0600-0000CB010000}"/>
            </a:ext>
          </a:extLst>
        </xdr:cNvPr>
        <xdr:cNvCxnSpPr/>
      </xdr:nvCxnSpPr>
      <xdr:spPr>
        <a:xfrm>
          <a:off x="10388600" y="15573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25335</xdr:rowOff>
    </xdr:from>
    <xdr:to>
      <xdr:col>55</xdr:col>
      <xdr:colOff>0</xdr:colOff>
      <xdr:row>98</xdr:row>
      <xdr:rowOff>72808</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flipV="1">
          <a:off x="9639300" y="16827435"/>
          <a:ext cx="838200" cy="4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101502</xdr:rowOff>
    </xdr:from>
    <xdr:ext cx="534377" cy="259045"/>
    <xdr:sp macro="" textlink="">
      <xdr:nvSpPr>
        <xdr:cNvPr id="461" name="普通建設事業費 （ うち更新整備　）平均値テキスト">
          <a:extLst>
            <a:ext uri="{FF2B5EF4-FFF2-40B4-BE49-F238E27FC236}">
              <a16:creationId xmlns:a16="http://schemas.microsoft.com/office/drawing/2014/main" xmlns="" id="{00000000-0008-0000-0600-0000CD010000}"/>
            </a:ext>
          </a:extLst>
        </xdr:cNvPr>
        <xdr:cNvSpPr txBox="1"/>
      </xdr:nvSpPr>
      <xdr:spPr>
        <a:xfrm>
          <a:off x="10528300" y="163892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78625</xdr:rowOff>
    </xdr:from>
    <xdr:to>
      <xdr:col>55</xdr:col>
      <xdr:colOff>50800</xdr:colOff>
      <xdr:row>97</xdr:row>
      <xdr:rowOff>8775</xdr:rowOff>
    </xdr:to>
    <xdr:sp macro="" textlink="">
      <xdr:nvSpPr>
        <xdr:cNvPr id="462" name="フローチャート: 判断 461">
          <a:extLst>
            <a:ext uri="{FF2B5EF4-FFF2-40B4-BE49-F238E27FC236}">
              <a16:creationId xmlns:a16="http://schemas.microsoft.com/office/drawing/2014/main" xmlns="" id="{00000000-0008-0000-0600-0000CE010000}"/>
            </a:ext>
          </a:extLst>
        </xdr:cNvPr>
        <xdr:cNvSpPr/>
      </xdr:nvSpPr>
      <xdr:spPr>
        <a:xfrm>
          <a:off x="10426700" y="1653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72808</xdr:rowOff>
    </xdr:from>
    <xdr:to>
      <xdr:col>50</xdr:col>
      <xdr:colOff>114300</xdr:colOff>
      <xdr:row>98</xdr:row>
      <xdr:rowOff>123949</xdr:rowOff>
    </xdr:to>
    <xdr:cxnSp macro="">
      <xdr:nvCxnSpPr>
        <xdr:cNvPr id="463" name="直線コネクタ 462">
          <a:extLst>
            <a:ext uri="{FF2B5EF4-FFF2-40B4-BE49-F238E27FC236}">
              <a16:creationId xmlns:a16="http://schemas.microsoft.com/office/drawing/2014/main" xmlns="" id="{00000000-0008-0000-0600-0000CF010000}"/>
            </a:ext>
          </a:extLst>
        </xdr:cNvPr>
        <xdr:cNvCxnSpPr/>
      </xdr:nvCxnSpPr>
      <xdr:spPr>
        <a:xfrm flipV="1">
          <a:off x="8750300" y="16874908"/>
          <a:ext cx="889000" cy="5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66846</xdr:rowOff>
    </xdr:from>
    <xdr:to>
      <xdr:col>50</xdr:col>
      <xdr:colOff>165100</xdr:colOff>
      <xdr:row>96</xdr:row>
      <xdr:rowOff>168446</xdr:rowOff>
    </xdr:to>
    <xdr:sp macro="" textlink="">
      <xdr:nvSpPr>
        <xdr:cNvPr id="464" name="フローチャート: 判断 463">
          <a:extLst>
            <a:ext uri="{FF2B5EF4-FFF2-40B4-BE49-F238E27FC236}">
              <a16:creationId xmlns:a16="http://schemas.microsoft.com/office/drawing/2014/main" xmlns="" id="{00000000-0008-0000-0600-0000D0010000}"/>
            </a:ext>
          </a:extLst>
        </xdr:cNvPr>
        <xdr:cNvSpPr/>
      </xdr:nvSpPr>
      <xdr:spPr>
        <a:xfrm>
          <a:off x="9588500" y="1652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13523</xdr:rowOff>
    </xdr:from>
    <xdr:ext cx="534377" cy="259045"/>
    <xdr:sp macro="" textlink="">
      <xdr:nvSpPr>
        <xdr:cNvPr id="465" name="テキスト ボックス 464">
          <a:extLst>
            <a:ext uri="{FF2B5EF4-FFF2-40B4-BE49-F238E27FC236}">
              <a16:creationId xmlns:a16="http://schemas.microsoft.com/office/drawing/2014/main" xmlns="" id="{00000000-0008-0000-0600-0000D1010000}"/>
            </a:ext>
          </a:extLst>
        </xdr:cNvPr>
        <xdr:cNvSpPr txBox="1"/>
      </xdr:nvSpPr>
      <xdr:spPr>
        <a:xfrm>
          <a:off x="9372111" y="163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123949</xdr:rowOff>
    </xdr:from>
    <xdr:to>
      <xdr:col>45</xdr:col>
      <xdr:colOff>177800</xdr:colOff>
      <xdr:row>98</xdr:row>
      <xdr:rowOff>171225</xdr:rowOff>
    </xdr:to>
    <xdr:cxnSp macro="">
      <xdr:nvCxnSpPr>
        <xdr:cNvPr id="466" name="直線コネクタ 465">
          <a:extLst>
            <a:ext uri="{FF2B5EF4-FFF2-40B4-BE49-F238E27FC236}">
              <a16:creationId xmlns:a16="http://schemas.microsoft.com/office/drawing/2014/main" xmlns="" id="{00000000-0008-0000-0600-0000D2010000}"/>
            </a:ext>
          </a:extLst>
        </xdr:cNvPr>
        <xdr:cNvCxnSpPr/>
      </xdr:nvCxnSpPr>
      <xdr:spPr>
        <a:xfrm flipV="1">
          <a:off x="7861300" y="16926049"/>
          <a:ext cx="889000" cy="47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136982</xdr:rowOff>
    </xdr:from>
    <xdr:to>
      <xdr:col>46</xdr:col>
      <xdr:colOff>38100</xdr:colOff>
      <xdr:row>97</xdr:row>
      <xdr:rowOff>67132</xdr:rowOff>
    </xdr:to>
    <xdr:sp macro="" textlink="">
      <xdr:nvSpPr>
        <xdr:cNvPr id="467" name="フローチャート: 判断 466">
          <a:extLst>
            <a:ext uri="{FF2B5EF4-FFF2-40B4-BE49-F238E27FC236}">
              <a16:creationId xmlns:a16="http://schemas.microsoft.com/office/drawing/2014/main" xmlns="" id="{00000000-0008-0000-0600-0000D3010000}"/>
            </a:ext>
          </a:extLst>
        </xdr:cNvPr>
        <xdr:cNvSpPr/>
      </xdr:nvSpPr>
      <xdr:spPr>
        <a:xfrm>
          <a:off x="8699500" y="1659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83659</xdr:rowOff>
    </xdr:from>
    <xdr:ext cx="534377" cy="259045"/>
    <xdr:sp macro="" textlink="">
      <xdr:nvSpPr>
        <xdr:cNvPr id="468" name="テキスト ボックス 467">
          <a:extLst>
            <a:ext uri="{FF2B5EF4-FFF2-40B4-BE49-F238E27FC236}">
              <a16:creationId xmlns:a16="http://schemas.microsoft.com/office/drawing/2014/main" xmlns="" id="{00000000-0008-0000-0600-0000D4010000}"/>
            </a:ext>
          </a:extLst>
        </xdr:cNvPr>
        <xdr:cNvSpPr txBox="1"/>
      </xdr:nvSpPr>
      <xdr:spPr>
        <a:xfrm>
          <a:off x="8483111" y="1637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146438</xdr:rowOff>
    </xdr:from>
    <xdr:to>
      <xdr:col>41</xdr:col>
      <xdr:colOff>50800</xdr:colOff>
      <xdr:row>98</xdr:row>
      <xdr:rowOff>171225</xdr:rowOff>
    </xdr:to>
    <xdr:cxnSp macro="">
      <xdr:nvCxnSpPr>
        <xdr:cNvPr id="469" name="直線コネクタ 468">
          <a:extLst>
            <a:ext uri="{FF2B5EF4-FFF2-40B4-BE49-F238E27FC236}">
              <a16:creationId xmlns:a16="http://schemas.microsoft.com/office/drawing/2014/main" xmlns="" id="{00000000-0008-0000-0600-0000D5010000}"/>
            </a:ext>
          </a:extLst>
        </xdr:cNvPr>
        <xdr:cNvCxnSpPr/>
      </xdr:nvCxnSpPr>
      <xdr:spPr>
        <a:xfrm>
          <a:off x="6972300" y="16948538"/>
          <a:ext cx="889000" cy="24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47241</xdr:rowOff>
    </xdr:from>
    <xdr:to>
      <xdr:col>41</xdr:col>
      <xdr:colOff>101600</xdr:colOff>
      <xdr:row>97</xdr:row>
      <xdr:rowOff>148841</xdr:rowOff>
    </xdr:to>
    <xdr:sp macro="" textlink="">
      <xdr:nvSpPr>
        <xdr:cNvPr id="470" name="フローチャート: 判断 469">
          <a:extLst>
            <a:ext uri="{FF2B5EF4-FFF2-40B4-BE49-F238E27FC236}">
              <a16:creationId xmlns:a16="http://schemas.microsoft.com/office/drawing/2014/main" xmlns="" id="{00000000-0008-0000-0600-0000D6010000}"/>
            </a:ext>
          </a:extLst>
        </xdr:cNvPr>
        <xdr:cNvSpPr/>
      </xdr:nvSpPr>
      <xdr:spPr>
        <a:xfrm>
          <a:off x="7810500" y="1667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165368</xdr:rowOff>
    </xdr:from>
    <xdr:ext cx="534377"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7594111" y="1645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168464</xdr:rowOff>
    </xdr:from>
    <xdr:to>
      <xdr:col>36</xdr:col>
      <xdr:colOff>165100</xdr:colOff>
      <xdr:row>97</xdr:row>
      <xdr:rowOff>98614</xdr:rowOff>
    </xdr:to>
    <xdr:sp macro="" textlink="">
      <xdr:nvSpPr>
        <xdr:cNvPr id="472" name="フローチャート: 判断 471">
          <a:extLst>
            <a:ext uri="{FF2B5EF4-FFF2-40B4-BE49-F238E27FC236}">
              <a16:creationId xmlns:a16="http://schemas.microsoft.com/office/drawing/2014/main" xmlns="" id="{00000000-0008-0000-0600-0000D8010000}"/>
            </a:ext>
          </a:extLst>
        </xdr:cNvPr>
        <xdr:cNvSpPr/>
      </xdr:nvSpPr>
      <xdr:spPr>
        <a:xfrm>
          <a:off x="6921500" y="1662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115141</xdr:rowOff>
    </xdr:from>
    <xdr:ext cx="534377"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6705111" y="1640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145985</xdr:rowOff>
    </xdr:from>
    <xdr:to>
      <xdr:col>55</xdr:col>
      <xdr:colOff>50800</xdr:colOff>
      <xdr:row>98</xdr:row>
      <xdr:rowOff>76135</xdr:rowOff>
    </xdr:to>
    <xdr:sp macro="" textlink="">
      <xdr:nvSpPr>
        <xdr:cNvPr id="479" name="楕円 478">
          <a:extLst>
            <a:ext uri="{FF2B5EF4-FFF2-40B4-BE49-F238E27FC236}">
              <a16:creationId xmlns:a16="http://schemas.microsoft.com/office/drawing/2014/main" xmlns="" id="{00000000-0008-0000-0600-0000DF010000}"/>
            </a:ext>
          </a:extLst>
        </xdr:cNvPr>
        <xdr:cNvSpPr/>
      </xdr:nvSpPr>
      <xdr:spPr>
        <a:xfrm>
          <a:off x="10426700" y="1677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124412</xdr:rowOff>
    </xdr:from>
    <xdr:ext cx="534377" cy="259045"/>
    <xdr:sp macro="" textlink="">
      <xdr:nvSpPr>
        <xdr:cNvPr id="480" name="普通建設事業費 （ うち更新整備　）該当値テキスト">
          <a:extLst>
            <a:ext uri="{FF2B5EF4-FFF2-40B4-BE49-F238E27FC236}">
              <a16:creationId xmlns:a16="http://schemas.microsoft.com/office/drawing/2014/main" xmlns="" id="{00000000-0008-0000-0600-0000E0010000}"/>
            </a:ext>
          </a:extLst>
        </xdr:cNvPr>
        <xdr:cNvSpPr txBox="1"/>
      </xdr:nvSpPr>
      <xdr:spPr>
        <a:xfrm>
          <a:off x="10528300" y="1675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22008</xdr:rowOff>
    </xdr:from>
    <xdr:to>
      <xdr:col>50</xdr:col>
      <xdr:colOff>165100</xdr:colOff>
      <xdr:row>98</xdr:row>
      <xdr:rowOff>123608</xdr:rowOff>
    </xdr:to>
    <xdr:sp macro="" textlink="">
      <xdr:nvSpPr>
        <xdr:cNvPr id="481" name="楕円 480">
          <a:extLst>
            <a:ext uri="{FF2B5EF4-FFF2-40B4-BE49-F238E27FC236}">
              <a16:creationId xmlns:a16="http://schemas.microsoft.com/office/drawing/2014/main" xmlns="" id="{00000000-0008-0000-0600-0000E1010000}"/>
            </a:ext>
          </a:extLst>
        </xdr:cNvPr>
        <xdr:cNvSpPr/>
      </xdr:nvSpPr>
      <xdr:spPr>
        <a:xfrm>
          <a:off x="9588500" y="168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114735</xdr:rowOff>
    </xdr:from>
    <xdr:ext cx="534377" cy="259045"/>
    <xdr:sp macro="" textlink="">
      <xdr:nvSpPr>
        <xdr:cNvPr id="482" name="テキスト ボックス 481">
          <a:extLst>
            <a:ext uri="{FF2B5EF4-FFF2-40B4-BE49-F238E27FC236}">
              <a16:creationId xmlns:a16="http://schemas.microsoft.com/office/drawing/2014/main" xmlns="" id="{00000000-0008-0000-0600-0000E2010000}"/>
            </a:ext>
          </a:extLst>
        </xdr:cNvPr>
        <xdr:cNvSpPr txBox="1"/>
      </xdr:nvSpPr>
      <xdr:spPr>
        <a:xfrm>
          <a:off x="9372111" y="1691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73149</xdr:rowOff>
    </xdr:from>
    <xdr:to>
      <xdr:col>46</xdr:col>
      <xdr:colOff>38100</xdr:colOff>
      <xdr:row>99</xdr:row>
      <xdr:rowOff>3299</xdr:rowOff>
    </xdr:to>
    <xdr:sp macro="" textlink="">
      <xdr:nvSpPr>
        <xdr:cNvPr id="483" name="楕円 482">
          <a:extLst>
            <a:ext uri="{FF2B5EF4-FFF2-40B4-BE49-F238E27FC236}">
              <a16:creationId xmlns:a16="http://schemas.microsoft.com/office/drawing/2014/main" xmlns="" id="{00000000-0008-0000-0600-0000E3010000}"/>
            </a:ext>
          </a:extLst>
        </xdr:cNvPr>
        <xdr:cNvSpPr/>
      </xdr:nvSpPr>
      <xdr:spPr>
        <a:xfrm>
          <a:off x="8699500" y="1687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165876</xdr:rowOff>
    </xdr:from>
    <xdr:ext cx="534377" cy="259045"/>
    <xdr:sp macro="" textlink="">
      <xdr:nvSpPr>
        <xdr:cNvPr id="484" name="テキスト ボックス 483">
          <a:extLst>
            <a:ext uri="{FF2B5EF4-FFF2-40B4-BE49-F238E27FC236}">
              <a16:creationId xmlns:a16="http://schemas.microsoft.com/office/drawing/2014/main" xmlns="" id="{00000000-0008-0000-0600-0000E4010000}"/>
            </a:ext>
          </a:extLst>
        </xdr:cNvPr>
        <xdr:cNvSpPr txBox="1"/>
      </xdr:nvSpPr>
      <xdr:spPr>
        <a:xfrm>
          <a:off x="8483111" y="16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120425</xdr:rowOff>
    </xdr:from>
    <xdr:to>
      <xdr:col>41</xdr:col>
      <xdr:colOff>101600</xdr:colOff>
      <xdr:row>99</xdr:row>
      <xdr:rowOff>50575</xdr:rowOff>
    </xdr:to>
    <xdr:sp macro="" textlink="">
      <xdr:nvSpPr>
        <xdr:cNvPr id="485" name="楕円 484">
          <a:extLst>
            <a:ext uri="{FF2B5EF4-FFF2-40B4-BE49-F238E27FC236}">
              <a16:creationId xmlns:a16="http://schemas.microsoft.com/office/drawing/2014/main" xmlns="" id="{00000000-0008-0000-0600-0000E5010000}"/>
            </a:ext>
          </a:extLst>
        </xdr:cNvPr>
        <xdr:cNvSpPr/>
      </xdr:nvSpPr>
      <xdr:spPr>
        <a:xfrm>
          <a:off x="7810500" y="1692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41702</xdr:rowOff>
    </xdr:from>
    <xdr:ext cx="469744" cy="259045"/>
    <xdr:sp macro="" textlink="">
      <xdr:nvSpPr>
        <xdr:cNvPr id="486" name="テキスト ボックス 485">
          <a:extLst>
            <a:ext uri="{FF2B5EF4-FFF2-40B4-BE49-F238E27FC236}">
              <a16:creationId xmlns:a16="http://schemas.microsoft.com/office/drawing/2014/main" xmlns="" id="{00000000-0008-0000-0600-0000E6010000}"/>
            </a:ext>
          </a:extLst>
        </xdr:cNvPr>
        <xdr:cNvSpPr txBox="1"/>
      </xdr:nvSpPr>
      <xdr:spPr>
        <a:xfrm>
          <a:off x="7626428" y="1701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95638</xdr:rowOff>
    </xdr:from>
    <xdr:to>
      <xdr:col>36</xdr:col>
      <xdr:colOff>165100</xdr:colOff>
      <xdr:row>99</xdr:row>
      <xdr:rowOff>25788</xdr:rowOff>
    </xdr:to>
    <xdr:sp macro="" textlink="">
      <xdr:nvSpPr>
        <xdr:cNvPr id="487" name="楕円 486">
          <a:extLst>
            <a:ext uri="{FF2B5EF4-FFF2-40B4-BE49-F238E27FC236}">
              <a16:creationId xmlns:a16="http://schemas.microsoft.com/office/drawing/2014/main" xmlns="" id="{00000000-0008-0000-0600-0000E7010000}"/>
            </a:ext>
          </a:extLst>
        </xdr:cNvPr>
        <xdr:cNvSpPr/>
      </xdr:nvSpPr>
      <xdr:spPr>
        <a:xfrm>
          <a:off x="6921500" y="1689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16915</xdr:rowOff>
    </xdr:from>
    <xdr:ext cx="534377" cy="259045"/>
    <xdr:sp macro="" textlink="">
      <xdr:nvSpPr>
        <xdr:cNvPr id="488" name="テキスト ボックス 487">
          <a:extLst>
            <a:ext uri="{FF2B5EF4-FFF2-40B4-BE49-F238E27FC236}">
              <a16:creationId xmlns:a16="http://schemas.microsoft.com/office/drawing/2014/main" xmlns="" id="{00000000-0008-0000-0600-0000E8010000}"/>
            </a:ext>
          </a:extLst>
        </xdr:cNvPr>
        <xdr:cNvSpPr txBox="1"/>
      </xdr:nvSpPr>
      <xdr:spPr>
        <a:xfrm>
          <a:off x="6705111" y="1699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xmlns=""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xmlns=""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xmlns=""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xmlns=""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xmlns=""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xmlns="" id="{00000000-0008-0000-06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xmlns="" id="{00000000-0008-0000-06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xmlns="" id="{00000000-0008-0000-06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xmlns="" id="{00000000-0008-0000-06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xmlns="" id="{00000000-0008-0000-06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xmlns="" id="{00000000-0008-0000-06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xmlns="" id="{00000000-0008-0000-06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xmlns="" id="{00000000-0008-0000-06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xmlns="" id="{00000000-0008-0000-06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xmlns=""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xmlns="" id="{00000000-0008-0000-06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xmlns=""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62624</xdr:rowOff>
    </xdr:from>
    <xdr:to>
      <xdr:col>85</xdr:col>
      <xdr:colOff>126364</xdr:colOff>
      <xdr:row>39</xdr:row>
      <xdr:rowOff>44450</xdr:rowOff>
    </xdr:to>
    <xdr:cxnSp macro="">
      <xdr:nvCxnSpPr>
        <xdr:cNvPr id="512" name="直線コネクタ 511">
          <a:extLst>
            <a:ext uri="{FF2B5EF4-FFF2-40B4-BE49-F238E27FC236}">
              <a16:creationId xmlns:a16="http://schemas.microsoft.com/office/drawing/2014/main" xmlns="" id="{00000000-0008-0000-0600-000000020000}"/>
            </a:ext>
          </a:extLst>
        </xdr:cNvPr>
        <xdr:cNvCxnSpPr/>
      </xdr:nvCxnSpPr>
      <xdr:spPr>
        <a:xfrm flipV="1">
          <a:off x="16317595" y="5377574"/>
          <a:ext cx="1269" cy="135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3" name="災害復旧事業費最小値テキスト">
          <a:extLst>
            <a:ext uri="{FF2B5EF4-FFF2-40B4-BE49-F238E27FC236}">
              <a16:creationId xmlns:a16="http://schemas.microsoft.com/office/drawing/2014/main" xmlns="" id="{00000000-0008-0000-0600-000001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4" name="直線コネクタ 513">
          <a:extLst>
            <a:ext uri="{FF2B5EF4-FFF2-40B4-BE49-F238E27FC236}">
              <a16:creationId xmlns:a16="http://schemas.microsoft.com/office/drawing/2014/main" xmlns="" id="{00000000-0008-0000-0600-000002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9301</xdr:rowOff>
    </xdr:from>
    <xdr:ext cx="599010" cy="259045"/>
    <xdr:sp macro="" textlink="">
      <xdr:nvSpPr>
        <xdr:cNvPr id="515" name="災害復旧事業費最大値テキスト">
          <a:extLst>
            <a:ext uri="{FF2B5EF4-FFF2-40B4-BE49-F238E27FC236}">
              <a16:creationId xmlns:a16="http://schemas.microsoft.com/office/drawing/2014/main" xmlns="" id="{00000000-0008-0000-0600-000003020000}"/>
            </a:ext>
          </a:extLst>
        </xdr:cNvPr>
        <xdr:cNvSpPr txBox="1"/>
      </xdr:nvSpPr>
      <xdr:spPr>
        <a:xfrm>
          <a:off x="16370300" y="5152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62624</xdr:rowOff>
    </xdr:from>
    <xdr:to>
      <xdr:col>86</xdr:col>
      <xdr:colOff>25400</xdr:colOff>
      <xdr:row>31</xdr:row>
      <xdr:rowOff>62624</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a:off x="16230600" y="5377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41211</xdr:rowOff>
    </xdr:from>
    <xdr:to>
      <xdr:col>85</xdr:col>
      <xdr:colOff>127000</xdr:colOff>
      <xdr:row>39</xdr:row>
      <xdr:rowOff>42380</xdr:rowOff>
    </xdr:to>
    <xdr:cxnSp macro="">
      <xdr:nvCxnSpPr>
        <xdr:cNvPr id="517" name="直線コネクタ 516">
          <a:extLst>
            <a:ext uri="{FF2B5EF4-FFF2-40B4-BE49-F238E27FC236}">
              <a16:creationId xmlns:a16="http://schemas.microsoft.com/office/drawing/2014/main" xmlns="" id="{00000000-0008-0000-0600-000005020000}"/>
            </a:ext>
          </a:extLst>
        </xdr:cNvPr>
        <xdr:cNvCxnSpPr/>
      </xdr:nvCxnSpPr>
      <xdr:spPr>
        <a:xfrm>
          <a:off x="15481300" y="6727761"/>
          <a:ext cx="838200" cy="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72280</xdr:rowOff>
    </xdr:from>
    <xdr:ext cx="469744" cy="259045"/>
    <xdr:sp macro="" textlink="">
      <xdr:nvSpPr>
        <xdr:cNvPr id="518" name="災害復旧事業費平均値テキスト">
          <a:extLst>
            <a:ext uri="{FF2B5EF4-FFF2-40B4-BE49-F238E27FC236}">
              <a16:creationId xmlns:a16="http://schemas.microsoft.com/office/drawing/2014/main" xmlns="" id="{00000000-0008-0000-0600-000006020000}"/>
            </a:ext>
          </a:extLst>
        </xdr:cNvPr>
        <xdr:cNvSpPr txBox="1"/>
      </xdr:nvSpPr>
      <xdr:spPr>
        <a:xfrm>
          <a:off x="16370300" y="6415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49403</xdr:rowOff>
    </xdr:from>
    <xdr:to>
      <xdr:col>85</xdr:col>
      <xdr:colOff>177800</xdr:colOff>
      <xdr:row>38</xdr:row>
      <xdr:rowOff>151003</xdr:rowOff>
    </xdr:to>
    <xdr:sp macro="" textlink="">
      <xdr:nvSpPr>
        <xdr:cNvPr id="519" name="フローチャート: 判断 518">
          <a:extLst>
            <a:ext uri="{FF2B5EF4-FFF2-40B4-BE49-F238E27FC236}">
              <a16:creationId xmlns:a16="http://schemas.microsoft.com/office/drawing/2014/main" xmlns="" id="{00000000-0008-0000-0600-000007020000}"/>
            </a:ext>
          </a:extLst>
        </xdr:cNvPr>
        <xdr:cNvSpPr/>
      </xdr:nvSpPr>
      <xdr:spPr>
        <a:xfrm>
          <a:off x="16268700" y="656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18276</xdr:rowOff>
    </xdr:from>
    <xdr:to>
      <xdr:col>81</xdr:col>
      <xdr:colOff>50800</xdr:colOff>
      <xdr:row>39</xdr:row>
      <xdr:rowOff>41211</xdr:rowOff>
    </xdr:to>
    <xdr:cxnSp macro="">
      <xdr:nvCxnSpPr>
        <xdr:cNvPr id="520" name="直線コネクタ 519">
          <a:extLst>
            <a:ext uri="{FF2B5EF4-FFF2-40B4-BE49-F238E27FC236}">
              <a16:creationId xmlns:a16="http://schemas.microsoft.com/office/drawing/2014/main" xmlns="" id="{00000000-0008-0000-0600-000008020000}"/>
            </a:ext>
          </a:extLst>
        </xdr:cNvPr>
        <xdr:cNvCxnSpPr/>
      </xdr:nvCxnSpPr>
      <xdr:spPr>
        <a:xfrm>
          <a:off x="14592300" y="6704826"/>
          <a:ext cx="889000" cy="2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97345</xdr:rowOff>
    </xdr:from>
    <xdr:to>
      <xdr:col>81</xdr:col>
      <xdr:colOff>101600</xdr:colOff>
      <xdr:row>39</xdr:row>
      <xdr:rowOff>27495</xdr:rowOff>
    </xdr:to>
    <xdr:sp macro="" textlink="">
      <xdr:nvSpPr>
        <xdr:cNvPr id="521" name="フローチャート: 判断 520">
          <a:extLst>
            <a:ext uri="{FF2B5EF4-FFF2-40B4-BE49-F238E27FC236}">
              <a16:creationId xmlns:a16="http://schemas.microsoft.com/office/drawing/2014/main" xmlns="" id="{00000000-0008-0000-0600-000009020000}"/>
            </a:ext>
          </a:extLst>
        </xdr:cNvPr>
        <xdr:cNvSpPr/>
      </xdr:nvSpPr>
      <xdr:spPr>
        <a:xfrm>
          <a:off x="15430500" y="66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44023</xdr:rowOff>
    </xdr:from>
    <xdr:ext cx="469744" cy="259045"/>
    <xdr:sp macro="" textlink="">
      <xdr:nvSpPr>
        <xdr:cNvPr id="522" name="テキスト ボックス 521">
          <a:extLst>
            <a:ext uri="{FF2B5EF4-FFF2-40B4-BE49-F238E27FC236}">
              <a16:creationId xmlns:a16="http://schemas.microsoft.com/office/drawing/2014/main" xmlns="" id="{00000000-0008-0000-0600-00000A020000}"/>
            </a:ext>
          </a:extLst>
        </xdr:cNvPr>
        <xdr:cNvSpPr txBox="1"/>
      </xdr:nvSpPr>
      <xdr:spPr>
        <a:xfrm>
          <a:off x="15246428" y="638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107176</xdr:rowOff>
    </xdr:from>
    <xdr:to>
      <xdr:col>76</xdr:col>
      <xdr:colOff>114300</xdr:colOff>
      <xdr:row>39</xdr:row>
      <xdr:rowOff>18276</xdr:rowOff>
    </xdr:to>
    <xdr:cxnSp macro="">
      <xdr:nvCxnSpPr>
        <xdr:cNvPr id="523" name="直線コネクタ 522">
          <a:extLst>
            <a:ext uri="{FF2B5EF4-FFF2-40B4-BE49-F238E27FC236}">
              <a16:creationId xmlns:a16="http://schemas.microsoft.com/office/drawing/2014/main" xmlns="" id="{00000000-0008-0000-0600-00000B020000}"/>
            </a:ext>
          </a:extLst>
        </xdr:cNvPr>
        <xdr:cNvCxnSpPr/>
      </xdr:nvCxnSpPr>
      <xdr:spPr>
        <a:xfrm>
          <a:off x="13703300" y="6622276"/>
          <a:ext cx="889000" cy="8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111785</xdr:rowOff>
    </xdr:from>
    <xdr:to>
      <xdr:col>76</xdr:col>
      <xdr:colOff>165100</xdr:colOff>
      <xdr:row>39</xdr:row>
      <xdr:rowOff>41935</xdr:rowOff>
    </xdr:to>
    <xdr:sp macro="" textlink="">
      <xdr:nvSpPr>
        <xdr:cNvPr id="524" name="フローチャート: 判断 523">
          <a:extLst>
            <a:ext uri="{FF2B5EF4-FFF2-40B4-BE49-F238E27FC236}">
              <a16:creationId xmlns:a16="http://schemas.microsoft.com/office/drawing/2014/main" xmlns="" id="{00000000-0008-0000-0600-00000C020000}"/>
            </a:ext>
          </a:extLst>
        </xdr:cNvPr>
        <xdr:cNvSpPr/>
      </xdr:nvSpPr>
      <xdr:spPr>
        <a:xfrm>
          <a:off x="14541500" y="662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58462</xdr:rowOff>
    </xdr:from>
    <xdr:ext cx="469744" cy="259045"/>
    <xdr:sp macro="" textlink="">
      <xdr:nvSpPr>
        <xdr:cNvPr id="525" name="テキスト ボックス 524">
          <a:extLst>
            <a:ext uri="{FF2B5EF4-FFF2-40B4-BE49-F238E27FC236}">
              <a16:creationId xmlns:a16="http://schemas.microsoft.com/office/drawing/2014/main" xmlns="" id="{00000000-0008-0000-0600-00000D020000}"/>
            </a:ext>
          </a:extLst>
        </xdr:cNvPr>
        <xdr:cNvSpPr txBox="1"/>
      </xdr:nvSpPr>
      <xdr:spPr>
        <a:xfrm>
          <a:off x="14357428" y="640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29210</xdr:rowOff>
    </xdr:from>
    <xdr:to>
      <xdr:col>71</xdr:col>
      <xdr:colOff>177800</xdr:colOff>
      <xdr:row>38</xdr:row>
      <xdr:rowOff>107176</xdr:rowOff>
    </xdr:to>
    <xdr:cxnSp macro="">
      <xdr:nvCxnSpPr>
        <xdr:cNvPr id="526" name="直線コネクタ 525">
          <a:extLst>
            <a:ext uri="{FF2B5EF4-FFF2-40B4-BE49-F238E27FC236}">
              <a16:creationId xmlns:a16="http://schemas.microsoft.com/office/drawing/2014/main" xmlns="" id="{00000000-0008-0000-0600-00000E020000}"/>
            </a:ext>
          </a:extLst>
        </xdr:cNvPr>
        <xdr:cNvCxnSpPr/>
      </xdr:nvCxnSpPr>
      <xdr:spPr>
        <a:xfrm>
          <a:off x="12814300" y="6544310"/>
          <a:ext cx="889000" cy="77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102019</xdr:rowOff>
    </xdr:from>
    <xdr:to>
      <xdr:col>72</xdr:col>
      <xdr:colOff>38100</xdr:colOff>
      <xdr:row>39</xdr:row>
      <xdr:rowOff>32169</xdr:rowOff>
    </xdr:to>
    <xdr:sp macro="" textlink="">
      <xdr:nvSpPr>
        <xdr:cNvPr id="527" name="フローチャート: 判断 526">
          <a:extLst>
            <a:ext uri="{FF2B5EF4-FFF2-40B4-BE49-F238E27FC236}">
              <a16:creationId xmlns:a16="http://schemas.microsoft.com/office/drawing/2014/main" xmlns="" id="{00000000-0008-0000-0600-00000F020000}"/>
            </a:ext>
          </a:extLst>
        </xdr:cNvPr>
        <xdr:cNvSpPr/>
      </xdr:nvSpPr>
      <xdr:spPr>
        <a:xfrm>
          <a:off x="13652500" y="661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23296</xdr:rowOff>
    </xdr:from>
    <xdr:ext cx="469744" cy="259045"/>
    <xdr:sp macro="" textlink="">
      <xdr:nvSpPr>
        <xdr:cNvPr id="528" name="テキスト ボックス 527">
          <a:extLst>
            <a:ext uri="{FF2B5EF4-FFF2-40B4-BE49-F238E27FC236}">
              <a16:creationId xmlns:a16="http://schemas.microsoft.com/office/drawing/2014/main" xmlns="" id="{00000000-0008-0000-0600-000010020000}"/>
            </a:ext>
          </a:extLst>
        </xdr:cNvPr>
        <xdr:cNvSpPr txBox="1"/>
      </xdr:nvSpPr>
      <xdr:spPr>
        <a:xfrm>
          <a:off x="13468428" y="670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62090</xdr:rowOff>
    </xdr:from>
    <xdr:to>
      <xdr:col>67</xdr:col>
      <xdr:colOff>101600</xdr:colOff>
      <xdr:row>38</xdr:row>
      <xdr:rowOff>163690</xdr:rowOff>
    </xdr:to>
    <xdr:sp macro="" textlink="">
      <xdr:nvSpPr>
        <xdr:cNvPr id="529" name="フローチャート: 判断 528">
          <a:extLst>
            <a:ext uri="{FF2B5EF4-FFF2-40B4-BE49-F238E27FC236}">
              <a16:creationId xmlns:a16="http://schemas.microsoft.com/office/drawing/2014/main" xmlns="" id="{00000000-0008-0000-0600-000011020000}"/>
            </a:ext>
          </a:extLst>
        </xdr:cNvPr>
        <xdr:cNvSpPr/>
      </xdr:nvSpPr>
      <xdr:spPr>
        <a:xfrm>
          <a:off x="12763500" y="657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154817</xdr:rowOff>
    </xdr:from>
    <xdr:ext cx="469744"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2579428" y="666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163030</xdr:rowOff>
    </xdr:from>
    <xdr:to>
      <xdr:col>85</xdr:col>
      <xdr:colOff>177800</xdr:colOff>
      <xdr:row>39</xdr:row>
      <xdr:rowOff>93180</xdr:rowOff>
    </xdr:to>
    <xdr:sp macro="" textlink="">
      <xdr:nvSpPr>
        <xdr:cNvPr id="536" name="楕円 535">
          <a:extLst>
            <a:ext uri="{FF2B5EF4-FFF2-40B4-BE49-F238E27FC236}">
              <a16:creationId xmlns:a16="http://schemas.microsoft.com/office/drawing/2014/main" xmlns="" id="{00000000-0008-0000-0600-000018020000}"/>
            </a:ext>
          </a:extLst>
        </xdr:cNvPr>
        <xdr:cNvSpPr/>
      </xdr:nvSpPr>
      <xdr:spPr>
        <a:xfrm>
          <a:off x="16268700" y="667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77957</xdr:rowOff>
    </xdr:from>
    <xdr:ext cx="378565" cy="259045"/>
    <xdr:sp macro="" textlink="">
      <xdr:nvSpPr>
        <xdr:cNvPr id="537" name="災害復旧事業費該当値テキスト">
          <a:extLst>
            <a:ext uri="{FF2B5EF4-FFF2-40B4-BE49-F238E27FC236}">
              <a16:creationId xmlns:a16="http://schemas.microsoft.com/office/drawing/2014/main" xmlns="" id="{00000000-0008-0000-0600-000019020000}"/>
            </a:ext>
          </a:extLst>
        </xdr:cNvPr>
        <xdr:cNvSpPr txBox="1"/>
      </xdr:nvSpPr>
      <xdr:spPr>
        <a:xfrm>
          <a:off x="16370300" y="6593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161861</xdr:rowOff>
    </xdr:from>
    <xdr:to>
      <xdr:col>81</xdr:col>
      <xdr:colOff>101600</xdr:colOff>
      <xdr:row>39</xdr:row>
      <xdr:rowOff>92011</xdr:rowOff>
    </xdr:to>
    <xdr:sp macro="" textlink="">
      <xdr:nvSpPr>
        <xdr:cNvPr id="538" name="楕円 537">
          <a:extLst>
            <a:ext uri="{FF2B5EF4-FFF2-40B4-BE49-F238E27FC236}">
              <a16:creationId xmlns:a16="http://schemas.microsoft.com/office/drawing/2014/main" xmlns="" id="{00000000-0008-0000-0600-00001A020000}"/>
            </a:ext>
          </a:extLst>
        </xdr:cNvPr>
        <xdr:cNvSpPr/>
      </xdr:nvSpPr>
      <xdr:spPr>
        <a:xfrm>
          <a:off x="15430500" y="667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83138</xdr:rowOff>
    </xdr:from>
    <xdr:ext cx="378565" cy="259045"/>
    <xdr:sp macro="" textlink="">
      <xdr:nvSpPr>
        <xdr:cNvPr id="539" name="テキスト ボックス 538">
          <a:extLst>
            <a:ext uri="{FF2B5EF4-FFF2-40B4-BE49-F238E27FC236}">
              <a16:creationId xmlns:a16="http://schemas.microsoft.com/office/drawing/2014/main" xmlns="" id="{00000000-0008-0000-0600-00001B020000}"/>
            </a:ext>
          </a:extLst>
        </xdr:cNvPr>
        <xdr:cNvSpPr txBox="1"/>
      </xdr:nvSpPr>
      <xdr:spPr>
        <a:xfrm>
          <a:off x="15292017" y="6769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138926</xdr:rowOff>
    </xdr:from>
    <xdr:to>
      <xdr:col>76</xdr:col>
      <xdr:colOff>165100</xdr:colOff>
      <xdr:row>39</xdr:row>
      <xdr:rowOff>69076</xdr:rowOff>
    </xdr:to>
    <xdr:sp macro="" textlink="">
      <xdr:nvSpPr>
        <xdr:cNvPr id="540" name="楕円 539">
          <a:extLst>
            <a:ext uri="{FF2B5EF4-FFF2-40B4-BE49-F238E27FC236}">
              <a16:creationId xmlns:a16="http://schemas.microsoft.com/office/drawing/2014/main" xmlns="" id="{00000000-0008-0000-0600-00001C020000}"/>
            </a:ext>
          </a:extLst>
        </xdr:cNvPr>
        <xdr:cNvSpPr/>
      </xdr:nvSpPr>
      <xdr:spPr>
        <a:xfrm>
          <a:off x="14541500" y="665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60203</xdr:rowOff>
    </xdr:from>
    <xdr:ext cx="469744" cy="259045"/>
    <xdr:sp macro="" textlink="">
      <xdr:nvSpPr>
        <xdr:cNvPr id="541" name="テキスト ボックス 540">
          <a:extLst>
            <a:ext uri="{FF2B5EF4-FFF2-40B4-BE49-F238E27FC236}">
              <a16:creationId xmlns:a16="http://schemas.microsoft.com/office/drawing/2014/main" xmlns="" id="{00000000-0008-0000-0600-00001D020000}"/>
            </a:ext>
          </a:extLst>
        </xdr:cNvPr>
        <xdr:cNvSpPr txBox="1"/>
      </xdr:nvSpPr>
      <xdr:spPr>
        <a:xfrm>
          <a:off x="14357428" y="674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56376</xdr:rowOff>
    </xdr:from>
    <xdr:to>
      <xdr:col>72</xdr:col>
      <xdr:colOff>38100</xdr:colOff>
      <xdr:row>38</xdr:row>
      <xdr:rowOff>157976</xdr:rowOff>
    </xdr:to>
    <xdr:sp macro="" textlink="">
      <xdr:nvSpPr>
        <xdr:cNvPr id="542" name="楕円 541">
          <a:extLst>
            <a:ext uri="{FF2B5EF4-FFF2-40B4-BE49-F238E27FC236}">
              <a16:creationId xmlns:a16="http://schemas.microsoft.com/office/drawing/2014/main" xmlns="" id="{00000000-0008-0000-0600-00001E020000}"/>
            </a:ext>
          </a:extLst>
        </xdr:cNvPr>
        <xdr:cNvSpPr/>
      </xdr:nvSpPr>
      <xdr:spPr>
        <a:xfrm>
          <a:off x="13652500" y="657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3052</xdr:rowOff>
    </xdr:from>
    <xdr:ext cx="469744" cy="259045"/>
    <xdr:sp macro="" textlink="">
      <xdr:nvSpPr>
        <xdr:cNvPr id="543" name="テキスト ボックス 542">
          <a:extLst>
            <a:ext uri="{FF2B5EF4-FFF2-40B4-BE49-F238E27FC236}">
              <a16:creationId xmlns:a16="http://schemas.microsoft.com/office/drawing/2014/main" xmlns="" id="{00000000-0008-0000-0600-00001F020000}"/>
            </a:ext>
          </a:extLst>
        </xdr:cNvPr>
        <xdr:cNvSpPr txBox="1"/>
      </xdr:nvSpPr>
      <xdr:spPr>
        <a:xfrm>
          <a:off x="13468428" y="634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149860</xdr:rowOff>
    </xdr:from>
    <xdr:to>
      <xdr:col>67</xdr:col>
      <xdr:colOff>101600</xdr:colOff>
      <xdr:row>38</xdr:row>
      <xdr:rowOff>80010</xdr:rowOff>
    </xdr:to>
    <xdr:sp macro="" textlink="">
      <xdr:nvSpPr>
        <xdr:cNvPr id="544" name="楕円 543">
          <a:extLst>
            <a:ext uri="{FF2B5EF4-FFF2-40B4-BE49-F238E27FC236}">
              <a16:creationId xmlns:a16="http://schemas.microsoft.com/office/drawing/2014/main" xmlns="" id="{00000000-0008-0000-0600-000020020000}"/>
            </a:ext>
          </a:extLst>
        </xdr:cNvPr>
        <xdr:cNvSpPr/>
      </xdr:nvSpPr>
      <xdr:spPr>
        <a:xfrm>
          <a:off x="1276350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96537</xdr:rowOff>
    </xdr:from>
    <xdr:ext cx="534377" cy="259045"/>
    <xdr:sp macro="" textlink="">
      <xdr:nvSpPr>
        <xdr:cNvPr id="545" name="テキスト ボックス 544">
          <a:extLst>
            <a:ext uri="{FF2B5EF4-FFF2-40B4-BE49-F238E27FC236}">
              <a16:creationId xmlns:a16="http://schemas.microsoft.com/office/drawing/2014/main" xmlns="" id="{00000000-0008-0000-0600-000021020000}"/>
            </a:ext>
          </a:extLst>
        </xdr:cNvPr>
        <xdr:cNvSpPr txBox="1"/>
      </xdr:nvSpPr>
      <xdr:spPr>
        <a:xfrm>
          <a:off x="12547111" y="626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xmlns=""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xmlns=""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xmlns=""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xmlns="" id="{00000000-0008-0000-06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xmlns="" id="{00000000-0008-0000-06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xmlns="" id="{00000000-0008-0000-06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56</xdr:row>
      <xdr:rowOff>35577</xdr:rowOff>
    </xdr:from>
    <xdr:ext cx="312906" cy="259045"/>
    <xdr:sp macro="" textlink="">
      <xdr:nvSpPr>
        <xdr:cNvPr id="559" name="テキスト ボックス 558">
          <a:extLst>
            <a:ext uri="{FF2B5EF4-FFF2-40B4-BE49-F238E27FC236}">
              <a16:creationId xmlns:a16="http://schemas.microsoft.com/office/drawing/2014/main" xmlns="" id="{00000000-0008-0000-0600-00002F020000}"/>
            </a:ext>
          </a:extLst>
        </xdr:cNvPr>
        <xdr:cNvSpPr txBox="1"/>
      </xdr:nvSpPr>
      <xdr:spPr>
        <a:xfrm>
          <a:off x="12133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53</xdr:row>
      <xdr:rowOff>168927</xdr:rowOff>
    </xdr:from>
    <xdr:ext cx="312906" cy="259045"/>
    <xdr:sp macro="" textlink="">
      <xdr:nvSpPr>
        <xdr:cNvPr id="561" name="テキスト ボックス 560">
          <a:extLst>
            <a:ext uri="{FF2B5EF4-FFF2-40B4-BE49-F238E27FC236}">
              <a16:creationId xmlns:a16="http://schemas.microsoft.com/office/drawing/2014/main" xmlns="" id="{00000000-0008-0000-0600-000031020000}"/>
            </a:ext>
          </a:extLst>
        </xdr:cNvPr>
        <xdr:cNvSpPr txBox="1"/>
      </xdr:nvSpPr>
      <xdr:spPr>
        <a:xfrm>
          <a:off x="12133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130827</xdr:rowOff>
    </xdr:from>
    <xdr:ext cx="312906" cy="259045"/>
    <xdr:sp macro="" textlink="">
      <xdr:nvSpPr>
        <xdr:cNvPr id="563" name="テキスト ボックス 562">
          <a:extLst>
            <a:ext uri="{FF2B5EF4-FFF2-40B4-BE49-F238E27FC236}">
              <a16:creationId xmlns:a16="http://schemas.microsoft.com/office/drawing/2014/main" xmlns="" id="{00000000-0008-0000-0600-000033020000}"/>
            </a:ext>
          </a:extLst>
        </xdr:cNvPr>
        <xdr:cNvSpPr txBox="1"/>
      </xdr:nvSpPr>
      <xdr:spPr>
        <a:xfrm>
          <a:off x="12133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92727</xdr:rowOff>
    </xdr:from>
    <xdr:ext cx="312906" cy="259045"/>
    <xdr:sp macro="" textlink="">
      <xdr:nvSpPr>
        <xdr:cNvPr id="565" name="テキスト ボックス 564">
          <a:extLst>
            <a:ext uri="{FF2B5EF4-FFF2-40B4-BE49-F238E27FC236}">
              <a16:creationId xmlns:a16="http://schemas.microsoft.com/office/drawing/2014/main" xmlns="" id="{00000000-0008-0000-0600-000035020000}"/>
            </a:ext>
          </a:extLst>
        </xdr:cNvPr>
        <xdr:cNvSpPr txBox="1"/>
      </xdr:nvSpPr>
      <xdr:spPr>
        <a:xfrm>
          <a:off x="12133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xmlns=""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67" name="テキスト ボックス 566">
          <a:extLst>
            <a:ext uri="{FF2B5EF4-FFF2-40B4-BE49-F238E27FC236}">
              <a16:creationId xmlns:a16="http://schemas.microsoft.com/office/drawing/2014/main" xmlns="" id="{00000000-0008-0000-0600-000037020000}"/>
            </a:ext>
          </a:extLst>
        </xdr:cNvPr>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xmlns=""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44450</xdr:rowOff>
    </xdr:from>
    <xdr:to>
      <xdr:col>85</xdr:col>
      <xdr:colOff>126364</xdr:colOff>
      <xdr:row>59</xdr:row>
      <xdr:rowOff>44450</xdr:rowOff>
    </xdr:to>
    <xdr:cxnSp macro="">
      <xdr:nvCxnSpPr>
        <xdr:cNvPr id="569" name="直線コネクタ 568">
          <a:extLst>
            <a:ext uri="{FF2B5EF4-FFF2-40B4-BE49-F238E27FC236}">
              <a16:creationId xmlns:a16="http://schemas.microsoft.com/office/drawing/2014/main" xmlns="" id="{00000000-0008-0000-0600-000039020000}"/>
            </a:ext>
          </a:extLst>
        </xdr:cNvPr>
        <xdr:cNvCxnSpPr/>
      </xdr:nvCxnSpPr>
      <xdr:spPr>
        <a:xfrm flipV="1">
          <a:off x="16317595" y="8788400"/>
          <a:ext cx="1269"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80027</xdr:rowOff>
    </xdr:from>
    <xdr:ext cx="249299" cy="259045"/>
    <xdr:sp macro="" textlink="">
      <xdr:nvSpPr>
        <xdr:cNvPr id="570" name="失業対策事業費最小値テキスト">
          <a:extLst>
            <a:ext uri="{FF2B5EF4-FFF2-40B4-BE49-F238E27FC236}">
              <a16:creationId xmlns:a16="http://schemas.microsoft.com/office/drawing/2014/main" xmlns="" id="{00000000-0008-0000-0600-00003A020000}"/>
            </a:ext>
          </a:extLst>
        </xdr:cNvPr>
        <xdr:cNvSpPr txBox="1"/>
      </xdr:nvSpPr>
      <xdr:spPr>
        <a:xfrm>
          <a:off x="16370300" y="10195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162577</xdr:rowOff>
    </xdr:from>
    <xdr:ext cx="313932" cy="259045"/>
    <xdr:sp macro="" textlink="">
      <xdr:nvSpPr>
        <xdr:cNvPr id="572" name="失業対策事業費最大値テキスト">
          <a:extLst>
            <a:ext uri="{FF2B5EF4-FFF2-40B4-BE49-F238E27FC236}">
              <a16:creationId xmlns:a16="http://schemas.microsoft.com/office/drawing/2014/main" xmlns="" id="{00000000-0008-0000-0600-00003C020000}"/>
            </a:ext>
          </a:extLst>
        </xdr:cNvPr>
        <xdr:cNvSpPr txBox="1"/>
      </xdr:nvSpPr>
      <xdr:spPr>
        <a:xfrm>
          <a:off x="16370300" y="8563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44450</xdr:rowOff>
    </xdr:from>
    <xdr:to>
      <xdr:col>86</xdr:col>
      <xdr:colOff>25400</xdr:colOff>
      <xdr:row>51</xdr:row>
      <xdr:rowOff>44450</xdr:rowOff>
    </xdr:to>
    <xdr:cxnSp macro="">
      <xdr:nvCxnSpPr>
        <xdr:cNvPr id="573" name="直線コネクタ 572">
          <a:extLst>
            <a:ext uri="{FF2B5EF4-FFF2-40B4-BE49-F238E27FC236}">
              <a16:creationId xmlns:a16="http://schemas.microsoft.com/office/drawing/2014/main" xmlns="" id="{00000000-0008-0000-0600-00003D020000}"/>
            </a:ext>
          </a:extLst>
        </xdr:cNvPr>
        <xdr:cNvCxnSpPr/>
      </xdr:nvCxnSpPr>
      <xdr:spPr>
        <a:xfrm>
          <a:off x="16230600" y="878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74" name="直線コネクタ 573">
          <a:extLst>
            <a:ext uri="{FF2B5EF4-FFF2-40B4-BE49-F238E27FC236}">
              <a16:creationId xmlns:a16="http://schemas.microsoft.com/office/drawing/2014/main" xmlns="" id="{00000000-0008-0000-0600-00003E020000}"/>
            </a:ext>
          </a:extLst>
        </xdr:cNvPr>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168927</xdr:rowOff>
    </xdr:from>
    <xdr:ext cx="249299" cy="259045"/>
    <xdr:sp macro="" textlink="">
      <xdr:nvSpPr>
        <xdr:cNvPr id="575" name="失業対策事業費平均値テキスト">
          <a:extLst>
            <a:ext uri="{FF2B5EF4-FFF2-40B4-BE49-F238E27FC236}">
              <a16:creationId xmlns:a16="http://schemas.microsoft.com/office/drawing/2014/main" xmlns="" id="{00000000-0008-0000-0600-00003F020000}"/>
            </a:ext>
          </a:extLst>
        </xdr:cNvPr>
        <xdr:cNvSpPr txBox="1"/>
      </xdr:nvSpPr>
      <xdr:spPr>
        <a:xfrm>
          <a:off x="16370300" y="99415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146050</xdr:rowOff>
    </xdr:from>
    <xdr:to>
      <xdr:col>85</xdr:col>
      <xdr:colOff>177800</xdr:colOff>
      <xdr:row>59</xdr:row>
      <xdr:rowOff>76200</xdr:rowOff>
    </xdr:to>
    <xdr:sp macro="" textlink="">
      <xdr:nvSpPr>
        <xdr:cNvPr id="576" name="フローチャート: 判断 575">
          <a:extLst>
            <a:ext uri="{FF2B5EF4-FFF2-40B4-BE49-F238E27FC236}">
              <a16:creationId xmlns:a16="http://schemas.microsoft.com/office/drawing/2014/main" xmlns="" id="{00000000-0008-0000-0600-000040020000}"/>
            </a:ext>
          </a:extLst>
        </xdr:cNvPr>
        <xdr:cNvSpPr/>
      </xdr:nvSpPr>
      <xdr:spPr>
        <a:xfrm>
          <a:off x="162687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77" name="直線コネクタ 576">
          <a:extLst>
            <a:ext uri="{FF2B5EF4-FFF2-40B4-BE49-F238E27FC236}">
              <a16:creationId xmlns:a16="http://schemas.microsoft.com/office/drawing/2014/main" xmlns="" id="{00000000-0008-0000-0600-000041020000}"/>
            </a:ext>
          </a:extLst>
        </xdr:cNvPr>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146050</xdr:rowOff>
    </xdr:from>
    <xdr:to>
      <xdr:col>81</xdr:col>
      <xdr:colOff>101600</xdr:colOff>
      <xdr:row>59</xdr:row>
      <xdr:rowOff>76200</xdr:rowOff>
    </xdr:to>
    <xdr:sp macro="" textlink="">
      <xdr:nvSpPr>
        <xdr:cNvPr id="578" name="フローチャート: 判断 577">
          <a:extLst>
            <a:ext uri="{FF2B5EF4-FFF2-40B4-BE49-F238E27FC236}">
              <a16:creationId xmlns:a16="http://schemas.microsoft.com/office/drawing/2014/main" xmlns="" id="{00000000-0008-0000-0600-000042020000}"/>
            </a:ext>
          </a:extLst>
        </xdr:cNvPr>
        <xdr:cNvSpPr/>
      </xdr:nvSpPr>
      <xdr:spPr>
        <a:xfrm>
          <a:off x="154305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92727</xdr:rowOff>
    </xdr:from>
    <xdr:ext cx="249299"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5356650" y="9865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80" name="直線コネクタ 579">
          <a:extLst>
            <a:ext uri="{FF2B5EF4-FFF2-40B4-BE49-F238E27FC236}">
              <a16:creationId xmlns:a16="http://schemas.microsoft.com/office/drawing/2014/main" xmlns="" id="{00000000-0008-0000-0600-000044020000}"/>
            </a:ext>
          </a:extLst>
        </xdr:cNvPr>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146050</xdr:rowOff>
    </xdr:from>
    <xdr:to>
      <xdr:col>76</xdr:col>
      <xdr:colOff>165100</xdr:colOff>
      <xdr:row>59</xdr:row>
      <xdr:rowOff>76200</xdr:rowOff>
    </xdr:to>
    <xdr:sp macro="" textlink="">
      <xdr:nvSpPr>
        <xdr:cNvPr id="581" name="フローチャート: 判断 580">
          <a:extLst>
            <a:ext uri="{FF2B5EF4-FFF2-40B4-BE49-F238E27FC236}">
              <a16:creationId xmlns:a16="http://schemas.microsoft.com/office/drawing/2014/main" xmlns="" id="{00000000-0008-0000-0600-000045020000}"/>
            </a:ext>
          </a:extLst>
        </xdr:cNvPr>
        <xdr:cNvSpPr/>
      </xdr:nvSpPr>
      <xdr:spPr>
        <a:xfrm>
          <a:off x="145415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92727</xdr:rowOff>
    </xdr:from>
    <xdr:ext cx="249299"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4467650" y="9865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83" name="直線コネクタ 582">
          <a:extLst>
            <a:ext uri="{FF2B5EF4-FFF2-40B4-BE49-F238E27FC236}">
              <a16:creationId xmlns:a16="http://schemas.microsoft.com/office/drawing/2014/main" xmlns="" id="{00000000-0008-0000-0600-000047020000}"/>
            </a:ext>
          </a:extLst>
        </xdr:cNvPr>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165100</xdr:rowOff>
    </xdr:from>
    <xdr:to>
      <xdr:col>72</xdr:col>
      <xdr:colOff>38100</xdr:colOff>
      <xdr:row>59</xdr:row>
      <xdr:rowOff>95250</xdr:rowOff>
    </xdr:to>
    <xdr:sp macro="" textlink="">
      <xdr:nvSpPr>
        <xdr:cNvPr id="584" name="フローチャート: 判断 583">
          <a:extLst>
            <a:ext uri="{FF2B5EF4-FFF2-40B4-BE49-F238E27FC236}">
              <a16:creationId xmlns:a16="http://schemas.microsoft.com/office/drawing/2014/main" xmlns="" id="{00000000-0008-0000-0600-000048020000}"/>
            </a:ext>
          </a:extLst>
        </xdr:cNvPr>
        <xdr:cNvSpPr/>
      </xdr:nvSpPr>
      <xdr:spPr>
        <a:xfrm>
          <a:off x="1365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107950</xdr:rowOff>
    </xdr:from>
    <xdr:to>
      <xdr:col>67</xdr:col>
      <xdr:colOff>101600</xdr:colOff>
      <xdr:row>59</xdr:row>
      <xdr:rowOff>38100</xdr:rowOff>
    </xdr:to>
    <xdr:sp macro="" textlink="">
      <xdr:nvSpPr>
        <xdr:cNvPr id="586" name="フローチャート: 判断 585">
          <a:extLst>
            <a:ext uri="{FF2B5EF4-FFF2-40B4-BE49-F238E27FC236}">
              <a16:creationId xmlns:a16="http://schemas.microsoft.com/office/drawing/2014/main" xmlns="" id="{00000000-0008-0000-0600-00004A020000}"/>
            </a:ext>
          </a:extLst>
        </xdr:cNvPr>
        <xdr:cNvSpPr/>
      </xdr:nvSpPr>
      <xdr:spPr>
        <a:xfrm>
          <a:off x="12763500" y="1005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54627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2689650" y="9827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93" name="楕円 592">
          <a:extLst>
            <a:ext uri="{FF2B5EF4-FFF2-40B4-BE49-F238E27FC236}">
              <a16:creationId xmlns:a16="http://schemas.microsoft.com/office/drawing/2014/main" xmlns="" id="{00000000-0008-0000-0600-000051020000}"/>
            </a:ext>
          </a:extLst>
        </xdr:cNvPr>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124477</xdr:rowOff>
    </xdr:from>
    <xdr:ext cx="249299" cy="259045"/>
    <xdr:sp macro="" textlink="">
      <xdr:nvSpPr>
        <xdr:cNvPr id="594" name="失業対策事業費該当値テキスト">
          <a:extLst>
            <a:ext uri="{FF2B5EF4-FFF2-40B4-BE49-F238E27FC236}">
              <a16:creationId xmlns:a16="http://schemas.microsoft.com/office/drawing/2014/main" xmlns="" id="{00000000-0008-0000-0600-000052020000}"/>
            </a:ext>
          </a:extLst>
        </xdr:cNvPr>
        <xdr:cNvSpPr txBox="1"/>
      </xdr:nvSpPr>
      <xdr:spPr>
        <a:xfrm>
          <a:off x="16370300" y="10068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95" name="楕円 594">
          <a:extLst>
            <a:ext uri="{FF2B5EF4-FFF2-40B4-BE49-F238E27FC236}">
              <a16:creationId xmlns:a16="http://schemas.microsoft.com/office/drawing/2014/main" xmlns="" id="{00000000-0008-0000-0600-000053020000}"/>
            </a:ext>
          </a:extLst>
        </xdr:cNvPr>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96" name="テキスト ボックス 595">
          <a:extLst>
            <a:ext uri="{FF2B5EF4-FFF2-40B4-BE49-F238E27FC236}">
              <a16:creationId xmlns:a16="http://schemas.microsoft.com/office/drawing/2014/main" xmlns="" id="{00000000-0008-0000-0600-000054020000}"/>
            </a:ext>
          </a:extLst>
        </xdr:cNvPr>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97" name="楕円 596">
          <a:extLst>
            <a:ext uri="{FF2B5EF4-FFF2-40B4-BE49-F238E27FC236}">
              <a16:creationId xmlns:a16="http://schemas.microsoft.com/office/drawing/2014/main" xmlns="" id="{00000000-0008-0000-0600-000055020000}"/>
            </a:ext>
          </a:extLst>
        </xdr:cNvPr>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98" name="テキスト ボックス 597">
          <a:extLst>
            <a:ext uri="{FF2B5EF4-FFF2-40B4-BE49-F238E27FC236}">
              <a16:creationId xmlns:a16="http://schemas.microsoft.com/office/drawing/2014/main" xmlns="" id="{00000000-0008-0000-0600-000056020000}"/>
            </a:ext>
          </a:extLst>
        </xdr:cNvPr>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599" name="楕円 598">
          <a:extLst>
            <a:ext uri="{FF2B5EF4-FFF2-40B4-BE49-F238E27FC236}">
              <a16:creationId xmlns:a16="http://schemas.microsoft.com/office/drawing/2014/main" xmlns="" id="{00000000-0008-0000-0600-000057020000}"/>
            </a:ext>
          </a:extLst>
        </xdr:cNvPr>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111777</xdr:rowOff>
    </xdr:from>
    <xdr:ext cx="249299" cy="259045"/>
    <xdr:sp macro="" textlink="">
      <xdr:nvSpPr>
        <xdr:cNvPr id="600" name="テキスト ボックス 599">
          <a:extLst>
            <a:ext uri="{FF2B5EF4-FFF2-40B4-BE49-F238E27FC236}">
              <a16:creationId xmlns:a16="http://schemas.microsoft.com/office/drawing/2014/main" xmlns="" id="{00000000-0008-0000-0600-000058020000}"/>
            </a:ext>
          </a:extLst>
        </xdr:cNvPr>
        <xdr:cNvSpPr txBox="1"/>
      </xdr:nvSpPr>
      <xdr:spPr>
        <a:xfrm>
          <a:off x="1357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601" name="楕円 600">
          <a:extLst>
            <a:ext uri="{FF2B5EF4-FFF2-40B4-BE49-F238E27FC236}">
              <a16:creationId xmlns:a16="http://schemas.microsoft.com/office/drawing/2014/main" xmlns="" id="{00000000-0008-0000-0600-000059020000}"/>
            </a:ext>
          </a:extLst>
        </xdr:cNvPr>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xmlns=""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xmlns=""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xmlns=""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xmlns=""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xmlns=""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xmlns=""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xmlns=""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xmlns=""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xmlns="" id="{00000000-0008-0000-06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xmlns="" id="{00000000-0008-0000-06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xmlns="" id="{00000000-0008-0000-06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xmlns="" id="{00000000-0008-0000-06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xmlns="" id="{00000000-0008-0000-06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xmlns="" id="{00000000-0008-0000-06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xmlns="" id="{00000000-0008-0000-06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xmlns=""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xmlns=""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xmlns=""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162964</xdr:rowOff>
    </xdr:from>
    <xdr:to>
      <xdr:col>85</xdr:col>
      <xdr:colOff>126364</xdr:colOff>
      <xdr:row>78</xdr:row>
      <xdr:rowOff>119191</xdr:rowOff>
    </xdr:to>
    <xdr:cxnSp macro="">
      <xdr:nvCxnSpPr>
        <xdr:cNvPr id="626" name="直線コネクタ 625">
          <a:extLst>
            <a:ext uri="{FF2B5EF4-FFF2-40B4-BE49-F238E27FC236}">
              <a16:creationId xmlns:a16="http://schemas.microsoft.com/office/drawing/2014/main" xmlns="" id="{00000000-0008-0000-0600-000072020000}"/>
            </a:ext>
          </a:extLst>
        </xdr:cNvPr>
        <xdr:cNvCxnSpPr/>
      </xdr:nvCxnSpPr>
      <xdr:spPr>
        <a:xfrm flipV="1">
          <a:off x="16317595" y="11993014"/>
          <a:ext cx="1269" cy="1499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123018</xdr:rowOff>
    </xdr:from>
    <xdr:ext cx="534377" cy="259045"/>
    <xdr:sp macro="" textlink="">
      <xdr:nvSpPr>
        <xdr:cNvPr id="627" name="公債費最小値テキスト">
          <a:extLst>
            <a:ext uri="{FF2B5EF4-FFF2-40B4-BE49-F238E27FC236}">
              <a16:creationId xmlns:a16="http://schemas.microsoft.com/office/drawing/2014/main" xmlns="" id="{00000000-0008-0000-0600-000073020000}"/>
            </a:ext>
          </a:extLst>
        </xdr:cNvPr>
        <xdr:cNvSpPr txBox="1"/>
      </xdr:nvSpPr>
      <xdr:spPr>
        <a:xfrm>
          <a:off x="16370300" y="1349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119191</xdr:rowOff>
    </xdr:from>
    <xdr:to>
      <xdr:col>86</xdr:col>
      <xdr:colOff>25400</xdr:colOff>
      <xdr:row>78</xdr:row>
      <xdr:rowOff>119191</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a:off x="16230600" y="1349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109641</xdr:rowOff>
    </xdr:from>
    <xdr:ext cx="599010" cy="259045"/>
    <xdr:sp macro="" textlink="">
      <xdr:nvSpPr>
        <xdr:cNvPr id="629" name="公債費最大値テキスト">
          <a:extLst>
            <a:ext uri="{FF2B5EF4-FFF2-40B4-BE49-F238E27FC236}">
              <a16:creationId xmlns:a16="http://schemas.microsoft.com/office/drawing/2014/main" xmlns="" id="{00000000-0008-0000-0600-000075020000}"/>
            </a:ext>
          </a:extLst>
        </xdr:cNvPr>
        <xdr:cNvSpPr txBox="1"/>
      </xdr:nvSpPr>
      <xdr:spPr>
        <a:xfrm>
          <a:off x="16370300" y="1176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162964</xdr:rowOff>
    </xdr:from>
    <xdr:to>
      <xdr:col>86</xdr:col>
      <xdr:colOff>25400</xdr:colOff>
      <xdr:row>69</xdr:row>
      <xdr:rowOff>162964</xdr:rowOff>
    </xdr:to>
    <xdr:cxnSp macro="">
      <xdr:nvCxnSpPr>
        <xdr:cNvPr id="630" name="直線コネクタ 629">
          <a:extLst>
            <a:ext uri="{FF2B5EF4-FFF2-40B4-BE49-F238E27FC236}">
              <a16:creationId xmlns:a16="http://schemas.microsoft.com/office/drawing/2014/main" xmlns="" id="{00000000-0008-0000-0600-000076020000}"/>
            </a:ext>
          </a:extLst>
        </xdr:cNvPr>
        <xdr:cNvCxnSpPr/>
      </xdr:nvCxnSpPr>
      <xdr:spPr>
        <a:xfrm>
          <a:off x="16230600" y="1199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48954</xdr:rowOff>
    </xdr:from>
    <xdr:to>
      <xdr:col>85</xdr:col>
      <xdr:colOff>127000</xdr:colOff>
      <xdr:row>78</xdr:row>
      <xdr:rowOff>49372</xdr:rowOff>
    </xdr:to>
    <xdr:cxnSp macro="">
      <xdr:nvCxnSpPr>
        <xdr:cNvPr id="631" name="直線コネクタ 630">
          <a:extLst>
            <a:ext uri="{FF2B5EF4-FFF2-40B4-BE49-F238E27FC236}">
              <a16:creationId xmlns:a16="http://schemas.microsoft.com/office/drawing/2014/main" xmlns="" id="{00000000-0008-0000-0600-000077020000}"/>
            </a:ext>
          </a:extLst>
        </xdr:cNvPr>
        <xdr:cNvCxnSpPr/>
      </xdr:nvCxnSpPr>
      <xdr:spPr>
        <a:xfrm flipV="1">
          <a:off x="15481300" y="13422054"/>
          <a:ext cx="838200" cy="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93360</xdr:rowOff>
    </xdr:from>
    <xdr:ext cx="534377" cy="259045"/>
    <xdr:sp macro="" textlink="">
      <xdr:nvSpPr>
        <xdr:cNvPr id="632" name="公債費平均値テキスト">
          <a:extLst>
            <a:ext uri="{FF2B5EF4-FFF2-40B4-BE49-F238E27FC236}">
              <a16:creationId xmlns:a16="http://schemas.microsoft.com/office/drawing/2014/main" xmlns="" id="{00000000-0008-0000-0600-000078020000}"/>
            </a:ext>
          </a:extLst>
        </xdr:cNvPr>
        <xdr:cNvSpPr txBox="1"/>
      </xdr:nvSpPr>
      <xdr:spPr>
        <a:xfrm>
          <a:off x="16370300" y="13123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70483</xdr:rowOff>
    </xdr:from>
    <xdr:to>
      <xdr:col>85</xdr:col>
      <xdr:colOff>177800</xdr:colOff>
      <xdr:row>78</xdr:row>
      <xdr:rowOff>633</xdr:rowOff>
    </xdr:to>
    <xdr:sp macro="" textlink="">
      <xdr:nvSpPr>
        <xdr:cNvPr id="633" name="フローチャート: 判断 632">
          <a:extLst>
            <a:ext uri="{FF2B5EF4-FFF2-40B4-BE49-F238E27FC236}">
              <a16:creationId xmlns:a16="http://schemas.microsoft.com/office/drawing/2014/main" xmlns="" id="{00000000-0008-0000-0600-000079020000}"/>
            </a:ext>
          </a:extLst>
        </xdr:cNvPr>
        <xdr:cNvSpPr/>
      </xdr:nvSpPr>
      <xdr:spPr>
        <a:xfrm>
          <a:off x="16268700" y="1327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48324</xdr:rowOff>
    </xdr:from>
    <xdr:to>
      <xdr:col>81</xdr:col>
      <xdr:colOff>50800</xdr:colOff>
      <xdr:row>78</xdr:row>
      <xdr:rowOff>49372</xdr:rowOff>
    </xdr:to>
    <xdr:cxnSp macro="">
      <xdr:nvCxnSpPr>
        <xdr:cNvPr id="634" name="直線コネクタ 633">
          <a:extLst>
            <a:ext uri="{FF2B5EF4-FFF2-40B4-BE49-F238E27FC236}">
              <a16:creationId xmlns:a16="http://schemas.microsoft.com/office/drawing/2014/main" xmlns="" id="{00000000-0008-0000-0600-00007A020000}"/>
            </a:ext>
          </a:extLst>
        </xdr:cNvPr>
        <xdr:cNvCxnSpPr/>
      </xdr:nvCxnSpPr>
      <xdr:spPr>
        <a:xfrm>
          <a:off x="14592300" y="13421424"/>
          <a:ext cx="8890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69625</xdr:rowOff>
    </xdr:from>
    <xdr:to>
      <xdr:col>81</xdr:col>
      <xdr:colOff>101600</xdr:colOff>
      <xdr:row>77</xdr:row>
      <xdr:rowOff>171225</xdr:rowOff>
    </xdr:to>
    <xdr:sp macro="" textlink="">
      <xdr:nvSpPr>
        <xdr:cNvPr id="635" name="フローチャート: 判断 634">
          <a:extLst>
            <a:ext uri="{FF2B5EF4-FFF2-40B4-BE49-F238E27FC236}">
              <a16:creationId xmlns:a16="http://schemas.microsoft.com/office/drawing/2014/main" xmlns="" id="{00000000-0008-0000-0600-00007B020000}"/>
            </a:ext>
          </a:extLst>
        </xdr:cNvPr>
        <xdr:cNvSpPr/>
      </xdr:nvSpPr>
      <xdr:spPr>
        <a:xfrm>
          <a:off x="15430500" y="1327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16302</xdr:rowOff>
    </xdr:from>
    <xdr:ext cx="534377"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5214111" y="1304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38404</xdr:rowOff>
    </xdr:from>
    <xdr:to>
      <xdr:col>76</xdr:col>
      <xdr:colOff>114300</xdr:colOff>
      <xdr:row>78</xdr:row>
      <xdr:rowOff>48324</xdr:rowOff>
    </xdr:to>
    <xdr:cxnSp macro="">
      <xdr:nvCxnSpPr>
        <xdr:cNvPr id="637" name="直線コネクタ 636">
          <a:extLst>
            <a:ext uri="{FF2B5EF4-FFF2-40B4-BE49-F238E27FC236}">
              <a16:creationId xmlns:a16="http://schemas.microsoft.com/office/drawing/2014/main" xmlns="" id="{00000000-0008-0000-0600-00007D020000}"/>
            </a:ext>
          </a:extLst>
        </xdr:cNvPr>
        <xdr:cNvCxnSpPr/>
      </xdr:nvCxnSpPr>
      <xdr:spPr>
        <a:xfrm>
          <a:off x="13703300" y="13411504"/>
          <a:ext cx="889000" cy="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66566</xdr:rowOff>
    </xdr:from>
    <xdr:to>
      <xdr:col>76</xdr:col>
      <xdr:colOff>165100</xdr:colOff>
      <xdr:row>77</xdr:row>
      <xdr:rowOff>168166</xdr:rowOff>
    </xdr:to>
    <xdr:sp macro="" textlink="">
      <xdr:nvSpPr>
        <xdr:cNvPr id="638" name="フローチャート: 判断 637">
          <a:extLst>
            <a:ext uri="{FF2B5EF4-FFF2-40B4-BE49-F238E27FC236}">
              <a16:creationId xmlns:a16="http://schemas.microsoft.com/office/drawing/2014/main" xmlns="" id="{00000000-0008-0000-0600-00007E020000}"/>
            </a:ext>
          </a:extLst>
        </xdr:cNvPr>
        <xdr:cNvSpPr/>
      </xdr:nvSpPr>
      <xdr:spPr>
        <a:xfrm>
          <a:off x="14541500" y="13268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13243</xdr:rowOff>
    </xdr:from>
    <xdr:ext cx="534377"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4325111" y="1304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29530</xdr:rowOff>
    </xdr:from>
    <xdr:to>
      <xdr:col>71</xdr:col>
      <xdr:colOff>177800</xdr:colOff>
      <xdr:row>78</xdr:row>
      <xdr:rowOff>38404</xdr:rowOff>
    </xdr:to>
    <xdr:cxnSp macro="">
      <xdr:nvCxnSpPr>
        <xdr:cNvPr id="640" name="直線コネクタ 639">
          <a:extLst>
            <a:ext uri="{FF2B5EF4-FFF2-40B4-BE49-F238E27FC236}">
              <a16:creationId xmlns:a16="http://schemas.microsoft.com/office/drawing/2014/main" xmlns="" id="{00000000-0008-0000-0600-000080020000}"/>
            </a:ext>
          </a:extLst>
        </xdr:cNvPr>
        <xdr:cNvCxnSpPr/>
      </xdr:nvCxnSpPr>
      <xdr:spPr>
        <a:xfrm>
          <a:off x="12814300" y="13402630"/>
          <a:ext cx="889000" cy="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67419</xdr:rowOff>
    </xdr:from>
    <xdr:to>
      <xdr:col>72</xdr:col>
      <xdr:colOff>38100</xdr:colOff>
      <xdr:row>77</xdr:row>
      <xdr:rowOff>169019</xdr:rowOff>
    </xdr:to>
    <xdr:sp macro="" textlink="">
      <xdr:nvSpPr>
        <xdr:cNvPr id="641" name="フローチャート: 判断 640">
          <a:extLst>
            <a:ext uri="{FF2B5EF4-FFF2-40B4-BE49-F238E27FC236}">
              <a16:creationId xmlns:a16="http://schemas.microsoft.com/office/drawing/2014/main" xmlns="" id="{00000000-0008-0000-0600-000081020000}"/>
            </a:ext>
          </a:extLst>
        </xdr:cNvPr>
        <xdr:cNvSpPr/>
      </xdr:nvSpPr>
      <xdr:spPr>
        <a:xfrm>
          <a:off x="13652500" y="13269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14096</xdr:rowOff>
    </xdr:from>
    <xdr:ext cx="534377" cy="259045"/>
    <xdr:sp macro="" textlink="">
      <xdr:nvSpPr>
        <xdr:cNvPr id="642" name="テキスト ボックス 641">
          <a:extLst>
            <a:ext uri="{FF2B5EF4-FFF2-40B4-BE49-F238E27FC236}">
              <a16:creationId xmlns:a16="http://schemas.microsoft.com/office/drawing/2014/main" xmlns="" id="{00000000-0008-0000-0600-000082020000}"/>
            </a:ext>
          </a:extLst>
        </xdr:cNvPr>
        <xdr:cNvSpPr txBox="1"/>
      </xdr:nvSpPr>
      <xdr:spPr>
        <a:xfrm>
          <a:off x="13436111" y="1304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78301</xdr:rowOff>
    </xdr:from>
    <xdr:to>
      <xdr:col>67</xdr:col>
      <xdr:colOff>101600</xdr:colOff>
      <xdr:row>78</xdr:row>
      <xdr:rowOff>8451</xdr:rowOff>
    </xdr:to>
    <xdr:sp macro="" textlink="">
      <xdr:nvSpPr>
        <xdr:cNvPr id="643" name="フローチャート: 判断 642">
          <a:extLst>
            <a:ext uri="{FF2B5EF4-FFF2-40B4-BE49-F238E27FC236}">
              <a16:creationId xmlns:a16="http://schemas.microsoft.com/office/drawing/2014/main" xmlns="" id="{00000000-0008-0000-0600-000083020000}"/>
            </a:ext>
          </a:extLst>
        </xdr:cNvPr>
        <xdr:cNvSpPr/>
      </xdr:nvSpPr>
      <xdr:spPr>
        <a:xfrm>
          <a:off x="12763500" y="1327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24978</xdr:rowOff>
    </xdr:from>
    <xdr:ext cx="534377"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2547111" y="1305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169604</xdr:rowOff>
    </xdr:from>
    <xdr:to>
      <xdr:col>85</xdr:col>
      <xdr:colOff>177800</xdr:colOff>
      <xdr:row>78</xdr:row>
      <xdr:rowOff>99754</xdr:rowOff>
    </xdr:to>
    <xdr:sp macro="" textlink="">
      <xdr:nvSpPr>
        <xdr:cNvPr id="650" name="楕円 649">
          <a:extLst>
            <a:ext uri="{FF2B5EF4-FFF2-40B4-BE49-F238E27FC236}">
              <a16:creationId xmlns:a16="http://schemas.microsoft.com/office/drawing/2014/main" xmlns="" id="{00000000-0008-0000-0600-00008A020000}"/>
            </a:ext>
          </a:extLst>
        </xdr:cNvPr>
        <xdr:cNvSpPr/>
      </xdr:nvSpPr>
      <xdr:spPr>
        <a:xfrm>
          <a:off x="16268700" y="1337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84531</xdr:rowOff>
    </xdr:from>
    <xdr:ext cx="534377" cy="259045"/>
    <xdr:sp macro="" textlink="">
      <xdr:nvSpPr>
        <xdr:cNvPr id="651" name="公債費該当値テキスト">
          <a:extLst>
            <a:ext uri="{FF2B5EF4-FFF2-40B4-BE49-F238E27FC236}">
              <a16:creationId xmlns:a16="http://schemas.microsoft.com/office/drawing/2014/main" xmlns="" id="{00000000-0008-0000-0600-00008B020000}"/>
            </a:ext>
          </a:extLst>
        </xdr:cNvPr>
        <xdr:cNvSpPr txBox="1"/>
      </xdr:nvSpPr>
      <xdr:spPr>
        <a:xfrm>
          <a:off x="16370300" y="1328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170022</xdr:rowOff>
    </xdr:from>
    <xdr:to>
      <xdr:col>81</xdr:col>
      <xdr:colOff>101600</xdr:colOff>
      <xdr:row>78</xdr:row>
      <xdr:rowOff>100172</xdr:rowOff>
    </xdr:to>
    <xdr:sp macro="" textlink="">
      <xdr:nvSpPr>
        <xdr:cNvPr id="652" name="楕円 651">
          <a:extLst>
            <a:ext uri="{FF2B5EF4-FFF2-40B4-BE49-F238E27FC236}">
              <a16:creationId xmlns:a16="http://schemas.microsoft.com/office/drawing/2014/main" xmlns="" id="{00000000-0008-0000-0600-00008C020000}"/>
            </a:ext>
          </a:extLst>
        </xdr:cNvPr>
        <xdr:cNvSpPr/>
      </xdr:nvSpPr>
      <xdr:spPr>
        <a:xfrm>
          <a:off x="15430500" y="1337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91299</xdr:rowOff>
    </xdr:from>
    <xdr:ext cx="534377" cy="259045"/>
    <xdr:sp macro="" textlink="">
      <xdr:nvSpPr>
        <xdr:cNvPr id="653" name="テキスト ボックス 652">
          <a:extLst>
            <a:ext uri="{FF2B5EF4-FFF2-40B4-BE49-F238E27FC236}">
              <a16:creationId xmlns:a16="http://schemas.microsoft.com/office/drawing/2014/main" xmlns="" id="{00000000-0008-0000-0600-00008D020000}"/>
            </a:ext>
          </a:extLst>
        </xdr:cNvPr>
        <xdr:cNvSpPr txBox="1"/>
      </xdr:nvSpPr>
      <xdr:spPr>
        <a:xfrm>
          <a:off x="15214111" y="1346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168974</xdr:rowOff>
    </xdr:from>
    <xdr:to>
      <xdr:col>76</xdr:col>
      <xdr:colOff>165100</xdr:colOff>
      <xdr:row>78</xdr:row>
      <xdr:rowOff>99124</xdr:rowOff>
    </xdr:to>
    <xdr:sp macro="" textlink="">
      <xdr:nvSpPr>
        <xdr:cNvPr id="654" name="楕円 653">
          <a:extLst>
            <a:ext uri="{FF2B5EF4-FFF2-40B4-BE49-F238E27FC236}">
              <a16:creationId xmlns:a16="http://schemas.microsoft.com/office/drawing/2014/main" xmlns="" id="{00000000-0008-0000-0600-00008E020000}"/>
            </a:ext>
          </a:extLst>
        </xdr:cNvPr>
        <xdr:cNvSpPr/>
      </xdr:nvSpPr>
      <xdr:spPr>
        <a:xfrm>
          <a:off x="14541500" y="13370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90251</xdr:rowOff>
    </xdr:from>
    <xdr:ext cx="534377" cy="259045"/>
    <xdr:sp macro="" textlink="">
      <xdr:nvSpPr>
        <xdr:cNvPr id="655" name="テキスト ボックス 654">
          <a:extLst>
            <a:ext uri="{FF2B5EF4-FFF2-40B4-BE49-F238E27FC236}">
              <a16:creationId xmlns:a16="http://schemas.microsoft.com/office/drawing/2014/main" xmlns="" id="{00000000-0008-0000-0600-00008F020000}"/>
            </a:ext>
          </a:extLst>
        </xdr:cNvPr>
        <xdr:cNvSpPr txBox="1"/>
      </xdr:nvSpPr>
      <xdr:spPr>
        <a:xfrm>
          <a:off x="14325111" y="1346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159054</xdr:rowOff>
    </xdr:from>
    <xdr:to>
      <xdr:col>72</xdr:col>
      <xdr:colOff>38100</xdr:colOff>
      <xdr:row>78</xdr:row>
      <xdr:rowOff>89204</xdr:rowOff>
    </xdr:to>
    <xdr:sp macro="" textlink="">
      <xdr:nvSpPr>
        <xdr:cNvPr id="656" name="楕円 655">
          <a:extLst>
            <a:ext uri="{FF2B5EF4-FFF2-40B4-BE49-F238E27FC236}">
              <a16:creationId xmlns:a16="http://schemas.microsoft.com/office/drawing/2014/main" xmlns="" id="{00000000-0008-0000-0600-000090020000}"/>
            </a:ext>
          </a:extLst>
        </xdr:cNvPr>
        <xdr:cNvSpPr/>
      </xdr:nvSpPr>
      <xdr:spPr>
        <a:xfrm>
          <a:off x="13652500" y="1336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80331</xdr:rowOff>
    </xdr:from>
    <xdr:ext cx="534377" cy="259045"/>
    <xdr:sp macro="" textlink="">
      <xdr:nvSpPr>
        <xdr:cNvPr id="657" name="テキスト ボックス 656">
          <a:extLst>
            <a:ext uri="{FF2B5EF4-FFF2-40B4-BE49-F238E27FC236}">
              <a16:creationId xmlns:a16="http://schemas.microsoft.com/office/drawing/2014/main" xmlns="" id="{00000000-0008-0000-0600-000091020000}"/>
            </a:ext>
          </a:extLst>
        </xdr:cNvPr>
        <xdr:cNvSpPr txBox="1"/>
      </xdr:nvSpPr>
      <xdr:spPr>
        <a:xfrm>
          <a:off x="13436111" y="1345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150180</xdr:rowOff>
    </xdr:from>
    <xdr:to>
      <xdr:col>67</xdr:col>
      <xdr:colOff>101600</xdr:colOff>
      <xdr:row>78</xdr:row>
      <xdr:rowOff>80330</xdr:rowOff>
    </xdr:to>
    <xdr:sp macro="" textlink="">
      <xdr:nvSpPr>
        <xdr:cNvPr id="658" name="楕円 657">
          <a:extLst>
            <a:ext uri="{FF2B5EF4-FFF2-40B4-BE49-F238E27FC236}">
              <a16:creationId xmlns:a16="http://schemas.microsoft.com/office/drawing/2014/main" xmlns="" id="{00000000-0008-0000-0600-000092020000}"/>
            </a:ext>
          </a:extLst>
        </xdr:cNvPr>
        <xdr:cNvSpPr/>
      </xdr:nvSpPr>
      <xdr:spPr>
        <a:xfrm>
          <a:off x="12763500" y="1335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71457</xdr:rowOff>
    </xdr:from>
    <xdr:ext cx="534377" cy="259045"/>
    <xdr:sp macro="" textlink="">
      <xdr:nvSpPr>
        <xdr:cNvPr id="659" name="テキスト ボックス 658">
          <a:extLst>
            <a:ext uri="{FF2B5EF4-FFF2-40B4-BE49-F238E27FC236}">
              <a16:creationId xmlns:a16="http://schemas.microsoft.com/office/drawing/2014/main" xmlns="" id="{00000000-0008-0000-0600-000093020000}"/>
            </a:ext>
          </a:extLst>
        </xdr:cNvPr>
        <xdr:cNvSpPr txBox="1"/>
      </xdr:nvSpPr>
      <xdr:spPr>
        <a:xfrm>
          <a:off x="12547111" y="1344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xmlns=""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xmlns=""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xmlns=""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xmlns=""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xmlns=""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xmlns=""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xmlns=""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xmlns=""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70" name="直線コネクタ 669">
          <a:extLst>
            <a:ext uri="{FF2B5EF4-FFF2-40B4-BE49-F238E27FC236}">
              <a16:creationId xmlns:a16="http://schemas.microsoft.com/office/drawing/2014/main" xmlns="" id="{00000000-0008-0000-0600-00009E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71" name="テキスト ボックス 670">
          <a:extLst>
            <a:ext uri="{FF2B5EF4-FFF2-40B4-BE49-F238E27FC236}">
              <a16:creationId xmlns:a16="http://schemas.microsoft.com/office/drawing/2014/main" xmlns="" id="{00000000-0008-0000-0600-00009F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xmlns=""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xmlns=""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5" name="テキスト ボックス 674">
          <a:extLst>
            <a:ext uri="{FF2B5EF4-FFF2-40B4-BE49-F238E27FC236}">
              <a16:creationId xmlns:a16="http://schemas.microsoft.com/office/drawing/2014/main" xmlns="" id="{00000000-0008-0000-0600-0000A3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xmlns=""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xmlns=""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37367</xdr:rowOff>
    </xdr:from>
    <xdr:to>
      <xdr:col>85</xdr:col>
      <xdr:colOff>126364</xdr:colOff>
      <xdr:row>98</xdr:row>
      <xdr:rowOff>25372</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flipV="1">
          <a:off x="16317595" y="15639317"/>
          <a:ext cx="1269" cy="1188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29199</xdr:rowOff>
    </xdr:from>
    <xdr:ext cx="249299" cy="259045"/>
    <xdr:sp macro="" textlink="">
      <xdr:nvSpPr>
        <xdr:cNvPr id="680" name="積立金最小値テキスト">
          <a:extLst>
            <a:ext uri="{FF2B5EF4-FFF2-40B4-BE49-F238E27FC236}">
              <a16:creationId xmlns:a16="http://schemas.microsoft.com/office/drawing/2014/main" xmlns="" id="{00000000-0008-0000-0600-0000A8020000}"/>
            </a:ext>
          </a:extLst>
        </xdr:cNvPr>
        <xdr:cNvSpPr txBox="1"/>
      </xdr:nvSpPr>
      <xdr:spPr>
        <a:xfrm>
          <a:off x="16370300" y="168312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25372</xdr:rowOff>
    </xdr:from>
    <xdr:to>
      <xdr:col>86</xdr:col>
      <xdr:colOff>25400</xdr:colOff>
      <xdr:row>98</xdr:row>
      <xdr:rowOff>25372</xdr:rowOff>
    </xdr:to>
    <xdr:cxnSp macro="">
      <xdr:nvCxnSpPr>
        <xdr:cNvPr id="681" name="直線コネクタ 680">
          <a:extLst>
            <a:ext uri="{FF2B5EF4-FFF2-40B4-BE49-F238E27FC236}">
              <a16:creationId xmlns:a16="http://schemas.microsoft.com/office/drawing/2014/main" xmlns="" id="{00000000-0008-0000-0600-0000A9020000}"/>
            </a:ext>
          </a:extLst>
        </xdr:cNvPr>
        <xdr:cNvCxnSpPr/>
      </xdr:nvCxnSpPr>
      <xdr:spPr>
        <a:xfrm>
          <a:off x="16230600" y="16827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155494</xdr:rowOff>
    </xdr:from>
    <xdr:ext cx="599010" cy="259045"/>
    <xdr:sp macro="" textlink="">
      <xdr:nvSpPr>
        <xdr:cNvPr id="682" name="積立金最大値テキスト">
          <a:extLst>
            <a:ext uri="{FF2B5EF4-FFF2-40B4-BE49-F238E27FC236}">
              <a16:creationId xmlns:a16="http://schemas.microsoft.com/office/drawing/2014/main" xmlns="" id="{00000000-0008-0000-0600-0000AA020000}"/>
            </a:ext>
          </a:extLst>
        </xdr:cNvPr>
        <xdr:cNvSpPr txBox="1"/>
      </xdr:nvSpPr>
      <xdr:spPr>
        <a:xfrm>
          <a:off x="16370300" y="15414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37367</xdr:rowOff>
    </xdr:from>
    <xdr:to>
      <xdr:col>86</xdr:col>
      <xdr:colOff>25400</xdr:colOff>
      <xdr:row>91</xdr:row>
      <xdr:rowOff>37367</xdr:rowOff>
    </xdr:to>
    <xdr:cxnSp macro="">
      <xdr:nvCxnSpPr>
        <xdr:cNvPr id="683" name="直線コネクタ 682">
          <a:extLst>
            <a:ext uri="{FF2B5EF4-FFF2-40B4-BE49-F238E27FC236}">
              <a16:creationId xmlns:a16="http://schemas.microsoft.com/office/drawing/2014/main" xmlns="" id="{00000000-0008-0000-0600-0000AB020000}"/>
            </a:ext>
          </a:extLst>
        </xdr:cNvPr>
        <xdr:cNvCxnSpPr/>
      </xdr:nvCxnSpPr>
      <xdr:spPr>
        <a:xfrm>
          <a:off x="16230600" y="1563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35601</xdr:rowOff>
    </xdr:from>
    <xdr:to>
      <xdr:col>85</xdr:col>
      <xdr:colOff>127000</xdr:colOff>
      <xdr:row>97</xdr:row>
      <xdr:rowOff>84584</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flipV="1">
          <a:off x="15481300" y="16666251"/>
          <a:ext cx="838200" cy="4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1359</xdr:rowOff>
    </xdr:from>
    <xdr:ext cx="534377" cy="259045"/>
    <xdr:sp macro="" textlink="">
      <xdr:nvSpPr>
        <xdr:cNvPr id="685" name="積立金平均値テキスト">
          <a:extLst>
            <a:ext uri="{FF2B5EF4-FFF2-40B4-BE49-F238E27FC236}">
              <a16:creationId xmlns:a16="http://schemas.microsoft.com/office/drawing/2014/main" xmlns="" id="{00000000-0008-0000-0600-0000AD020000}"/>
            </a:ext>
          </a:extLst>
        </xdr:cNvPr>
        <xdr:cNvSpPr txBox="1"/>
      </xdr:nvSpPr>
      <xdr:spPr>
        <a:xfrm>
          <a:off x="16370300" y="166320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22932</xdr:rowOff>
    </xdr:from>
    <xdr:to>
      <xdr:col>85</xdr:col>
      <xdr:colOff>177800</xdr:colOff>
      <xdr:row>97</xdr:row>
      <xdr:rowOff>124532</xdr:rowOff>
    </xdr:to>
    <xdr:sp macro="" textlink="">
      <xdr:nvSpPr>
        <xdr:cNvPr id="686" name="フローチャート: 判断 685">
          <a:extLst>
            <a:ext uri="{FF2B5EF4-FFF2-40B4-BE49-F238E27FC236}">
              <a16:creationId xmlns:a16="http://schemas.microsoft.com/office/drawing/2014/main" xmlns="" id="{00000000-0008-0000-0600-0000AE020000}"/>
            </a:ext>
          </a:extLst>
        </xdr:cNvPr>
        <xdr:cNvSpPr/>
      </xdr:nvSpPr>
      <xdr:spPr>
        <a:xfrm>
          <a:off x="16268700" y="1665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163137</xdr:rowOff>
    </xdr:from>
    <xdr:to>
      <xdr:col>81</xdr:col>
      <xdr:colOff>50800</xdr:colOff>
      <xdr:row>97</xdr:row>
      <xdr:rowOff>84584</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a:off x="14592300" y="16622337"/>
          <a:ext cx="889000" cy="9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30516</xdr:rowOff>
    </xdr:from>
    <xdr:to>
      <xdr:col>81</xdr:col>
      <xdr:colOff>101600</xdr:colOff>
      <xdr:row>97</xdr:row>
      <xdr:rowOff>132116</xdr:rowOff>
    </xdr:to>
    <xdr:sp macro="" textlink="">
      <xdr:nvSpPr>
        <xdr:cNvPr id="688" name="フローチャート: 判断 687">
          <a:extLst>
            <a:ext uri="{FF2B5EF4-FFF2-40B4-BE49-F238E27FC236}">
              <a16:creationId xmlns:a16="http://schemas.microsoft.com/office/drawing/2014/main" xmlns="" id="{00000000-0008-0000-0600-0000B0020000}"/>
            </a:ext>
          </a:extLst>
        </xdr:cNvPr>
        <xdr:cNvSpPr/>
      </xdr:nvSpPr>
      <xdr:spPr>
        <a:xfrm>
          <a:off x="15430500" y="166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148643</xdr:rowOff>
    </xdr:from>
    <xdr:ext cx="534377" cy="259045"/>
    <xdr:sp macro="" textlink="">
      <xdr:nvSpPr>
        <xdr:cNvPr id="689" name="テキスト ボックス 688">
          <a:extLst>
            <a:ext uri="{FF2B5EF4-FFF2-40B4-BE49-F238E27FC236}">
              <a16:creationId xmlns:a16="http://schemas.microsoft.com/office/drawing/2014/main" xmlns="" id="{00000000-0008-0000-0600-0000B1020000}"/>
            </a:ext>
          </a:extLst>
        </xdr:cNvPr>
        <xdr:cNvSpPr txBox="1"/>
      </xdr:nvSpPr>
      <xdr:spPr>
        <a:xfrm>
          <a:off x="15214111" y="1643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163137</xdr:rowOff>
    </xdr:from>
    <xdr:to>
      <xdr:col>76</xdr:col>
      <xdr:colOff>114300</xdr:colOff>
      <xdr:row>97</xdr:row>
      <xdr:rowOff>89762</xdr:rowOff>
    </xdr:to>
    <xdr:cxnSp macro="">
      <xdr:nvCxnSpPr>
        <xdr:cNvPr id="690" name="直線コネクタ 689">
          <a:extLst>
            <a:ext uri="{FF2B5EF4-FFF2-40B4-BE49-F238E27FC236}">
              <a16:creationId xmlns:a16="http://schemas.microsoft.com/office/drawing/2014/main" xmlns="" id="{00000000-0008-0000-0600-0000B2020000}"/>
            </a:ext>
          </a:extLst>
        </xdr:cNvPr>
        <xdr:cNvCxnSpPr/>
      </xdr:nvCxnSpPr>
      <xdr:spPr>
        <a:xfrm flipV="1">
          <a:off x="13703300" y="16622337"/>
          <a:ext cx="889000" cy="98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25406</xdr:rowOff>
    </xdr:from>
    <xdr:to>
      <xdr:col>76</xdr:col>
      <xdr:colOff>165100</xdr:colOff>
      <xdr:row>97</xdr:row>
      <xdr:rowOff>127006</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4541500" y="1665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118133</xdr:rowOff>
    </xdr:from>
    <xdr:ext cx="534377"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4325111" y="1674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89762</xdr:rowOff>
    </xdr:from>
    <xdr:to>
      <xdr:col>71</xdr:col>
      <xdr:colOff>177800</xdr:colOff>
      <xdr:row>97</xdr:row>
      <xdr:rowOff>108713</xdr:rowOff>
    </xdr:to>
    <xdr:cxnSp macro="">
      <xdr:nvCxnSpPr>
        <xdr:cNvPr id="693" name="直線コネクタ 692">
          <a:extLst>
            <a:ext uri="{FF2B5EF4-FFF2-40B4-BE49-F238E27FC236}">
              <a16:creationId xmlns:a16="http://schemas.microsoft.com/office/drawing/2014/main" xmlns="" id="{00000000-0008-0000-0600-0000B5020000}"/>
            </a:ext>
          </a:extLst>
        </xdr:cNvPr>
        <xdr:cNvCxnSpPr/>
      </xdr:nvCxnSpPr>
      <xdr:spPr>
        <a:xfrm flipV="1">
          <a:off x="12814300" y="16720412"/>
          <a:ext cx="889000" cy="1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30790</xdr:rowOff>
    </xdr:from>
    <xdr:to>
      <xdr:col>72</xdr:col>
      <xdr:colOff>38100</xdr:colOff>
      <xdr:row>97</xdr:row>
      <xdr:rowOff>132390</xdr:rowOff>
    </xdr:to>
    <xdr:sp macro="" textlink="">
      <xdr:nvSpPr>
        <xdr:cNvPr id="694" name="フローチャート: 判断 693">
          <a:extLst>
            <a:ext uri="{FF2B5EF4-FFF2-40B4-BE49-F238E27FC236}">
              <a16:creationId xmlns:a16="http://schemas.microsoft.com/office/drawing/2014/main" xmlns="" id="{00000000-0008-0000-0600-0000B6020000}"/>
            </a:ext>
          </a:extLst>
        </xdr:cNvPr>
        <xdr:cNvSpPr/>
      </xdr:nvSpPr>
      <xdr:spPr>
        <a:xfrm>
          <a:off x="13652500" y="1666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148917</xdr:rowOff>
    </xdr:from>
    <xdr:ext cx="534377"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3436111" y="1643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141632</xdr:rowOff>
    </xdr:from>
    <xdr:to>
      <xdr:col>67</xdr:col>
      <xdr:colOff>101600</xdr:colOff>
      <xdr:row>97</xdr:row>
      <xdr:rowOff>71782</xdr:rowOff>
    </xdr:to>
    <xdr:sp macro="" textlink="">
      <xdr:nvSpPr>
        <xdr:cNvPr id="696" name="フローチャート: 判断 695">
          <a:extLst>
            <a:ext uri="{FF2B5EF4-FFF2-40B4-BE49-F238E27FC236}">
              <a16:creationId xmlns:a16="http://schemas.microsoft.com/office/drawing/2014/main" xmlns="" id="{00000000-0008-0000-0600-0000B8020000}"/>
            </a:ext>
          </a:extLst>
        </xdr:cNvPr>
        <xdr:cNvSpPr/>
      </xdr:nvSpPr>
      <xdr:spPr>
        <a:xfrm>
          <a:off x="12763500" y="1660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88309</xdr:rowOff>
    </xdr:from>
    <xdr:ext cx="534377"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2547111" y="1637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156251</xdr:rowOff>
    </xdr:from>
    <xdr:to>
      <xdr:col>85</xdr:col>
      <xdr:colOff>177800</xdr:colOff>
      <xdr:row>97</xdr:row>
      <xdr:rowOff>86401</xdr:rowOff>
    </xdr:to>
    <xdr:sp macro="" textlink="">
      <xdr:nvSpPr>
        <xdr:cNvPr id="703" name="楕円 702">
          <a:extLst>
            <a:ext uri="{FF2B5EF4-FFF2-40B4-BE49-F238E27FC236}">
              <a16:creationId xmlns:a16="http://schemas.microsoft.com/office/drawing/2014/main" xmlns="" id="{00000000-0008-0000-0600-0000BF020000}"/>
            </a:ext>
          </a:extLst>
        </xdr:cNvPr>
        <xdr:cNvSpPr/>
      </xdr:nvSpPr>
      <xdr:spPr>
        <a:xfrm>
          <a:off x="16268700" y="1661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7678</xdr:rowOff>
    </xdr:from>
    <xdr:ext cx="534377" cy="259045"/>
    <xdr:sp macro="" textlink="">
      <xdr:nvSpPr>
        <xdr:cNvPr id="704" name="積立金該当値テキスト">
          <a:extLst>
            <a:ext uri="{FF2B5EF4-FFF2-40B4-BE49-F238E27FC236}">
              <a16:creationId xmlns:a16="http://schemas.microsoft.com/office/drawing/2014/main" xmlns="" id="{00000000-0008-0000-0600-0000C0020000}"/>
            </a:ext>
          </a:extLst>
        </xdr:cNvPr>
        <xdr:cNvSpPr txBox="1"/>
      </xdr:nvSpPr>
      <xdr:spPr>
        <a:xfrm>
          <a:off x="16370300" y="1646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33784</xdr:rowOff>
    </xdr:from>
    <xdr:to>
      <xdr:col>81</xdr:col>
      <xdr:colOff>101600</xdr:colOff>
      <xdr:row>97</xdr:row>
      <xdr:rowOff>135384</xdr:rowOff>
    </xdr:to>
    <xdr:sp macro="" textlink="">
      <xdr:nvSpPr>
        <xdr:cNvPr id="705" name="楕円 704">
          <a:extLst>
            <a:ext uri="{FF2B5EF4-FFF2-40B4-BE49-F238E27FC236}">
              <a16:creationId xmlns:a16="http://schemas.microsoft.com/office/drawing/2014/main" xmlns="" id="{00000000-0008-0000-0600-0000C1020000}"/>
            </a:ext>
          </a:extLst>
        </xdr:cNvPr>
        <xdr:cNvSpPr/>
      </xdr:nvSpPr>
      <xdr:spPr>
        <a:xfrm>
          <a:off x="15430500" y="1666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126511</xdr:rowOff>
    </xdr:from>
    <xdr:ext cx="534377" cy="259045"/>
    <xdr:sp macro="" textlink="">
      <xdr:nvSpPr>
        <xdr:cNvPr id="706" name="テキスト ボックス 705">
          <a:extLst>
            <a:ext uri="{FF2B5EF4-FFF2-40B4-BE49-F238E27FC236}">
              <a16:creationId xmlns:a16="http://schemas.microsoft.com/office/drawing/2014/main" xmlns="" id="{00000000-0008-0000-0600-0000C2020000}"/>
            </a:ext>
          </a:extLst>
        </xdr:cNvPr>
        <xdr:cNvSpPr txBox="1"/>
      </xdr:nvSpPr>
      <xdr:spPr>
        <a:xfrm>
          <a:off x="15214111" y="16757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112337</xdr:rowOff>
    </xdr:from>
    <xdr:to>
      <xdr:col>76</xdr:col>
      <xdr:colOff>165100</xdr:colOff>
      <xdr:row>97</xdr:row>
      <xdr:rowOff>42487</xdr:rowOff>
    </xdr:to>
    <xdr:sp macro="" textlink="">
      <xdr:nvSpPr>
        <xdr:cNvPr id="707" name="楕円 706">
          <a:extLst>
            <a:ext uri="{FF2B5EF4-FFF2-40B4-BE49-F238E27FC236}">
              <a16:creationId xmlns:a16="http://schemas.microsoft.com/office/drawing/2014/main" xmlns="" id="{00000000-0008-0000-0600-0000C3020000}"/>
            </a:ext>
          </a:extLst>
        </xdr:cNvPr>
        <xdr:cNvSpPr/>
      </xdr:nvSpPr>
      <xdr:spPr>
        <a:xfrm>
          <a:off x="14541500" y="1657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59014</xdr:rowOff>
    </xdr:from>
    <xdr:ext cx="534377" cy="259045"/>
    <xdr:sp macro="" textlink="">
      <xdr:nvSpPr>
        <xdr:cNvPr id="708" name="テキスト ボックス 707">
          <a:extLst>
            <a:ext uri="{FF2B5EF4-FFF2-40B4-BE49-F238E27FC236}">
              <a16:creationId xmlns:a16="http://schemas.microsoft.com/office/drawing/2014/main" xmlns="" id="{00000000-0008-0000-0600-0000C4020000}"/>
            </a:ext>
          </a:extLst>
        </xdr:cNvPr>
        <xdr:cNvSpPr txBox="1"/>
      </xdr:nvSpPr>
      <xdr:spPr>
        <a:xfrm>
          <a:off x="14325111" y="1634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38962</xdr:rowOff>
    </xdr:from>
    <xdr:to>
      <xdr:col>72</xdr:col>
      <xdr:colOff>38100</xdr:colOff>
      <xdr:row>97</xdr:row>
      <xdr:rowOff>140562</xdr:rowOff>
    </xdr:to>
    <xdr:sp macro="" textlink="">
      <xdr:nvSpPr>
        <xdr:cNvPr id="709" name="楕円 708">
          <a:extLst>
            <a:ext uri="{FF2B5EF4-FFF2-40B4-BE49-F238E27FC236}">
              <a16:creationId xmlns:a16="http://schemas.microsoft.com/office/drawing/2014/main" xmlns="" id="{00000000-0008-0000-0600-0000C5020000}"/>
            </a:ext>
          </a:extLst>
        </xdr:cNvPr>
        <xdr:cNvSpPr/>
      </xdr:nvSpPr>
      <xdr:spPr>
        <a:xfrm>
          <a:off x="13652500" y="1666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131689</xdr:rowOff>
    </xdr:from>
    <xdr:ext cx="534377" cy="259045"/>
    <xdr:sp macro="" textlink="">
      <xdr:nvSpPr>
        <xdr:cNvPr id="710" name="テキスト ボックス 709">
          <a:extLst>
            <a:ext uri="{FF2B5EF4-FFF2-40B4-BE49-F238E27FC236}">
              <a16:creationId xmlns:a16="http://schemas.microsoft.com/office/drawing/2014/main" xmlns="" id="{00000000-0008-0000-0600-0000C6020000}"/>
            </a:ext>
          </a:extLst>
        </xdr:cNvPr>
        <xdr:cNvSpPr txBox="1"/>
      </xdr:nvSpPr>
      <xdr:spPr>
        <a:xfrm>
          <a:off x="13436111" y="1676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57913</xdr:rowOff>
    </xdr:from>
    <xdr:to>
      <xdr:col>67</xdr:col>
      <xdr:colOff>101600</xdr:colOff>
      <xdr:row>97</xdr:row>
      <xdr:rowOff>159513</xdr:rowOff>
    </xdr:to>
    <xdr:sp macro="" textlink="">
      <xdr:nvSpPr>
        <xdr:cNvPr id="711" name="楕円 710">
          <a:extLst>
            <a:ext uri="{FF2B5EF4-FFF2-40B4-BE49-F238E27FC236}">
              <a16:creationId xmlns:a16="http://schemas.microsoft.com/office/drawing/2014/main" xmlns="" id="{00000000-0008-0000-0600-0000C7020000}"/>
            </a:ext>
          </a:extLst>
        </xdr:cNvPr>
        <xdr:cNvSpPr/>
      </xdr:nvSpPr>
      <xdr:spPr>
        <a:xfrm>
          <a:off x="12763500" y="1668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150640</xdr:rowOff>
    </xdr:from>
    <xdr:ext cx="534377" cy="259045"/>
    <xdr:sp macro="" textlink="">
      <xdr:nvSpPr>
        <xdr:cNvPr id="712" name="テキスト ボックス 711">
          <a:extLst>
            <a:ext uri="{FF2B5EF4-FFF2-40B4-BE49-F238E27FC236}">
              <a16:creationId xmlns:a16="http://schemas.microsoft.com/office/drawing/2014/main" xmlns="" id="{00000000-0008-0000-0600-0000C8020000}"/>
            </a:ext>
          </a:extLst>
        </xdr:cNvPr>
        <xdr:cNvSpPr txBox="1"/>
      </xdr:nvSpPr>
      <xdr:spPr>
        <a:xfrm>
          <a:off x="12547111" y="1678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xmlns=""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xmlns=""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xmlns=""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xmlns="" id="{00000000-0008-0000-0600-0000D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6" name="テキスト ボックス 725">
          <a:extLst>
            <a:ext uri="{FF2B5EF4-FFF2-40B4-BE49-F238E27FC236}">
              <a16:creationId xmlns:a16="http://schemas.microsoft.com/office/drawing/2014/main" xmlns="" id="{00000000-0008-0000-0600-0000D6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xmlns="" id="{00000000-0008-0000-06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xmlns="" id="{00000000-0008-0000-06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0" name="テキスト ボックス 729">
          <a:extLst>
            <a:ext uri="{FF2B5EF4-FFF2-40B4-BE49-F238E27FC236}">
              <a16:creationId xmlns:a16="http://schemas.microsoft.com/office/drawing/2014/main" xmlns="" id="{00000000-0008-0000-0600-0000DA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xmlns="" id="{00000000-0008-0000-0600-0000DC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xmlns=""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xmlns=""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131242</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flipV="1">
          <a:off x="22159595" y="5446192"/>
          <a:ext cx="1269" cy="1284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a:extLst>
            <a:ext uri="{FF2B5EF4-FFF2-40B4-BE49-F238E27FC236}">
              <a16:creationId xmlns:a16="http://schemas.microsoft.com/office/drawing/2014/main" xmlns="" id="{00000000-0008-0000-0600-0000E1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xmlns="" id="{00000000-0008-0000-0600-0000E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77919</xdr:rowOff>
    </xdr:from>
    <xdr:ext cx="534377" cy="259045"/>
    <xdr:sp macro="" textlink="">
      <xdr:nvSpPr>
        <xdr:cNvPr id="739" name="投資及び出資金最大値テキスト">
          <a:extLst>
            <a:ext uri="{FF2B5EF4-FFF2-40B4-BE49-F238E27FC236}">
              <a16:creationId xmlns:a16="http://schemas.microsoft.com/office/drawing/2014/main" xmlns="" id="{00000000-0008-0000-0600-0000E3020000}"/>
            </a:ext>
          </a:extLst>
        </xdr:cNvPr>
        <xdr:cNvSpPr txBox="1"/>
      </xdr:nvSpPr>
      <xdr:spPr>
        <a:xfrm>
          <a:off x="22212300" y="522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131242</xdr:rowOff>
    </xdr:from>
    <xdr:to>
      <xdr:col>116</xdr:col>
      <xdr:colOff>152400</xdr:colOff>
      <xdr:row>31</xdr:row>
      <xdr:rowOff>131242</xdr:rowOff>
    </xdr:to>
    <xdr:cxnSp macro="">
      <xdr:nvCxnSpPr>
        <xdr:cNvPr id="740" name="直線コネクタ 739">
          <a:extLst>
            <a:ext uri="{FF2B5EF4-FFF2-40B4-BE49-F238E27FC236}">
              <a16:creationId xmlns:a16="http://schemas.microsoft.com/office/drawing/2014/main" xmlns="" id="{00000000-0008-0000-0600-0000E4020000}"/>
            </a:ext>
          </a:extLst>
        </xdr:cNvPr>
        <xdr:cNvCxnSpPr/>
      </xdr:nvCxnSpPr>
      <xdr:spPr>
        <a:xfrm>
          <a:off x="22072600" y="5446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xmlns="" id="{00000000-0008-0000-0600-0000E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97718</xdr:rowOff>
    </xdr:from>
    <xdr:ext cx="469744" cy="259045"/>
    <xdr:sp macro="" textlink="">
      <xdr:nvSpPr>
        <xdr:cNvPr id="742" name="投資及び出資金平均値テキスト">
          <a:extLst>
            <a:ext uri="{FF2B5EF4-FFF2-40B4-BE49-F238E27FC236}">
              <a16:creationId xmlns:a16="http://schemas.microsoft.com/office/drawing/2014/main" xmlns="" id="{00000000-0008-0000-0600-0000E6020000}"/>
            </a:ext>
          </a:extLst>
        </xdr:cNvPr>
        <xdr:cNvSpPr txBox="1"/>
      </xdr:nvSpPr>
      <xdr:spPr>
        <a:xfrm>
          <a:off x="22212300" y="6441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74841</xdr:rowOff>
    </xdr:from>
    <xdr:to>
      <xdr:col>116</xdr:col>
      <xdr:colOff>114300</xdr:colOff>
      <xdr:row>39</xdr:row>
      <xdr:rowOff>4991</xdr:rowOff>
    </xdr:to>
    <xdr:sp macro="" textlink="">
      <xdr:nvSpPr>
        <xdr:cNvPr id="743" name="フローチャート: 判断 742">
          <a:extLst>
            <a:ext uri="{FF2B5EF4-FFF2-40B4-BE49-F238E27FC236}">
              <a16:creationId xmlns:a16="http://schemas.microsoft.com/office/drawing/2014/main" xmlns="" id="{00000000-0008-0000-0600-0000E7020000}"/>
            </a:ext>
          </a:extLst>
        </xdr:cNvPr>
        <xdr:cNvSpPr/>
      </xdr:nvSpPr>
      <xdr:spPr>
        <a:xfrm>
          <a:off x="22110700" y="658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xmlns="" id="{00000000-0008-0000-0600-0000E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82461</xdr:rowOff>
    </xdr:from>
    <xdr:to>
      <xdr:col>112</xdr:col>
      <xdr:colOff>38100</xdr:colOff>
      <xdr:row>39</xdr:row>
      <xdr:rowOff>12611</xdr:rowOff>
    </xdr:to>
    <xdr:sp macro="" textlink="">
      <xdr:nvSpPr>
        <xdr:cNvPr id="745" name="フローチャート: 判断 744">
          <a:extLst>
            <a:ext uri="{FF2B5EF4-FFF2-40B4-BE49-F238E27FC236}">
              <a16:creationId xmlns:a16="http://schemas.microsoft.com/office/drawing/2014/main" xmlns="" id="{00000000-0008-0000-0600-0000E9020000}"/>
            </a:ext>
          </a:extLst>
        </xdr:cNvPr>
        <xdr:cNvSpPr/>
      </xdr:nvSpPr>
      <xdr:spPr>
        <a:xfrm>
          <a:off x="21272500" y="659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29138</xdr:rowOff>
    </xdr:from>
    <xdr:ext cx="469744" cy="259045"/>
    <xdr:sp macro="" textlink="">
      <xdr:nvSpPr>
        <xdr:cNvPr id="746" name="テキスト ボックス 745">
          <a:extLst>
            <a:ext uri="{FF2B5EF4-FFF2-40B4-BE49-F238E27FC236}">
              <a16:creationId xmlns:a16="http://schemas.microsoft.com/office/drawing/2014/main" xmlns="" id="{00000000-0008-0000-0600-0000EA020000}"/>
            </a:ext>
          </a:extLst>
        </xdr:cNvPr>
        <xdr:cNvSpPr txBox="1"/>
      </xdr:nvSpPr>
      <xdr:spPr>
        <a:xfrm>
          <a:off x="21088428" y="637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xmlns="" id="{00000000-0008-0000-0600-0000E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90881</xdr:rowOff>
    </xdr:from>
    <xdr:to>
      <xdr:col>107</xdr:col>
      <xdr:colOff>101600</xdr:colOff>
      <xdr:row>39</xdr:row>
      <xdr:rowOff>21031</xdr:rowOff>
    </xdr:to>
    <xdr:sp macro="" textlink="">
      <xdr:nvSpPr>
        <xdr:cNvPr id="748" name="フローチャート: 判断 747">
          <a:extLst>
            <a:ext uri="{FF2B5EF4-FFF2-40B4-BE49-F238E27FC236}">
              <a16:creationId xmlns:a16="http://schemas.microsoft.com/office/drawing/2014/main" xmlns="" id="{00000000-0008-0000-0600-0000EC020000}"/>
            </a:ext>
          </a:extLst>
        </xdr:cNvPr>
        <xdr:cNvSpPr/>
      </xdr:nvSpPr>
      <xdr:spPr>
        <a:xfrm>
          <a:off x="20383500" y="6605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37558</xdr:rowOff>
    </xdr:from>
    <xdr:ext cx="469744"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0199428" y="638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xmlns="" id="{00000000-0008-0000-0600-0000E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100178</xdr:rowOff>
    </xdr:from>
    <xdr:to>
      <xdr:col>102</xdr:col>
      <xdr:colOff>165100</xdr:colOff>
      <xdr:row>39</xdr:row>
      <xdr:rowOff>30328</xdr:rowOff>
    </xdr:to>
    <xdr:sp macro="" textlink="">
      <xdr:nvSpPr>
        <xdr:cNvPr id="751" name="フローチャート: 判断 750">
          <a:extLst>
            <a:ext uri="{FF2B5EF4-FFF2-40B4-BE49-F238E27FC236}">
              <a16:creationId xmlns:a16="http://schemas.microsoft.com/office/drawing/2014/main" xmlns="" id="{00000000-0008-0000-0600-0000EF020000}"/>
            </a:ext>
          </a:extLst>
        </xdr:cNvPr>
        <xdr:cNvSpPr/>
      </xdr:nvSpPr>
      <xdr:spPr>
        <a:xfrm>
          <a:off x="19494500" y="661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46855</xdr:rowOff>
    </xdr:from>
    <xdr:ext cx="469744"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19310428" y="6390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98196</xdr:rowOff>
    </xdr:from>
    <xdr:to>
      <xdr:col>98</xdr:col>
      <xdr:colOff>38100</xdr:colOff>
      <xdr:row>39</xdr:row>
      <xdr:rowOff>28346</xdr:rowOff>
    </xdr:to>
    <xdr:sp macro="" textlink="">
      <xdr:nvSpPr>
        <xdr:cNvPr id="753" name="フローチャート: 判断 752">
          <a:extLst>
            <a:ext uri="{FF2B5EF4-FFF2-40B4-BE49-F238E27FC236}">
              <a16:creationId xmlns:a16="http://schemas.microsoft.com/office/drawing/2014/main" xmlns="" id="{00000000-0008-0000-0600-0000F1020000}"/>
            </a:ext>
          </a:extLst>
        </xdr:cNvPr>
        <xdr:cNvSpPr/>
      </xdr:nvSpPr>
      <xdr:spPr>
        <a:xfrm>
          <a:off x="18605500" y="6613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44873</xdr:rowOff>
    </xdr:from>
    <xdr:ext cx="469744"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18421428" y="638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xmlns="" id="{00000000-0008-0000-0600-0000F8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1" name="投資及び出資金該当値テキスト">
          <a:extLst>
            <a:ext uri="{FF2B5EF4-FFF2-40B4-BE49-F238E27FC236}">
              <a16:creationId xmlns:a16="http://schemas.microsoft.com/office/drawing/2014/main" xmlns="" id="{00000000-0008-0000-0600-0000F9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xmlns="" id="{00000000-0008-0000-0600-0000F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xmlns="" id="{00000000-0008-0000-0600-0000FB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xmlns="" id="{00000000-0008-0000-0600-0000F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xmlns="" id="{00000000-0008-0000-0600-0000FD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xmlns="" id="{00000000-0008-0000-0600-0000F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xmlns="" id="{00000000-0008-0000-0600-0000FF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a:extLst>
            <a:ext uri="{FF2B5EF4-FFF2-40B4-BE49-F238E27FC236}">
              <a16:creationId xmlns:a16="http://schemas.microsoft.com/office/drawing/2014/main" xmlns="" id="{00000000-0008-0000-0600-00000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xmlns="" id="{00000000-0008-0000-0600-000001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xmlns=""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xmlns=""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xmlns=""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xmlns=""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xmlns=""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xmlns=""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xmlns=""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xmlns="" id="{00000000-0008-0000-0600-00000F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xmlns=""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xmlns=""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xmlns=""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xmlns=""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xmlns=""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xmlns=""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108702</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flipV="1">
          <a:off x="22159595" y="8852652"/>
          <a:ext cx="1269" cy="1231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xmlns=""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55379</xdr:rowOff>
    </xdr:from>
    <xdr:ext cx="534377" cy="259045"/>
    <xdr:sp macro="" textlink="">
      <xdr:nvSpPr>
        <xdr:cNvPr id="794" name="貸付金最大値テキスト">
          <a:extLst>
            <a:ext uri="{FF2B5EF4-FFF2-40B4-BE49-F238E27FC236}">
              <a16:creationId xmlns:a16="http://schemas.microsoft.com/office/drawing/2014/main" xmlns="" id="{00000000-0008-0000-0600-00001A030000}"/>
            </a:ext>
          </a:extLst>
        </xdr:cNvPr>
        <xdr:cNvSpPr txBox="1"/>
      </xdr:nvSpPr>
      <xdr:spPr>
        <a:xfrm>
          <a:off x="22212300" y="8627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108702</xdr:rowOff>
    </xdr:from>
    <xdr:to>
      <xdr:col>116</xdr:col>
      <xdr:colOff>152400</xdr:colOff>
      <xdr:row>51</xdr:row>
      <xdr:rowOff>108702</xdr:rowOff>
    </xdr:to>
    <xdr:cxnSp macro="">
      <xdr:nvCxnSpPr>
        <xdr:cNvPr id="795" name="直線コネクタ 794">
          <a:extLst>
            <a:ext uri="{FF2B5EF4-FFF2-40B4-BE49-F238E27FC236}">
              <a16:creationId xmlns:a16="http://schemas.microsoft.com/office/drawing/2014/main" xmlns="" id="{00000000-0008-0000-0600-00001B030000}"/>
            </a:ext>
          </a:extLst>
        </xdr:cNvPr>
        <xdr:cNvCxnSpPr/>
      </xdr:nvCxnSpPr>
      <xdr:spPr>
        <a:xfrm>
          <a:off x="22072600" y="885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73086</xdr:rowOff>
    </xdr:from>
    <xdr:to>
      <xdr:col>116</xdr:col>
      <xdr:colOff>63500</xdr:colOff>
      <xdr:row>58</xdr:row>
      <xdr:rowOff>101067</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a:off x="21323300" y="10017186"/>
          <a:ext cx="838200" cy="2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155508</xdr:rowOff>
    </xdr:from>
    <xdr:ext cx="469744" cy="259045"/>
    <xdr:sp macro="" textlink="">
      <xdr:nvSpPr>
        <xdr:cNvPr id="797" name="貸付金平均値テキスト">
          <a:extLst>
            <a:ext uri="{FF2B5EF4-FFF2-40B4-BE49-F238E27FC236}">
              <a16:creationId xmlns:a16="http://schemas.microsoft.com/office/drawing/2014/main" xmlns="" id="{00000000-0008-0000-0600-00001D030000}"/>
            </a:ext>
          </a:extLst>
        </xdr:cNvPr>
        <xdr:cNvSpPr txBox="1"/>
      </xdr:nvSpPr>
      <xdr:spPr>
        <a:xfrm>
          <a:off x="22212300" y="9756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132631</xdr:rowOff>
    </xdr:from>
    <xdr:to>
      <xdr:col>116</xdr:col>
      <xdr:colOff>114300</xdr:colOff>
      <xdr:row>58</xdr:row>
      <xdr:rowOff>62781</xdr:rowOff>
    </xdr:to>
    <xdr:sp macro="" textlink="">
      <xdr:nvSpPr>
        <xdr:cNvPr id="798" name="フローチャート: 判断 797">
          <a:extLst>
            <a:ext uri="{FF2B5EF4-FFF2-40B4-BE49-F238E27FC236}">
              <a16:creationId xmlns:a16="http://schemas.microsoft.com/office/drawing/2014/main" xmlns="" id="{00000000-0008-0000-0600-00001E030000}"/>
            </a:ext>
          </a:extLst>
        </xdr:cNvPr>
        <xdr:cNvSpPr/>
      </xdr:nvSpPr>
      <xdr:spPr>
        <a:xfrm>
          <a:off x="22110700" y="9905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69223</xdr:rowOff>
    </xdr:from>
    <xdr:to>
      <xdr:col>111</xdr:col>
      <xdr:colOff>177800</xdr:colOff>
      <xdr:row>58</xdr:row>
      <xdr:rowOff>73086</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a:off x="20434300" y="10013323"/>
          <a:ext cx="889000" cy="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137340</xdr:rowOff>
    </xdr:from>
    <xdr:to>
      <xdr:col>112</xdr:col>
      <xdr:colOff>38100</xdr:colOff>
      <xdr:row>58</xdr:row>
      <xdr:rowOff>67490</xdr:rowOff>
    </xdr:to>
    <xdr:sp macro="" textlink="">
      <xdr:nvSpPr>
        <xdr:cNvPr id="800" name="フローチャート: 判断 799">
          <a:extLst>
            <a:ext uri="{FF2B5EF4-FFF2-40B4-BE49-F238E27FC236}">
              <a16:creationId xmlns:a16="http://schemas.microsoft.com/office/drawing/2014/main" xmlns="" id="{00000000-0008-0000-0600-000020030000}"/>
            </a:ext>
          </a:extLst>
        </xdr:cNvPr>
        <xdr:cNvSpPr/>
      </xdr:nvSpPr>
      <xdr:spPr>
        <a:xfrm>
          <a:off x="21272500" y="9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84017</xdr:rowOff>
    </xdr:from>
    <xdr:ext cx="469744"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21088428" y="968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64216</xdr:rowOff>
    </xdr:from>
    <xdr:to>
      <xdr:col>107</xdr:col>
      <xdr:colOff>50800</xdr:colOff>
      <xdr:row>58</xdr:row>
      <xdr:rowOff>69223</xdr:rowOff>
    </xdr:to>
    <xdr:cxnSp macro="">
      <xdr:nvCxnSpPr>
        <xdr:cNvPr id="802" name="直線コネクタ 801">
          <a:extLst>
            <a:ext uri="{FF2B5EF4-FFF2-40B4-BE49-F238E27FC236}">
              <a16:creationId xmlns:a16="http://schemas.microsoft.com/office/drawing/2014/main" xmlns="" id="{00000000-0008-0000-0600-000022030000}"/>
            </a:ext>
          </a:extLst>
        </xdr:cNvPr>
        <xdr:cNvCxnSpPr/>
      </xdr:nvCxnSpPr>
      <xdr:spPr>
        <a:xfrm>
          <a:off x="19545300" y="10008316"/>
          <a:ext cx="889000" cy="5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128082</xdr:rowOff>
    </xdr:from>
    <xdr:to>
      <xdr:col>107</xdr:col>
      <xdr:colOff>101600</xdr:colOff>
      <xdr:row>58</xdr:row>
      <xdr:rowOff>58232</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20383500" y="990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74759</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20199428" y="967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60330</xdr:rowOff>
    </xdr:from>
    <xdr:to>
      <xdr:col>102</xdr:col>
      <xdr:colOff>114300</xdr:colOff>
      <xdr:row>58</xdr:row>
      <xdr:rowOff>64216</xdr:rowOff>
    </xdr:to>
    <xdr:cxnSp macro="">
      <xdr:nvCxnSpPr>
        <xdr:cNvPr id="805" name="直線コネクタ 804">
          <a:extLst>
            <a:ext uri="{FF2B5EF4-FFF2-40B4-BE49-F238E27FC236}">
              <a16:creationId xmlns:a16="http://schemas.microsoft.com/office/drawing/2014/main" xmlns="" id="{00000000-0008-0000-0600-000025030000}"/>
            </a:ext>
          </a:extLst>
        </xdr:cNvPr>
        <xdr:cNvCxnSpPr/>
      </xdr:nvCxnSpPr>
      <xdr:spPr>
        <a:xfrm>
          <a:off x="18656300" y="10004430"/>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109589</xdr:rowOff>
    </xdr:from>
    <xdr:to>
      <xdr:col>102</xdr:col>
      <xdr:colOff>165100</xdr:colOff>
      <xdr:row>58</xdr:row>
      <xdr:rowOff>39739</xdr:rowOff>
    </xdr:to>
    <xdr:sp macro="" textlink="">
      <xdr:nvSpPr>
        <xdr:cNvPr id="806" name="フローチャート: 判断 805">
          <a:extLst>
            <a:ext uri="{FF2B5EF4-FFF2-40B4-BE49-F238E27FC236}">
              <a16:creationId xmlns:a16="http://schemas.microsoft.com/office/drawing/2014/main" xmlns="" id="{00000000-0008-0000-0600-000026030000}"/>
            </a:ext>
          </a:extLst>
        </xdr:cNvPr>
        <xdr:cNvSpPr/>
      </xdr:nvSpPr>
      <xdr:spPr>
        <a:xfrm>
          <a:off x="19494500" y="98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56266</xdr:rowOff>
    </xdr:from>
    <xdr:ext cx="469744"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19310428" y="965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102753</xdr:rowOff>
    </xdr:from>
    <xdr:to>
      <xdr:col>98</xdr:col>
      <xdr:colOff>38100</xdr:colOff>
      <xdr:row>58</xdr:row>
      <xdr:rowOff>32903</xdr:rowOff>
    </xdr:to>
    <xdr:sp macro="" textlink="">
      <xdr:nvSpPr>
        <xdr:cNvPr id="808" name="フローチャート: 判断 807">
          <a:extLst>
            <a:ext uri="{FF2B5EF4-FFF2-40B4-BE49-F238E27FC236}">
              <a16:creationId xmlns:a16="http://schemas.microsoft.com/office/drawing/2014/main" xmlns="" id="{00000000-0008-0000-0600-000028030000}"/>
            </a:ext>
          </a:extLst>
        </xdr:cNvPr>
        <xdr:cNvSpPr/>
      </xdr:nvSpPr>
      <xdr:spPr>
        <a:xfrm>
          <a:off x="18605500" y="9875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49430</xdr:rowOff>
    </xdr:from>
    <xdr:ext cx="469744"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18421428" y="965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50267</xdr:rowOff>
    </xdr:from>
    <xdr:to>
      <xdr:col>116</xdr:col>
      <xdr:colOff>114300</xdr:colOff>
      <xdr:row>58</xdr:row>
      <xdr:rowOff>151867</xdr:rowOff>
    </xdr:to>
    <xdr:sp macro="" textlink="">
      <xdr:nvSpPr>
        <xdr:cNvPr id="815" name="楕円 814">
          <a:extLst>
            <a:ext uri="{FF2B5EF4-FFF2-40B4-BE49-F238E27FC236}">
              <a16:creationId xmlns:a16="http://schemas.microsoft.com/office/drawing/2014/main" xmlns="" id="{00000000-0008-0000-0600-00002F030000}"/>
            </a:ext>
          </a:extLst>
        </xdr:cNvPr>
        <xdr:cNvSpPr/>
      </xdr:nvSpPr>
      <xdr:spPr>
        <a:xfrm>
          <a:off x="22110700" y="999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136644</xdr:rowOff>
    </xdr:from>
    <xdr:ext cx="469744" cy="259045"/>
    <xdr:sp macro="" textlink="">
      <xdr:nvSpPr>
        <xdr:cNvPr id="816" name="貸付金該当値テキスト">
          <a:extLst>
            <a:ext uri="{FF2B5EF4-FFF2-40B4-BE49-F238E27FC236}">
              <a16:creationId xmlns:a16="http://schemas.microsoft.com/office/drawing/2014/main" xmlns="" id="{00000000-0008-0000-0600-000030030000}"/>
            </a:ext>
          </a:extLst>
        </xdr:cNvPr>
        <xdr:cNvSpPr txBox="1"/>
      </xdr:nvSpPr>
      <xdr:spPr>
        <a:xfrm>
          <a:off x="22212300" y="9909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22286</xdr:rowOff>
    </xdr:from>
    <xdr:to>
      <xdr:col>112</xdr:col>
      <xdr:colOff>38100</xdr:colOff>
      <xdr:row>58</xdr:row>
      <xdr:rowOff>123886</xdr:rowOff>
    </xdr:to>
    <xdr:sp macro="" textlink="">
      <xdr:nvSpPr>
        <xdr:cNvPr id="817" name="楕円 816">
          <a:extLst>
            <a:ext uri="{FF2B5EF4-FFF2-40B4-BE49-F238E27FC236}">
              <a16:creationId xmlns:a16="http://schemas.microsoft.com/office/drawing/2014/main" xmlns="" id="{00000000-0008-0000-0600-000031030000}"/>
            </a:ext>
          </a:extLst>
        </xdr:cNvPr>
        <xdr:cNvSpPr/>
      </xdr:nvSpPr>
      <xdr:spPr>
        <a:xfrm>
          <a:off x="21272500" y="996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115013</xdr:rowOff>
    </xdr:from>
    <xdr:ext cx="469744"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21088428" y="1005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18423</xdr:rowOff>
    </xdr:from>
    <xdr:to>
      <xdr:col>107</xdr:col>
      <xdr:colOff>101600</xdr:colOff>
      <xdr:row>58</xdr:row>
      <xdr:rowOff>120023</xdr:rowOff>
    </xdr:to>
    <xdr:sp macro="" textlink="">
      <xdr:nvSpPr>
        <xdr:cNvPr id="819" name="楕円 818">
          <a:extLst>
            <a:ext uri="{FF2B5EF4-FFF2-40B4-BE49-F238E27FC236}">
              <a16:creationId xmlns:a16="http://schemas.microsoft.com/office/drawing/2014/main" xmlns="" id="{00000000-0008-0000-0600-000033030000}"/>
            </a:ext>
          </a:extLst>
        </xdr:cNvPr>
        <xdr:cNvSpPr/>
      </xdr:nvSpPr>
      <xdr:spPr>
        <a:xfrm>
          <a:off x="20383500" y="996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111150</xdr:rowOff>
    </xdr:from>
    <xdr:ext cx="469744" cy="259045"/>
    <xdr:sp macro="" textlink="">
      <xdr:nvSpPr>
        <xdr:cNvPr id="820" name="テキスト ボックス 819">
          <a:extLst>
            <a:ext uri="{FF2B5EF4-FFF2-40B4-BE49-F238E27FC236}">
              <a16:creationId xmlns:a16="http://schemas.microsoft.com/office/drawing/2014/main" xmlns="" id="{00000000-0008-0000-0600-000034030000}"/>
            </a:ext>
          </a:extLst>
        </xdr:cNvPr>
        <xdr:cNvSpPr txBox="1"/>
      </xdr:nvSpPr>
      <xdr:spPr>
        <a:xfrm>
          <a:off x="20199428" y="1005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13416</xdr:rowOff>
    </xdr:from>
    <xdr:to>
      <xdr:col>102</xdr:col>
      <xdr:colOff>165100</xdr:colOff>
      <xdr:row>58</xdr:row>
      <xdr:rowOff>115016</xdr:rowOff>
    </xdr:to>
    <xdr:sp macro="" textlink="">
      <xdr:nvSpPr>
        <xdr:cNvPr id="821" name="楕円 820">
          <a:extLst>
            <a:ext uri="{FF2B5EF4-FFF2-40B4-BE49-F238E27FC236}">
              <a16:creationId xmlns:a16="http://schemas.microsoft.com/office/drawing/2014/main" xmlns="" id="{00000000-0008-0000-0600-000035030000}"/>
            </a:ext>
          </a:extLst>
        </xdr:cNvPr>
        <xdr:cNvSpPr/>
      </xdr:nvSpPr>
      <xdr:spPr>
        <a:xfrm>
          <a:off x="19494500" y="995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106143</xdr:rowOff>
    </xdr:from>
    <xdr:ext cx="469744" cy="259045"/>
    <xdr:sp macro="" textlink="">
      <xdr:nvSpPr>
        <xdr:cNvPr id="822" name="テキスト ボックス 821">
          <a:extLst>
            <a:ext uri="{FF2B5EF4-FFF2-40B4-BE49-F238E27FC236}">
              <a16:creationId xmlns:a16="http://schemas.microsoft.com/office/drawing/2014/main" xmlns="" id="{00000000-0008-0000-0600-000036030000}"/>
            </a:ext>
          </a:extLst>
        </xdr:cNvPr>
        <xdr:cNvSpPr txBox="1"/>
      </xdr:nvSpPr>
      <xdr:spPr>
        <a:xfrm>
          <a:off x="19310428" y="10050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9530</xdr:rowOff>
    </xdr:from>
    <xdr:to>
      <xdr:col>98</xdr:col>
      <xdr:colOff>38100</xdr:colOff>
      <xdr:row>58</xdr:row>
      <xdr:rowOff>111130</xdr:rowOff>
    </xdr:to>
    <xdr:sp macro="" textlink="">
      <xdr:nvSpPr>
        <xdr:cNvPr id="823" name="楕円 822">
          <a:extLst>
            <a:ext uri="{FF2B5EF4-FFF2-40B4-BE49-F238E27FC236}">
              <a16:creationId xmlns:a16="http://schemas.microsoft.com/office/drawing/2014/main" xmlns="" id="{00000000-0008-0000-0600-000037030000}"/>
            </a:ext>
          </a:extLst>
        </xdr:cNvPr>
        <xdr:cNvSpPr/>
      </xdr:nvSpPr>
      <xdr:spPr>
        <a:xfrm>
          <a:off x="18605500" y="995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102257</xdr:rowOff>
    </xdr:from>
    <xdr:ext cx="469744" cy="259045"/>
    <xdr:sp macro="" textlink="">
      <xdr:nvSpPr>
        <xdr:cNvPr id="824" name="テキスト ボックス 823">
          <a:extLst>
            <a:ext uri="{FF2B5EF4-FFF2-40B4-BE49-F238E27FC236}">
              <a16:creationId xmlns:a16="http://schemas.microsoft.com/office/drawing/2014/main" xmlns="" id="{00000000-0008-0000-0600-000038030000}"/>
            </a:ext>
          </a:extLst>
        </xdr:cNvPr>
        <xdr:cNvSpPr txBox="1"/>
      </xdr:nvSpPr>
      <xdr:spPr>
        <a:xfrm>
          <a:off x="18421428" y="1004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xmlns=""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xmlns=""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xmlns=""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xmlns=""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xmlns=""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xmlns=""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xmlns=""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6" name="直線コネクタ 835">
          <a:extLst>
            <a:ext uri="{FF2B5EF4-FFF2-40B4-BE49-F238E27FC236}">
              <a16:creationId xmlns:a16="http://schemas.microsoft.com/office/drawing/2014/main" xmlns="" id="{00000000-0008-0000-0600-000044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7" name="テキスト ボックス 836">
          <a:extLst>
            <a:ext uri="{FF2B5EF4-FFF2-40B4-BE49-F238E27FC236}">
              <a16:creationId xmlns:a16="http://schemas.microsoft.com/office/drawing/2014/main" xmlns="" id="{00000000-0008-0000-0600-000045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8" name="直線コネクタ 837">
          <a:extLst>
            <a:ext uri="{FF2B5EF4-FFF2-40B4-BE49-F238E27FC236}">
              <a16:creationId xmlns:a16="http://schemas.microsoft.com/office/drawing/2014/main" xmlns="" id="{00000000-0008-0000-0600-000046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9" name="テキスト ボックス 838">
          <a:extLst>
            <a:ext uri="{FF2B5EF4-FFF2-40B4-BE49-F238E27FC236}">
              <a16:creationId xmlns:a16="http://schemas.microsoft.com/office/drawing/2014/main" xmlns="" id="{00000000-0008-0000-0600-000047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1" name="テキスト ボックス 840">
          <a:extLst>
            <a:ext uri="{FF2B5EF4-FFF2-40B4-BE49-F238E27FC236}">
              <a16:creationId xmlns:a16="http://schemas.microsoft.com/office/drawing/2014/main" xmlns="" id="{00000000-0008-0000-0600-000049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2" name="直線コネクタ 841">
          <a:extLst>
            <a:ext uri="{FF2B5EF4-FFF2-40B4-BE49-F238E27FC236}">
              <a16:creationId xmlns:a16="http://schemas.microsoft.com/office/drawing/2014/main" xmlns="" id="{00000000-0008-0000-0600-00004A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3" name="テキスト ボックス 842">
          <a:extLst>
            <a:ext uri="{FF2B5EF4-FFF2-40B4-BE49-F238E27FC236}">
              <a16:creationId xmlns:a16="http://schemas.microsoft.com/office/drawing/2014/main" xmlns="" id="{00000000-0008-0000-0600-00004B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5" name="テキスト ボックス 844">
          <a:extLst>
            <a:ext uri="{FF2B5EF4-FFF2-40B4-BE49-F238E27FC236}">
              <a16:creationId xmlns:a16="http://schemas.microsoft.com/office/drawing/2014/main" xmlns="" id="{00000000-0008-0000-0600-00004D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7" name="テキスト ボックス 846">
          <a:extLst>
            <a:ext uri="{FF2B5EF4-FFF2-40B4-BE49-F238E27FC236}">
              <a16:creationId xmlns:a16="http://schemas.microsoft.com/office/drawing/2014/main" xmlns="" id="{00000000-0008-0000-0600-00004F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a:extLst>
            <a:ext uri="{FF2B5EF4-FFF2-40B4-BE49-F238E27FC236}">
              <a16:creationId xmlns:a16="http://schemas.microsoft.com/office/drawing/2014/main" xmlns="" id="{00000000-0008-0000-0600-000051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xmlns=""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10475</xdr:rowOff>
    </xdr:from>
    <xdr:to>
      <xdr:col>116</xdr:col>
      <xdr:colOff>62864</xdr:colOff>
      <xdr:row>78</xdr:row>
      <xdr:rowOff>82697</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flipV="1">
          <a:off x="22159595" y="12011975"/>
          <a:ext cx="1269" cy="144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86524</xdr:rowOff>
    </xdr:from>
    <xdr:ext cx="534377" cy="259045"/>
    <xdr:sp macro="" textlink="">
      <xdr:nvSpPr>
        <xdr:cNvPr id="852" name="繰出金最小値テキスト">
          <a:extLst>
            <a:ext uri="{FF2B5EF4-FFF2-40B4-BE49-F238E27FC236}">
              <a16:creationId xmlns:a16="http://schemas.microsoft.com/office/drawing/2014/main" xmlns="" id="{00000000-0008-0000-0600-000054030000}"/>
            </a:ext>
          </a:extLst>
        </xdr:cNvPr>
        <xdr:cNvSpPr txBox="1"/>
      </xdr:nvSpPr>
      <xdr:spPr>
        <a:xfrm>
          <a:off x="22212300" y="1345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82697</xdr:rowOff>
    </xdr:from>
    <xdr:to>
      <xdr:col>116</xdr:col>
      <xdr:colOff>152400</xdr:colOff>
      <xdr:row>78</xdr:row>
      <xdr:rowOff>82697</xdr:rowOff>
    </xdr:to>
    <xdr:cxnSp macro="">
      <xdr:nvCxnSpPr>
        <xdr:cNvPr id="853" name="直線コネクタ 852">
          <a:extLst>
            <a:ext uri="{FF2B5EF4-FFF2-40B4-BE49-F238E27FC236}">
              <a16:creationId xmlns:a16="http://schemas.microsoft.com/office/drawing/2014/main" xmlns="" id="{00000000-0008-0000-0600-000055030000}"/>
            </a:ext>
          </a:extLst>
        </xdr:cNvPr>
        <xdr:cNvCxnSpPr/>
      </xdr:nvCxnSpPr>
      <xdr:spPr>
        <a:xfrm>
          <a:off x="22072600" y="13455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128602</xdr:rowOff>
    </xdr:from>
    <xdr:ext cx="599010" cy="259045"/>
    <xdr:sp macro="" textlink="">
      <xdr:nvSpPr>
        <xdr:cNvPr id="854" name="繰出金最大値テキスト">
          <a:extLst>
            <a:ext uri="{FF2B5EF4-FFF2-40B4-BE49-F238E27FC236}">
              <a16:creationId xmlns:a16="http://schemas.microsoft.com/office/drawing/2014/main" xmlns="" id="{00000000-0008-0000-0600-000056030000}"/>
            </a:ext>
          </a:extLst>
        </xdr:cNvPr>
        <xdr:cNvSpPr txBox="1"/>
      </xdr:nvSpPr>
      <xdr:spPr>
        <a:xfrm>
          <a:off x="22212300" y="11787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10475</xdr:rowOff>
    </xdr:from>
    <xdr:to>
      <xdr:col>116</xdr:col>
      <xdr:colOff>152400</xdr:colOff>
      <xdr:row>70</xdr:row>
      <xdr:rowOff>10475</xdr:rowOff>
    </xdr:to>
    <xdr:cxnSp macro="">
      <xdr:nvCxnSpPr>
        <xdr:cNvPr id="855" name="直線コネクタ 854">
          <a:extLst>
            <a:ext uri="{FF2B5EF4-FFF2-40B4-BE49-F238E27FC236}">
              <a16:creationId xmlns:a16="http://schemas.microsoft.com/office/drawing/2014/main" xmlns="" id="{00000000-0008-0000-0600-000057030000}"/>
            </a:ext>
          </a:extLst>
        </xdr:cNvPr>
        <xdr:cNvCxnSpPr/>
      </xdr:nvCxnSpPr>
      <xdr:spPr>
        <a:xfrm>
          <a:off x="22072600" y="12011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105066</xdr:rowOff>
    </xdr:from>
    <xdr:to>
      <xdr:col>116</xdr:col>
      <xdr:colOff>63500</xdr:colOff>
      <xdr:row>77</xdr:row>
      <xdr:rowOff>111762</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a:off x="21323300" y="13306716"/>
          <a:ext cx="838200" cy="6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67592</xdr:rowOff>
    </xdr:from>
    <xdr:ext cx="534377" cy="259045"/>
    <xdr:sp macro="" textlink="">
      <xdr:nvSpPr>
        <xdr:cNvPr id="857" name="繰出金平均値テキスト">
          <a:extLst>
            <a:ext uri="{FF2B5EF4-FFF2-40B4-BE49-F238E27FC236}">
              <a16:creationId xmlns:a16="http://schemas.microsoft.com/office/drawing/2014/main" xmlns="" id="{00000000-0008-0000-0600-000059030000}"/>
            </a:ext>
          </a:extLst>
        </xdr:cNvPr>
        <xdr:cNvSpPr txBox="1"/>
      </xdr:nvSpPr>
      <xdr:spPr>
        <a:xfrm>
          <a:off x="22212300" y="12754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44715</xdr:rowOff>
    </xdr:from>
    <xdr:to>
      <xdr:col>116</xdr:col>
      <xdr:colOff>114300</xdr:colOff>
      <xdr:row>75</xdr:row>
      <xdr:rowOff>146315</xdr:rowOff>
    </xdr:to>
    <xdr:sp macro="" textlink="">
      <xdr:nvSpPr>
        <xdr:cNvPr id="858" name="フローチャート: 判断 857">
          <a:extLst>
            <a:ext uri="{FF2B5EF4-FFF2-40B4-BE49-F238E27FC236}">
              <a16:creationId xmlns:a16="http://schemas.microsoft.com/office/drawing/2014/main" xmlns="" id="{00000000-0008-0000-0600-00005A030000}"/>
            </a:ext>
          </a:extLst>
        </xdr:cNvPr>
        <xdr:cNvSpPr/>
      </xdr:nvSpPr>
      <xdr:spPr>
        <a:xfrm>
          <a:off x="221107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105066</xdr:rowOff>
    </xdr:from>
    <xdr:to>
      <xdr:col>111</xdr:col>
      <xdr:colOff>177800</xdr:colOff>
      <xdr:row>77</xdr:row>
      <xdr:rowOff>118016</xdr:rowOff>
    </xdr:to>
    <xdr:cxnSp macro="">
      <xdr:nvCxnSpPr>
        <xdr:cNvPr id="859" name="直線コネクタ 858">
          <a:extLst>
            <a:ext uri="{FF2B5EF4-FFF2-40B4-BE49-F238E27FC236}">
              <a16:creationId xmlns:a16="http://schemas.microsoft.com/office/drawing/2014/main" xmlns="" id="{00000000-0008-0000-0600-00005B030000}"/>
            </a:ext>
          </a:extLst>
        </xdr:cNvPr>
        <xdr:cNvCxnSpPr/>
      </xdr:nvCxnSpPr>
      <xdr:spPr>
        <a:xfrm flipV="1">
          <a:off x="20434300" y="13306716"/>
          <a:ext cx="889000" cy="12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29480</xdr:rowOff>
    </xdr:from>
    <xdr:to>
      <xdr:col>112</xdr:col>
      <xdr:colOff>38100</xdr:colOff>
      <xdr:row>75</xdr:row>
      <xdr:rowOff>131080</xdr:rowOff>
    </xdr:to>
    <xdr:sp macro="" textlink="">
      <xdr:nvSpPr>
        <xdr:cNvPr id="860" name="フローチャート: 判断 859">
          <a:extLst>
            <a:ext uri="{FF2B5EF4-FFF2-40B4-BE49-F238E27FC236}">
              <a16:creationId xmlns:a16="http://schemas.microsoft.com/office/drawing/2014/main" xmlns="" id="{00000000-0008-0000-0600-00005C030000}"/>
            </a:ext>
          </a:extLst>
        </xdr:cNvPr>
        <xdr:cNvSpPr/>
      </xdr:nvSpPr>
      <xdr:spPr>
        <a:xfrm>
          <a:off x="21272500" y="128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147607</xdr:rowOff>
    </xdr:from>
    <xdr:ext cx="534377" cy="259045"/>
    <xdr:sp macro="" textlink="">
      <xdr:nvSpPr>
        <xdr:cNvPr id="861" name="テキスト ボックス 860">
          <a:extLst>
            <a:ext uri="{FF2B5EF4-FFF2-40B4-BE49-F238E27FC236}">
              <a16:creationId xmlns:a16="http://schemas.microsoft.com/office/drawing/2014/main" xmlns="" id="{00000000-0008-0000-0600-00005D030000}"/>
            </a:ext>
          </a:extLst>
        </xdr:cNvPr>
        <xdr:cNvSpPr txBox="1"/>
      </xdr:nvSpPr>
      <xdr:spPr>
        <a:xfrm>
          <a:off x="21056111" y="1266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118016</xdr:rowOff>
    </xdr:from>
    <xdr:to>
      <xdr:col>107</xdr:col>
      <xdr:colOff>50800</xdr:colOff>
      <xdr:row>77</xdr:row>
      <xdr:rowOff>123715</xdr:rowOff>
    </xdr:to>
    <xdr:cxnSp macro="">
      <xdr:nvCxnSpPr>
        <xdr:cNvPr id="862" name="直線コネクタ 861">
          <a:extLst>
            <a:ext uri="{FF2B5EF4-FFF2-40B4-BE49-F238E27FC236}">
              <a16:creationId xmlns:a16="http://schemas.microsoft.com/office/drawing/2014/main" xmlns="" id="{00000000-0008-0000-0600-00005E030000}"/>
            </a:ext>
          </a:extLst>
        </xdr:cNvPr>
        <xdr:cNvCxnSpPr/>
      </xdr:nvCxnSpPr>
      <xdr:spPr>
        <a:xfrm flipV="1">
          <a:off x="19545300" y="13319666"/>
          <a:ext cx="889000" cy="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14197</xdr:rowOff>
    </xdr:from>
    <xdr:to>
      <xdr:col>107</xdr:col>
      <xdr:colOff>101600</xdr:colOff>
      <xdr:row>75</xdr:row>
      <xdr:rowOff>115797</xdr:rowOff>
    </xdr:to>
    <xdr:sp macro="" textlink="">
      <xdr:nvSpPr>
        <xdr:cNvPr id="863" name="フローチャート: 判断 862">
          <a:extLst>
            <a:ext uri="{FF2B5EF4-FFF2-40B4-BE49-F238E27FC236}">
              <a16:creationId xmlns:a16="http://schemas.microsoft.com/office/drawing/2014/main" xmlns="" id="{00000000-0008-0000-0600-00005F030000}"/>
            </a:ext>
          </a:extLst>
        </xdr:cNvPr>
        <xdr:cNvSpPr/>
      </xdr:nvSpPr>
      <xdr:spPr>
        <a:xfrm>
          <a:off x="20383500" y="128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132324</xdr:rowOff>
    </xdr:from>
    <xdr:ext cx="534377"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20167111" y="126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123715</xdr:rowOff>
    </xdr:from>
    <xdr:to>
      <xdr:col>102</xdr:col>
      <xdr:colOff>114300</xdr:colOff>
      <xdr:row>78</xdr:row>
      <xdr:rowOff>3339</xdr:rowOff>
    </xdr:to>
    <xdr:cxnSp macro="">
      <xdr:nvCxnSpPr>
        <xdr:cNvPr id="865" name="直線コネクタ 864">
          <a:extLst>
            <a:ext uri="{FF2B5EF4-FFF2-40B4-BE49-F238E27FC236}">
              <a16:creationId xmlns:a16="http://schemas.microsoft.com/office/drawing/2014/main" xmlns="" id="{00000000-0008-0000-0600-000061030000}"/>
            </a:ext>
          </a:extLst>
        </xdr:cNvPr>
        <xdr:cNvCxnSpPr/>
      </xdr:nvCxnSpPr>
      <xdr:spPr>
        <a:xfrm flipV="1">
          <a:off x="18656300" y="13325365"/>
          <a:ext cx="889000" cy="5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35620</xdr:rowOff>
    </xdr:from>
    <xdr:to>
      <xdr:col>102</xdr:col>
      <xdr:colOff>165100</xdr:colOff>
      <xdr:row>75</xdr:row>
      <xdr:rowOff>137220</xdr:rowOff>
    </xdr:to>
    <xdr:sp macro="" textlink="">
      <xdr:nvSpPr>
        <xdr:cNvPr id="866" name="フローチャート: 判断 865">
          <a:extLst>
            <a:ext uri="{FF2B5EF4-FFF2-40B4-BE49-F238E27FC236}">
              <a16:creationId xmlns:a16="http://schemas.microsoft.com/office/drawing/2014/main" xmlns="" id="{00000000-0008-0000-0600-000062030000}"/>
            </a:ext>
          </a:extLst>
        </xdr:cNvPr>
        <xdr:cNvSpPr/>
      </xdr:nvSpPr>
      <xdr:spPr>
        <a:xfrm>
          <a:off x="19494500" y="1289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153747</xdr:rowOff>
    </xdr:from>
    <xdr:ext cx="534377"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19278111" y="1266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101065</xdr:rowOff>
    </xdr:from>
    <xdr:to>
      <xdr:col>98</xdr:col>
      <xdr:colOff>38100</xdr:colOff>
      <xdr:row>76</xdr:row>
      <xdr:rowOff>31215</xdr:rowOff>
    </xdr:to>
    <xdr:sp macro="" textlink="">
      <xdr:nvSpPr>
        <xdr:cNvPr id="868" name="フローチャート: 判断 867">
          <a:extLst>
            <a:ext uri="{FF2B5EF4-FFF2-40B4-BE49-F238E27FC236}">
              <a16:creationId xmlns:a16="http://schemas.microsoft.com/office/drawing/2014/main" xmlns="" id="{00000000-0008-0000-0600-000064030000}"/>
            </a:ext>
          </a:extLst>
        </xdr:cNvPr>
        <xdr:cNvSpPr/>
      </xdr:nvSpPr>
      <xdr:spPr>
        <a:xfrm>
          <a:off x="18605500" y="1295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47742</xdr:rowOff>
    </xdr:from>
    <xdr:ext cx="534377"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18389111" y="1273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xmlns=""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60962</xdr:rowOff>
    </xdr:from>
    <xdr:to>
      <xdr:col>116</xdr:col>
      <xdr:colOff>114300</xdr:colOff>
      <xdr:row>77</xdr:row>
      <xdr:rowOff>162562</xdr:rowOff>
    </xdr:to>
    <xdr:sp macro="" textlink="">
      <xdr:nvSpPr>
        <xdr:cNvPr id="875" name="楕円 874">
          <a:extLst>
            <a:ext uri="{FF2B5EF4-FFF2-40B4-BE49-F238E27FC236}">
              <a16:creationId xmlns:a16="http://schemas.microsoft.com/office/drawing/2014/main" xmlns="" id="{00000000-0008-0000-0600-00006B030000}"/>
            </a:ext>
          </a:extLst>
        </xdr:cNvPr>
        <xdr:cNvSpPr/>
      </xdr:nvSpPr>
      <xdr:spPr>
        <a:xfrm>
          <a:off x="22110700" y="1326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39389</xdr:rowOff>
    </xdr:from>
    <xdr:ext cx="534377" cy="259045"/>
    <xdr:sp macro="" textlink="">
      <xdr:nvSpPr>
        <xdr:cNvPr id="876" name="繰出金該当値テキスト">
          <a:extLst>
            <a:ext uri="{FF2B5EF4-FFF2-40B4-BE49-F238E27FC236}">
              <a16:creationId xmlns:a16="http://schemas.microsoft.com/office/drawing/2014/main" xmlns="" id="{00000000-0008-0000-0600-00006C030000}"/>
            </a:ext>
          </a:extLst>
        </xdr:cNvPr>
        <xdr:cNvSpPr txBox="1"/>
      </xdr:nvSpPr>
      <xdr:spPr>
        <a:xfrm>
          <a:off x="22212300" y="13241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54266</xdr:rowOff>
    </xdr:from>
    <xdr:to>
      <xdr:col>112</xdr:col>
      <xdr:colOff>38100</xdr:colOff>
      <xdr:row>77</xdr:row>
      <xdr:rowOff>155866</xdr:rowOff>
    </xdr:to>
    <xdr:sp macro="" textlink="">
      <xdr:nvSpPr>
        <xdr:cNvPr id="877" name="楕円 876">
          <a:extLst>
            <a:ext uri="{FF2B5EF4-FFF2-40B4-BE49-F238E27FC236}">
              <a16:creationId xmlns:a16="http://schemas.microsoft.com/office/drawing/2014/main" xmlns="" id="{00000000-0008-0000-0600-00006D030000}"/>
            </a:ext>
          </a:extLst>
        </xdr:cNvPr>
        <xdr:cNvSpPr/>
      </xdr:nvSpPr>
      <xdr:spPr>
        <a:xfrm>
          <a:off x="21272500" y="1325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146993</xdr:rowOff>
    </xdr:from>
    <xdr:ext cx="534377" cy="259045"/>
    <xdr:sp macro="" textlink="">
      <xdr:nvSpPr>
        <xdr:cNvPr id="878" name="テキスト ボックス 877">
          <a:extLst>
            <a:ext uri="{FF2B5EF4-FFF2-40B4-BE49-F238E27FC236}">
              <a16:creationId xmlns:a16="http://schemas.microsoft.com/office/drawing/2014/main" xmlns="" id="{00000000-0008-0000-0600-00006E030000}"/>
            </a:ext>
          </a:extLst>
        </xdr:cNvPr>
        <xdr:cNvSpPr txBox="1"/>
      </xdr:nvSpPr>
      <xdr:spPr>
        <a:xfrm>
          <a:off x="21056111" y="1334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67216</xdr:rowOff>
    </xdr:from>
    <xdr:to>
      <xdr:col>107</xdr:col>
      <xdr:colOff>101600</xdr:colOff>
      <xdr:row>77</xdr:row>
      <xdr:rowOff>168816</xdr:rowOff>
    </xdr:to>
    <xdr:sp macro="" textlink="">
      <xdr:nvSpPr>
        <xdr:cNvPr id="879" name="楕円 878">
          <a:extLst>
            <a:ext uri="{FF2B5EF4-FFF2-40B4-BE49-F238E27FC236}">
              <a16:creationId xmlns:a16="http://schemas.microsoft.com/office/drawing/2014/main" xmlns="" id="{00000000-0008-0000-0600-00006F030000}"/>
            </a:ext>
          </a:extLst>
        </xdr:cNvPr>
        <xdr:cNvSpPr/>
      </xdr:nvSpPr>
      <xdr:spPr>
        <a:xfrm>
          <a:off x="20383500" y="1326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159943</xdr:rowOff>
    </xdr:from>
    <xdr:ext cx="534377" cy="259045"/>
    <xdr:sp macro="" textlink="">
      <xdr:nvSpPr>
        <xdr:cNvPr id="880" name="テキスト ボックス 879">
          <a:extLst>
            <a:ext uri="{FF2B5EF4-FFF2-40B4-BE49-F238E27FC236}">
              <a16:creationId xmlns:a16="http://schemas.microsoft.com/office/drawing/2014/main" xmlns="" id="{00000000-0008-0000-0600-000070030000}"/>
            </a:ext>
          </a:extLst>
        </xdr:cNvPr>
        <xdr:cNvSpPr txBox="1"/>
      </xdr:nvSpPr>
      <xdr:spPr>
        <a:xfrm>
          <a:off x="20167111" y="1336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72915</xdr:rowOff>
    </xdr:from>
    <xdr:to>
      <xdr:col>102</xdr:col>
      <xdr:colOff>165100</xdr:colOff>
      <xdr:row>78</xdr:row>
      <xdr:rowOff>3065</xdr:rowOff>
    </xdr:to>
    <xdr:sp macro="" textlink="">
      <xdr:nvSpPr>
        <xdr:cNvPr id="881" name="楕円 880">
          <a:extLst>
            <a:ext uri="{FF2B5EF4-FFF2-40B4-BE49-F238E27FC236}">
              <a16:creationId xmlns:a16="http://schemas.microsoft.com/office/drawing/2014/main" xmlns="" id="{00000000-0008-0000-0600-000071030000}"/>
            </a:ext>
          </a:extLst>
        </xdr:cNvPr>
        <xdr:cNvSpPr/>
      </xdr:nvSpPr>
      <xdr:spPr>
        <a:xfrm>
          <a:off x="19494500" y="1327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165642</xdr:rowOff>
    </xdr:from>
    <xdr:ext cx="534377" cy="259045"/>
    <xdr:sp macro="" textlink="">
      <xdr:nvSpPr>
        <xdr:cNvPr id="882" name="テキスト ボックス 881">
          <a:extLst>
            <a:ext uri="{FF2B5EF4-FFF2-40B4-BE49-F238E27FC236}">
              <a16:creationId xmlns:a16="http://schemas.microsoft.com/office/drawing/2014/main" xmlns="" id="{00000000-0008-0000-0600-000072030000}"/>
            </a:ext>
          </a:extLst>
        </xdr:cNvPr>
        <xdr:cNvSpPr txBox="1"/>
      </xdr:nvSpPr>
      <xdr:spPr>
        <a:xfrm>
          <a:off x="19278111" y="1336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123989</xdr:rowOff>
    </xdr:from>
    <xdr:to>
      <xdr:col>98</xdr:col>
      <xdr:colOff>38100</xdr:colOff>
      <xdr:row>78</xdr:row>
      <xdr:rowOff>54139</xdr:rowOff>
    </xdr:to>
    <xdr:sp macro="" textlink="">
      <xdr:nvSpPr>
        <xdr:cNvPr id="883" name="楕円 882">
          <a:extLst>
            <a:ext uri="{FF2B5EF4-FFF2-40B4-BE49-F238E27FC236}">
              <a16:creationId xmlns:a16="http://schemas.microsoft.com/office/drawing/2014/main" xmlns="" id="{00000000-0008-0000-0600-000073030000}"/>
            </a:ext>
          </a:extLst>
        </xdr:cNvPr>
        <xdr:cNvSpPr/>
      </xdr:nvSpPr>
      <xdr:spPr>
        <a:xfrm>
          <a:off x="18605500" y="1332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45266</xdr:rowOff>
    </xdr:from>
    <xdr:ext cx="534377" cy="259045"/>
    <xdr:sp macro="" textlink="">
      <xdr:nvSpPr>
        <xdr:cNvPr id="884" name="テキスト ボックス 883">
          <a:extLst>
            <a:ext uri="{FF2B5EF4-FFF2-40B4-BE49-F238E27FC236}">
              <a16:creationId xmlns:a16="http://schemas.microsoft.com/office/drawing/2014/main" xmlns="" id="{00000000-0008-0000-0600-000074030000}"/>
            </a:ext>
          </a:extLst>
        </xdr:cNvPr>
        <xdr:cNvSpPr txBox="1"/>
      </xdr:nvSpPr>
      <xdr:spPr>
        <a:xfrm>
          <a:off x="18389111" y="1341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xmlns=""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xmlns=""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xmlns=""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xmlns=""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xmlns=""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6" name="テキスト ボックス 895">
          <a:extLst>
            <a:ext uri="{FF2B5EF4-FFF2-40B4-BE49-F238E27FC236}">
              <a16:creationId xmlns:a16="http://schemas.microsoft.com/office/drawing/2014/main" xmlns="" id="{00000000-0008-0000-0600-000080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8" name="テキスト ボックス 897">
          <a:extLst>
            <a:ext uri="{FF2B5EF4-FFF2-40B4-BE49-F238E27FC236}">
              <a16:creationId xmlns:a16="http://schemas.microsoft.com/office/drawing/2014/main" xmlns="" id="{00000000-0008-0000-0600-000082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900" name="テキスト ボックス 899">
          <a:extLst>
            <a:ext uri="{FF2B5EF4-FFF2-40B4-BE49-F238E27FC236}">
              <a16:creationId xmlns:a16="http://schemas.microsoft.com/office/drawing/2014/main" xmlns="" id="{00000000-0008-0000-0600-000084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902" name="テキスト ボックス 901">
          <a:extLst>
            <a:ext uri="{FF2B5EF4-FFF2-40B4-BE49-F238E27FC236}">
              <a16:creationId xmlns:a16="http://schemas.microsoft.com/office/drawing/2014/main" xmlns="" id="{00000000-0008-0000-0600-000086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3" name="直線コネクタ 902">
          <a:extLst>
            <a:ext uri="{FF2B5EF4-FFF2-40B4-BE49-F238E27FC236}">
              <a16:creationId xmlns:a16="http://schemas.microsoft.com/office/drawing/2014/main" xmlns="" id="{00000000-0008-0000-0600-000087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904" name="テキスト ボックス 903">
          <a:extLst>
            <a:ext uri="{FF2B5EF4-FFF2-40B4-BE49-F238E27FC236}">
              <a16:creationId xmlns:a16="http://schemas.microsoft.com/office/drawing/2014/main" xmlns="" id="{00000000-0008-0000-0600-000088030000}"/>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xmlns=""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6" name="テキスト ボックス 905">
          <a:extLst>
            <a:ext uri="{FF2B5EF4-FFF2-40B4-BE49-F238E27FC236}">
              <a16:creationId xmlns:a16="http://schemas.microsoft.com/office/drawing/2014/main" xmlns="" id="{00000000-0008-0000-0600-00008A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xmlns=""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30987</xdr:rowOff>
    </xdr:from>
    <xdr:to>
      <xdr:col>116</xdr:col>
      <xdr:colOff>62864</xdr:colOff>
      <xdr:row>99</xdr:row>
      <xdr:rowOff>44450</xdr:rowOff>
    </xdr:to>
    <xdr:cxnSp macro="">
      <xdr:nvCxnSpPr>
        <xdr:cNvPr id="908" name="直線コネクタ 907">
          <a:extLst>
            <a:ext uri="{FF2B5EF4-FFF2-40B4-BE49-F238E27FC236}">
              <a16:creationId xmlns:a16="http://schemas.microsoft.com/office/drawing/2014/main" xmlns="" id="{00000000-0008-0000-0600-00008C030000}"/>
            </a:ext>
          </a:extLst>
        </xdr:cNvPr>
        <xdr:cNvCxnSpPr/>
      </xdr:nvCxnSpPr>
      <xdr:spPr>
        <a:xfrm flipV="1">
          <a:off x="22159595" y="15461487"/>
          <a:ext cx="1269" cy="155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90695</xdr:rowOff>
    </xdr:from>
    <xdr:ext cx="249299" cy="259045"/>
    <xdr:sp macro="" textlink="">
      <xdr:nvSpPr>
        <xdr:cNvPr id="909" name="前年度繰上充用金最小値テキスト">
          <a:extLst>
            <a:ext uri="{FF2B5EF4-FFF2-40B4-BE49-F238E27FC236}">
              <a16:creationId xmlns:a16="http://schemas.microsoft.com/office/drawing/2014/main" xmlns="" id="{00000000-0008-0000-0600-00008D030000}"/>
            </a:ext>
          </a:extLst>
        </xdr:cNvPr>
        <xdr:cNvSpPr txBox="1"/>
      </xdr:nvSpPr>
      <xdr:spPr>
        <a:xfrm>
          <a:off x="22212300" y="170642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10" name="直線コネクタ 909">
          <a:extLst>
            <a:ext uri="{FF2B5EF4-FFF2-40B4-BE49-F238E27FC236}">
              <a16:creationId xmlns:a16="http://schemas.microsoft.com/office/drawing/2014/main" xmlns="" id="{00000000-0008-0000-0600-00008E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149114</xdr:rowOff>
    </xdr:from>
    <xdr:ext cx="534377" cy="259045"/>
    <xdr:sp macro="" textlink="">
      <xdr:nvSpPr>
        <xdr:cNvPr id="911" name="前年度繰上充用金最大値テキスト">
          <a:extLst>
            <a:ext uri="{FF2B5EF4-FFF2-40B4-BE49-F238E27FC236}">
              <a16:creationId xmlns:a16="http://schemas.microsoft.com/office/drawing/2014/main" xmlns="" id="{00000000-0008-0000-0600-00008F030000}"/>
            </a:ext>
          </a:extLst>
        </xdr:cNvPr>
        <xdr:cNvSpPr txBox="1"/>
      </xdr:nvSpPr>
      <xdr:spPr>
        <a:xfrm>
          <a:off x="22212300" y="1523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30987</xdr:rowOff>
    </xdr:from>
    <xdr:to>
      <xdr:col>116</xdr:col>
      <xdr:colOff>152400</xdr:colOff>
      <xdr:row>90</xdr:row>
      <xdr:rowOff>30987</xdr:rowOff>
    </xdr:to>
    <xdr:cxnSp macro="">
      <xdr:nvCxnSpPr>
        <xdr:cNvPr id="912" name="直線コネクタ 911">
          <a:extLst>
            <a:ext uri="{FF2B5EF4-FFF2-40B4-BE49-F238E27FC236}">
              <a16:creationId xmlns:a16="http://schemas.microsoft.com/office/drawing/2014/main" xmlns="" id="{00000000-0008-0000-0600-000090030000}"/>
            </a:ext>
          </a:extLst>
        </xdr:cNvPr>
        <xdr:cNvCxnSpPr/>
      </xdr:nvCxnSpPr>
      <xdr:spPr>
        <a:xfrm>
          <a:off x="22072600" y="15461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3" name="直線コネクタ 912">
          <a:extLst>
            <a:ext uri="{FF2B5EF4-FFF2-40B4-BE49-F238E27FC236}">
              <a16:creationId xmlns:a16="http://schemas.microsoft.com/office/drawing/2014/main" xmlns="" id="{00000000-0008-0000-0600-000091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8145</xdr:rowOff>
    </xdr:from>
    <xdr:ext cx="313932" cy="259045"/>
    <xdr:sp macro="" textlink="">
      <xdr:nvSpPr>
        <xdr:cNvPr id="914" name="前年度繰上充用金平均値テキスト">
          <a:extLst>
            <a:ext uri="{FF2B5EF4-FFF2-40B4-BE49-F238E27FC236}">
              <a16:creationId xmlns:a16="http://schemas.microsoft.com/office/drawing/2014/main" xmlns="" id="{00000000-0008-0000-0600-000092030000}"/>
            </a:ext>
          </a:extLst>
        </xdr:cNvPr>
        <xdr:cNvSpPr txBox="1"/>
      </xdr:nvSpPr>
      <xdr:spPr>
        <a:xfrm>
          <a:off x="22212300" y="1681024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156718</xdr:rowOff>
    </xdr:from>
    <xdr:to>
      <xdr:col>116</xdr:col>
      <xdr:colOff>114300</xdr:colOff>
      <xdr:row>99</xdr:row>
      <xdr:rowOff>86868</xdr:rowOff>
    </xdr:to>
    <xdr:sp macro="" textlink="">
      <xdr:nvSpPr>
        <xdr:cNvPr id="915" name="フローチャート: 判断 914">
          <a:extLst>
            <a:ext uri="{FF2B5EF4-FFF2-40B4-BE49-F238E27FC236}">
              <a16:creationId xmlns:a16="http://schemas.microsoft.com/office/drawing/2014/main" xmlns="" id="{00000000-0008-0000-0600-000093030000}"/>
            </a:ext>
          </a:extLst>
        </xdr:cNvPr>
        <xdr:cNvSpPr/>
      </xdr:nvSpPr>
      <xdr:spPr>
        <a:xfrm>
          <a:off x="221107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6" name="直線コネクタ 915">
          <a:extLst>
            <a:ext uri="{FF2B5EF4-FFF2-40B4-BE49-F238E27FC236}">
              <a16:creationId xmlns:a16="http://schemas.microsoft.com/office/drawing/2014/main" xmlns="" id="{00000000-0008-0000-0600-000094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157353</xdr:rowOff>
    </xdr:from>
    <xdr:to>
      <xdr:col>112</xdr:col>
      <xdr:colOff>38100</xdr:colOff>
      <xdr:row>99</xdr:row>
      <xdr:rowOff>87503</xdr:rowOff>
    </xdr:to>
    <xdr:sp macro="" textlink="">
      <xdr:nvSpPr>
        <xdr:cNvPr id="917" name="フローチャート: 判断 916">
          <a:extLst>
            <a:ext uri="{FF2B5EF4-FFF2-40B4-BE49-F238E27FC236}">
              <a16:creationId xmlns:a16="http://schemas.microsoft.com/office/drawing/2014/main" xmlns="" id="{00000000-0008-0000-0600-000095030000}"/>
            </a:ext>
          </a:extLst>
        </xdr:cNvPr>
        <xdr:cNvSpPr/>
      </xdr:nvSpPr>
      <xdr:spPr>
        <a:xfrm>
          <a:off x="21272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104030</xdr:rowOff>
    </xdr:from>
    <xdr:ext cx="313932"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21166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9" name="直線コネクタ 918">
          <a:extLst>
            <a:ext uri="{FF2B5EF4-FFF2-40B4-BE49-F238E27FC236}">
              <a16:creationId xmlns:a16="http://schemas.microsoft.com/office/drawing/2014/main" xmlns="" id="{00000000-0008-0000-0600-000097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158114</xdr:rowOff>
    </xdr:from>
    <xdr:to>
      <xdr:col>107</xdr:col>
      <xdr:colOff>101600</xdr:colOff>
      <xdr:row>99</xdr:row>
      <xdr:rowOff>88264</xdr:rowOff>
    </xdr:to>
    <xdr:sp macro="" textlink="">
      <xdr:nvSpPr>
        <xdr:cNvPr id="920" name="フローチャート: 判断 919">
          <a:extLst>
            <a:ext uri="{FF2B5EF4-FFF2-40B4-BE49-F238E27FC236}">
              <a16:creationId xmlns:a16="http://schemas.microsoft.com/office/drawing/2014/main" xmlns="" id="{00000000-0008-0000-0600-000098030000}"/>
            </a:ext>
          </a:extLst>
        </xdr:cNvPr>
        <xdr:cNvSpPr/>
      </xdr:nvSpPr>
      <xdr:spPr>
        <a:xfrm>
          <a:off x="203835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104791</xdr:rowOff>
    </xdr:from>
    <xdr:ext cx="313932" cy="259045"/>
    <xdr:sp macro="" textlink="">
      <xdr:nvSpPr>
        <xdr:cNvPr id="921" name="テキスト ボックス 920">
          <a:extLst>
            <a:ext uri="{FF2B5EF4-FFF2-40B4-BE49-F238E27FC236}">
              <a16:creationId xmlns:a16="http://schemas.microsoft.com/office/drawing/2014/main" xmlns="" id="{00000000-0008-0000-0600-000099030000}"/>
            </a:ext>
          </a:extLst>
        </xdr:cNvPr>
        <xdr:cNvSpPr txBox="1"/>
      </xdr:nvSpPr>
      <xdr:spPr>
        <a:xfrm>
          <a:off x="20277333" y="1673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22" name="直線コネクタ 921">
          <a:extLst>
            <a:ext uri="{FF2B5EF4-FFF2-40B4-BE49-F238E27FC236}">
              <a16:creationId xmlns:a16="http://schemas.microsoft.com/office/drawing/2014/main" xmlns="" id="{00000000-0008-0000-0600-00009A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157862</xdr:rowOff>
    </xdr:from>
    <xdr:to>
      <xdr:col>102</xdr:col>
      <xdr:colOff>165100</xdr:colOff>
      <xdr:row>99</xdr:row>
      <xdr:rowOff>88012</xdr:rowOff>
    </xdr:to>
    <xdr:sp macro="" textlink="">
      <xdr:nvSpPr>
        <xdr:cNvPr id="923" name="フローチャート: 判断 922">
          <a:extLst>
            <a:ext uri="{FF2B5EF4-FFF2-40B4-BE49-F238E27FC236}">
              <a16:creationId xmlns:a16="http://schemas.microsoft.com/office/drawing/2014/main" xmlns="" id="{00000000-0008-0000-0600-00009B030000}"/>
            </a:ext>
          </a:extLst>
        </xdr:cNvPr>
        <xdr:cNvSpPr/>
      </xdr:nvSpPr>
      <xdr:spPr>
        <a:xfrm>
          <a:off x="19494500" y="1695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104539</xdr:rowOff>
    </xdr:from>
    <xdr:ext cx="313932"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19388333" y="167351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160910</xdr:rowOff>
    </xdr:from>
    <xdr:to>
      <xdr:col>98</xdr:col>
      <xdr:colOff>38100</xdr:colOff>
      <xdr:row>99</xdr:row>
      <xdr:rowOff>91060</xdr:rowOff>
    </xdr:to>
    <xdr:sp macro="" textlink="">
      <xdr:nvSpPr>
        <xdr:cNvPr id="925" name="フローチャート: 判断 924">
          <a:extLst>
            <a:ext uri="{FF2B5EF4-FFF2-40B4-BE49-F238E27FC236}">
              <a16:creationId xmlns:a16="http://schemas.microsoft.com/office/drawing/2014/main" xmlns="" id="{00000000-0008-0000-0600-00009D030000}"/>
            </a:ext>
          </a:extLst>
        </xdr:cNvPr>
        <xdr:cNvSpPr/>
      </xdr:nvSpPr>
      <xdr:spPr>
        <a:xfrm>
          <a:off x="18605500" y="1696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107587</xdr:rowOff>
    </xdr:from>
    <xdr:ext cx="313932"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18499333" y="167382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xmlns=""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xmlns=""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xmlns=""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xmlns=""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xmlns=""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32" name="楕円 931">
          <a:extLst>
            <a:ext uri="{FF2B5EF4-FFF2-40B4-BE49-F238E27FC236}">
              <a16:creationId xmlns:a16="http://schemas.microsoft.com/office/drawing/2014/main" xmlns="" id="{00000000-0008-0000-0600-0000A4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135145</xdr:rowOff>
    </xdr:from>
    <xdr:ext cx="249299" cy="259045"/>
    <xdr:sp macro="" textlink="">
      <xdr:nvSpPr>
        <xdr:cNvPr id="933" name="前年度繰上充用金該当値テキスト">
          <a:extLst>
            <a:ext uri="{FF2B5EF4-FFF2-40B4-BE49-F238E27FC236}">
              <a16:creationId xmlns:a16="http://schemas.microsoft.com/office/drawing/2014/main" xmlns="" id="{00000000-0008-0000-0600-0000A5030000}"/>
            </a:ext>
          </a:extLst>
        </xdr:cNvPr>
        <xdr:cNvSpPr txBox="1"/>
      </xdr:nvSpPr>
      <xdr:spPr>
        <a:xfrm>
          <a:off x="22212300" y="169372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4" name="楕円 933">
          <a:extLst>
            <a:ext uri="{FF2B5EF4-FFF2-40B4-BE49-F238E27FC236}">
              <a16:creationId xmlns:a16="http://schemas.microsoft.com/office/drawing/2014/main" xmlns="" id="{00000000-0008-0000-0600-0000A6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5" name="テキスト ボックス 934">
          <a:extLst>
            <a:ext uri="{FF2B5EF4-FFF2-40B4-BE49-F238E27FC236}">
              <a16:creationId xmlns:a16="http://schemas.microsoft.com/office/drawing/2014/main" xmlns="" id="{00000000-0008-0000-0600-0000A7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6" name="楕円 935">
          <a:extLst>
            <a:ext uri="{FF2B5EF4-FFF2-40B4-BE49-F238E27FC236}">
              <a16:creationId xmlns:a16="http://schemas.microsoft.com/office/drawing/2014/main" xmlns="" id="{00000000-0008-0000-0600-0000A8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7" name="テキスト ボックス 936">
          <a:extLst>
            <a:ext uri="{FF2B5EF4-FFF2-40B4-BE49-F238E27FC236}">
              <a16:creationId xmlns:a16="http://schemas.microsoft.com/office/drawing/2014/main" xmlns="" id="{00000000-0008-0000-0600-0000A9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8" name="楕円 937">
          <a:extLst>
            <a:ext uri="{FF2B5EF4-FFF2-40B4-BE49-F238E27FC236}">
              <a16:creationId xmlns:a16="http://schemas.microsoft.com/office/drawing/2014/main" xmlns="" id="{00000000-0008-0000-0600-0000AA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9" name="テキスト ボックス 938">
          <a:extLst>
            <a:ext uri="{FF2B5EF4-FFF2-40B4-BE49-F238E27FC236}">
              <a16:creationId xmlns:a16="http://schemas.microsoft.com/office/drawing/2014/main" xmlns="" id="{00000000-0008-0000-0600-0000AB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40" name="楕円 939">
          <a:extLst>
            <a:ext uri="{FF2B5EF4-FFF2-40B4-BE49-F238E27FC236}">
              <a16:creationId xmlns:a16="http://schemas.microsoft.com/office/drawing/2014/main" xmlns="" id="{00000000-0008-0000-0600-0000AC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41" name="テキスト ボックス 940">
          <a:extLst>
            <a:ext uri="{FF2B5EF4-FFF2-40B4-BE49-F238E27FC236}">
              <a16:creationId xmlns:a16="http://schemas.microsoft.com/office/drawing/2014/main" xmlns="" id="{00000000-0008-0000-0600-0000AD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xmlns=""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xmlns=""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xmlns=""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463,656</a:t>
          </a:r>
          <a:r>
            <a:rPr kumimoji="1" lang="ja-JP" altLang="ja-JP" sz="1100">
              <a:solidFill>
                <a:schemeClr val="dk1"/>
              </a:solidFill>
              <a:effectLst/>
              <a:latin typeface="+mn-lt"/>
              <a:ea typeface="+mn-ea"/>
              <a:cs typeface="+mn-cs"/>
            </a:rPr>
            <a:t>円となっている。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扶助費は、住民一人当たり</a:t>
          </a:r>
          <a:r>
            <a:rPr kumimoji="1" lang="en-US" altLang="ja-JP" sz="1100">
              <a:solidFill>
                <a:schemeClr val="dk1"/>
              </a:solidFill>
              <a:effectLst/>
              <a:latin typeface="+mn-lt"/>
              <a:ea typeface="+mn-ea"/>
              <a:cs typeface="+mn-cs"/>
            </a:rPr>
            <a:t>92,851</a:t>
          </a:r>
          <a:r>
            <a:rPr kumimoji="1" lang="ja-JP" altLang="en-US" sz="1100">
              <a:solidFill>
                <a:schemeClr val="dk1"/>
              </a:solidFill>
              <a:effectLst/>
              <a:latin typeface="+mn-lt"/>
              <a:ea typeface="+mn-ea"/>
              <a:cs typeface="+mn-cs"/>
            </a:rPr>
            <a:t>円で、類似団体内平均値を下回っているが、生活保護費、児童福祉費の増加などにより平成</a:t>
          </a:r>
          <a:r>
            <a:rPr kumimoji="1" lang="en-US" altLang="ja-JP" sz="1100">
              <a:solidFill>
                <a:schemeClr val="dk1"/>
              </a:solidFill>
              <a:effectLst/>
              <a:latin typeface="+mn-lt"/>
              <a:ea typeface="+mn-ea"/>
              <a:cs typeface="+mn-cs"/>
            </a:rPr>
            <a:t>29</a:t>
          </a:r>
          <a:r>
            <a:rPr kumimoji="1" lang="ja-JP" altLang="en-US" sz="1100">
              <a:solidFill>
                <a:schemeClr val="dk1"/>
              </a:solidFill>
              <a:effectLst/>
              <a:latin typeface="+mn-lt"/>
              <a:ea typeface="+mn-ea"/>
              <a:cs typeface="+mn-cs"/>
            </a:rPr>
            <a:t>年度と比べて増加している。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補助費等は</a:t>
          </a:r>
          <a:r>
            <a:rPr kumimoji="1" lang="ja-JP" altLang="en-US" sz="1100">
              <a:solidFill>
                <a:schemeClr val="dk1"/>
              </a:solidFill>
              <a:effectLst/>
              <a:latin typeface="+mn-lt"/>
              <a:ea typeface="+mn-ea"/>
              <a:cs typeface="+mn-cs"/>
            </a:rPr>
            <a:t>、住民一人当たり</a:t>
          </a:r>
          <a:r>
            <a:rPr kumimoji="1" lang="en-US" altLang="ja-JP" sz="1100">
              <a:solidFill>
                <a:schemeClr val="dk1"/>
              </a:solidFill>
              <a:effectLst/>
              <a:latin typeface="+mn-lt"/>
              <a:ea typeface="+mn-ea"/>
              <a:cs typeface="+mn-cs"/>
            </a:rPr>
            <a:t>76,417</a:t>
          </a:r>
          <a:r>
            <a:rPr kumimoji="1" lang="ja-JP" altLang="en-US" sz="1100">
              <a:solidFill>
                <a:schemeClr val="dk1"/>
              </a:solidFill>
              <a:effectLst/>
              <a:latin typeface="+mn-lt"/>
              <a:ea typeface="+mn-ea"/>
              <a:cs typeface="+mn-cs"/>
            </a:rPr>
            <a:t>円で、類似団体内平均値を上回っているが、大型事業の</a:t>
          </a:r>
          <a:r>
            <a:rPr kumimoji="1" lang="ja-JP" altLang="en-US" sz="1100">
              <a:solidFill>
                <a:schemeClr val="tx1"/>
              </a:solidFill>
              <a:effectLst/>
              <a:latin typeface="+mn-lt"/>
              <a:ea typeface="+mn-ea"/>
              <a:cs typeface="+mn-cs"/>
            </a:rPr>
            <a:t>産地パワーアップ事業費補助金（整備事業）などが終了したことにより</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en-US" sz="1100">
              <a:solidFill>
                <a:schemeClr val="dk1"/>
              </a:solidFill>
              <a:effectLst/>
              <a:latin typeface="+mn-lt"/>
              <a:ea typeface="+mn-ea"/>
              <a:cs typeface="+mn-cs"/>
            </a:rPr>
            <a:t>年度と比べて減少している。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普通建設事業費は、住民一人当たり</a:t>
          </a:r>
          <a:r>
            <a:rPr kumimoji="1" lang="en-US" altLang="ja-JP" sz="1100">
              <a:solidFill>
                <a:schemeClr val="dk1"/>
              </a:solidFill>
              <a:effectLst/>
              <a:latin typeface="+mn-lt"/>
              <a:ea typeface="+mn-ea"/>
              <a:cs typeface="+mn-cs"/>
            </a:rPr>
            <a:t>50,149</a:t>
          </a:r>
          <a:r>
            <a:rPr kumimoji="1" lang="ja-JP" altLang="en-US" sz="1100">
              <a:solidFill>
                <a:schemeClr val="dk1"/>
              </a:solidFill>
              <a:effectLst/>
              <a:latin typeface="+mn-lt"/>
              <a:ea typeface="+mn-ea"/>
              <a:cs typeface="+mn-cs"/>
            </a:rPr>
            <a:t>円で、類似団体内平均値を下回っているが、小・中学校冷房設備工事や旧市民会館解体工事などにより平成</a:t>
          </a:r>
          <a:r>
            <a:rPr kumimoji="1" lang="en-US" altLang="ja-JP" sz="1100">
              <a:solidFill>
                <a:schemeClr val="dk1"/>
              </a:solidFill>
              <a:effectLst/>
              <a:latin typeface="+mn-lt"/>
              <a:ea typeface="+mn-ea"/>
              <a:cs typeface="+mn-cs"/>
            </a:rPr>
            <a:t>29</a:t>
          </a:r>
          <a:r>
            <a:rPr kumimoji="1" lang="ja-JP" altLang="en-US" sz="1100">
              <a:solidFill>
                <a:schemeClr val="dk1"/>
              </a:solidFill>
              <a:effectLst/>
              <a:latin typeface="+mn-lt"/>
              <a:ea typeface="+mn-ea"/>
              <a:cs typeface="+mn-cs"/>
            </a:rPr>
            <a:t>年度と比べて増加している。</a:t>
          </a:r>
          <a:endParaRPr kumimoji="1" lang="en-US" altLang="ja-JP" sz="110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31,538
31,304
160.52
15,475,702
14,448,926
923,180
8,050,604
15,553,083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128.0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59880</xdr:rowOff>
    </xdr:from>
    <xdr:to>
      <xdr:col>24</xdr:col>
      <xdr:colOff>62865</xdr:colOff>
      <xdr:row>37</xdr:row>
      <xdr:rowOff>160274</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203380"/>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164101</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50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160274</xdr:rowOff>
    </xdr:from>
    <xdr:to>
      <xdr:col>24</xdr:col>
      <xdr:colOff>152400</xdr:colOff>
      <xdr:row>37</xdr:row>
      <xdr:rowOff>160274</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503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6557</xdr:rowOff>
    </xdr:from>
    <xdr:ext cx="534377"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497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59880</xdr:rowOff>
    </xdr:from>
    <xdr:to>
      <xdr:col>24</xdr:col>
      <xdr:colOff>152400</xdr:colOff>
      <xdr:row>30</xdr:row>
      <xdr:rowOff>59880</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20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67120</xdr:rowOff>
    </xdr:from>
    <xdr:to>
      <xdr:col>24</xdr:col>
      <xdr:colOff>63500</xdr:colOff>
      <xdr:row>35</xdr:row>
      <xdr:rowOff>73025</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a:off x="3797300" y="6067870"/>
          <a:ext cx="8382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59707</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6060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81280</xdr:rowOff>
    </xdr:from>
    <xdr:to>
      <xdr:col>24</xdr:col>
      <xdr:colOff>114300</xdr:colOff>
      <xdr:row>36</xdr:row>
      <xdr:rowOff>11430</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67120</xdr:rowOff>
    </xdr:from>
    <xdr:to>
      <xdr:col>19</xdr:col>
      <xdr:colOff>177800</xdr:colOff>
      <xdr:row>35</xdr:row>
      <xdr:rowOff>85027</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flipV="1">
          <a:off x="2908300" y="6067870"/>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86614</xdr:rowOff>
    </xdr:from>
    <xdr:to>
      <xdr:col>20</xdr:col>
      <xdr:colOff>38100</xdr:colOff>
      <xdr:row>36</xdr:row>
      <xdr:rowOff>16764</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7891</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618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161608</xdr:rowOff>
    </xdr:from>
    <xdr:to>
      <xdr:col>15</xdr:col>
      <xdr:colOff>50800</xdr:colOff>
      <xdr:row>35</xdr:row>
      <xdr:rowOff>85027</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a:off x="2019300" y="5990908"/>
          <a:ext cx="889000" cy="9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92520</xdr:rowOff>
    </xdr:from>
    <xdr:to>
      <xdr:col>15</xdr:col>
      <xdr:colOff>101600</xdr:colOff>
      <xdr:row>36</xdr:row>
      <xdr:rowOff>22670</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13797</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618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161608</xdr:rowOff>
    </xdr:from>
    <xdr:to>
      <xdr:col>10</xdr:col>
      <xdr:colOff>114300</xdr:colOff>
      <xdr:row>35</xdr:row>
      <xdr:rowOff>73597</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flipV="1">
          <a:off x="1130300" y="5990908"/>
          <a:ext cx="889000" cy="8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6985</xdr:rowOff>
    </xdr:from>
    <xdr:to>
      <xdr:col>10</xdr:col>
      <xdr:colOff>165100</xdr:colOff>
      <xdr:row>35</xdr:row>
      <xdr:rowOff>108585</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00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99712</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610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51943</xdr:rowOff>
    </xdr:from>
    <xdr:to>
      <xdr:col>6</xdr:col>
      <xdr:colOff>38100</xdr:colOff>
      <xdr:row>35</xdr:row>
      <xdr:rowOff>153543</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605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144670</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614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22225</xdr:rowOff>
    </xdr:from>
    <xdr:to>
      <xdr:col>24</xdr:col>
      <xdr:colOff>114300</xdr:colOff>
      <xdr:row>35</xdr:row>
      <xdr:rowOff>123825</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602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45102</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587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16320</xdr:rowOff>
    </xdr:from>
    <xdr:to>
      <xdr:col>20</xdr:col>
      <xdr:colOff>38100</xdr:colOff>
      <xdr:row>35</xdr:row>
      <xdr:rowOff>117920</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601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134447</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579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34227</xdr:rowOff>
    </xdr:from>
    <xdr:to>
      <xdr:col>15</xdr:col>
      <xdr:colOff>101600</xdr:colOff>
      <xdr:row>35</xdr:row>
      <xdr:rowOff>135827</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603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152354</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581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110808</xdr:rowOff>
    </xdr:from>
    <xdr:to>
      <xdr:col>10</xdr:col>
      <xdr:colOff>165100</xdr:colOff>
      <xdr:row>35</xdr:row>
      <xdr:rowOff>40958</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594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57485</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571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22797</xdr:rowOff>
    </xdr:from>
    <xdr:to>
      <xdr:col>6</xdr:col>
      <xdr:colOff>38100</xdr:colOff>
      <xdr:row>35</xdr:row>
      <xdr:rowOff>124397</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602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140924</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579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xmlns=""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81738</xdr:rowOff>
    </xdr:from>
    <xdr:to>
      <xdr:col>24</xdr:col>
      <xdr:colOff>62865</xdr:colOff>
      <xdr:row>58</xdr:row>
      <xdr:rowOff>111411</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flipV="1">
          <a:off x="4633595" y="8825688"/>
          <a:ext cx="1270" cy="1229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115238</xdr:rowOff>
    </xdr:from>
    <xdr:ext cx="534377" cy="259045"/>
    <xdr:sp macro="" textlink="">
      <xdr:nvSpPr>
        <xdr:cNvPr id="114" name="総務費最小値テキスト">
          <a:extLst>
            <a:ext uri="{FF2B5EF4-FFF2-40B4-BE49-F238E27FC236}">
              <a16:creationId xmlns:a16="http://schemas.microsoft.com/office/drawing/2014/main" xmlns="" id="{00000000-0008-0000-0700-000072000000}"/>
            </a:ext>
          </a:extLst>
        </xdr:cNvPr>
        <xdr:cNvSpPr txBox="1"/>
      </xdr:nvSpPr>
      <xdr:spPr>
        <a:xfrm>
          <a:off x="4686300" y="10059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111411</xdr:rowOff>
    </xdr:from>
    <xdr:to>
      <xdr:col>24</xdr:col>
      <xdr:colOff>152400</xdr:colOff>
      <xdr:row>58</xdr:row>
      <xdr:rowOff>111411</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4546600" y="10055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28415</xdr:rowOff>
    </xdr:from>
    <xdr:ext cx="599010" cy="259045"/>
    <xdr:sp macro="" textlink="">
      <xdr:nvSpPr>
        <xdr:cNvPr id="116" name="総務費最大値テキスト">
          <a:extLst>
            <a:ext uri="{FF2B5EF4-FFF2-40B4-BE49-F238E27FC236}">
              <a16:creationId xmlns:a16="http://schemas.microsoft.com/office/drawing/2014/main" xmlns="" id="{00000000-0008-0000-0700-000074000000}"/>
            </a:ext>
          </a:extLst>
        </xdr:cNvPr>
        <xdr:cNvSpPr txBox="1"/>
      </xdr:nvSpPr>
      <xdr:spPr>
        <a:xfrm>
          <a:off x="4686300" y="8600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350,213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81738</xdr:rowOff>
    </xdr:from>
    <xdr:to>
      <xdr:col>24</xdr:col>
      <xdr:colOff>152400</xdr:colOff>
      <xdr:row>51</xdr:row>
      <xdr:rowOff>81738</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882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91587</xdr:rowOff>
    </xdr:from>
    <xdr:to>
      <xdr:col>24</xdr:col>
      <xdr:colOff>63500</xdr:colOff>
      <xdr:row>57</xdr:row>
      <xdr:rowOff>133074</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flipV="1">
          <a:off x="3797300" y="9864237"/>
          <a:ext cx="838200" cy="4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19057</xdr:rowOff>
    </xdr:from>
    <xdr:ext cx="534377" cy="259045"/>
    <xdr:sp macro="" textlink="">
      <xdr:nvSpPr>
        <xdr:cNvPr id="119" name="総務費平均値テキスト">
          <a:extLst>
            <a:ext uri="{FF2B5EF4-FFF2-40B4-BE49-F238E27FC236}">
              <a16:creationId xmlns:a16="http://schemas.microsoft.com/office/drawing/2014/main" xmlns="" id="{00000000-0008-0000-0700-000077000000}"/>
            </a:ext>
          </a:extLst>
        </xdr:cNvPr>
        <xdr:cNvSpPr txBox="1"/>
      </xdr:nvSpPr>
      <xdr:spPr>
        <a:xfrm>
          <a:off x="4686300" y="96202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167630</xdr:rowOff>
    </xdr:from>
    <xdr:to>
      <xdr:col>24</xdr:col>
      <xdr:colOff>114300</xdr:colOff>
      <xdr:row>57</xdr:row>
      <xdr:rowOff>97780</xdr:rowOff>
    </xdr:to>
    <xdr:sp macro="" textlink="">
      <xdr:nvSpPr>
        <xdr:cNvPr id="120" name="フローチャート: 判断 119">
          <a:extLst>
            <a:ext uri="{FF2B5EF4-FFF2-40B4-BE49-F238E27FC236}">
              <a16:creationId xmlns:a16="http://schemas.microsoft.com/office/drawing/2014/main" xmlns="" id="{00000000-0008-0000-0700-000078000000}"/>
            </a:ext>
          </a:extLst>
        </xdr:cNvPr>
        <xdr:cNvSpPr/>
      </xdr:nvSpPr>
      <xdr:spPr>
        <a:xfrm>
          <a:off x="4584700" y="976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72130</xdr:rowOff>
    </xdr:from>
    <xdr:to>
      <xdr:col>19</xdr:col>
      <xdr:colOff>177800</xdr:colOff>
      <xdr:row>57</xdr:row>
      <xdr:rowOff>133074</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a:off x="2908300" y="9844780"/>
          <a:ext cx="889000" cy="60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170304</xdr:rowOff>
    </xdr:from>
    <xdr:to>
      <xdr:col>20</xdr:col>
      <xdr:colOff>38100</xdr:colOff>
      <xdr:row>57</xdr:row>
      <xdr:rowOff>100454</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3746500" y="977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116981</xdr:rowOff>
    </xdr:from>
    <xdr:ext cx="534377" cy="259045"/>
    <xdr:sp macro="" textlink="">
      <xdr:nvSpPr>
        <xdr:cNvPr id="123" name="テキスト ボックス 122">
          <a:extLst>
            <a:ext uri="{FF2B5EF4-FFF2-40B4-BE49-F238E27FC236}">
              <a16:creationId xmlns:a16="http://schemas.microsoft.com/office/drawing/2014/main" xmlns="" id="{00000000-0008-0000-0700-00007B000000}"/>
            </a:ext>
          </a:extLst>
        </xdr:cNvPr>
        <xdr:cNvSpPr txBox="1"/>
      </xdr:nvSpPr>
      <xdr:spPr>
        <a:xfrm>
          <a:off x="3530111" y="954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72130</xdr:rowOff>
    </xdr:from>
    <xdr:to>
      <xdr:col>15</xdr:col>
      <xdr:colOff>50800</xdr:colOff>
      <xdr:row>57</xdr:row>
      <xdr:rowOff>140950</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flipV="1">
          <a:off x="2019300" y="9844780"/>
          <a:ext cx="889000" cy="68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10955</xdr:rowOff>
    </xdr:from>
    <xdr:to>
      <xdr:col>15</xdr:col>
      <xdr:colOff>101600</xdr:colOff>
      <xdr:row>57</xdr:row>
      <xdr:rowOff>112555</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2857500" y="978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129082</xdr:rowOff>
    </xdr:from>
    <xdr:ext cx="534377"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2641111" y="955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140950</xdr:rowOff>
    </xdr:from>
    <xdr:to>
      <xdr:col>10</xdr:col>
      <xdr:colOff>114300</xdr:colOff>
      <xdr:row>58</xdr:row>
      <xdr:rowOff>18169</xdr:rowOff>
    </xdr:to>
    <xdr:cxnSp macro="">
      <xdr:nvCxnSpPr>
        <xdr:cNvPr id="127" name="直線コネクタ 126">
          <a:extLst>
            <a:ext uri="{FF2B5EF4-FFF2-40B4-BE49-F238E27FC236}">
              <a16:creationId xmlns:a16="http://schemas.microsoft.com/office/drawing/2014/main" xmlns="" id="{00000000-0008-0000-0700-00007F000000}"/>
            </a:ext>
          </a:extLst>
        </xdr:cNvPr>
        <xdr:cNvCxnSpPr/>
      </xdr:nvCxnSpPr>
      <xdr:spPr>
        <a:xfrm flipV="1">
          <a:off x="1130300" y="9913600"/>
          <a:ext cx="889000" cy="4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22122</xdr:rowOff>
    </xdr:from>
    <xdr:to>
      <xdr:col>10</xdr:col>
      <xdr:colOff>165100</xdr:colOff>
      <xdr:row>57</xdr:row>
      <xdr:rowOff>123722</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1968500" y="979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140249</xdr:rowOff>
    </xdr:from>
    <xdr:ext cx="534377"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1752111" y="956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166205</xdr:rowOff>
    </xdr:from>
    <xdr:to>
      <xdr:col>6</xdr:col>
      <xdr:colOff>38100</xdr:colOff>
      <xdr:row>57</xdr:row>
      <xdr:rowOff>96355</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079500" y="9767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112882</xdr:rowOff>
    </xdr:from>
    <xdr:ext cx="534377"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863111" y="954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40787</xdr:rowOff>
    </xdr:from>
    <xdr:to>
      <xdr:col>24</xdr:col>
      <xdr:colOff>114300</xdr:colOff>
      <xdr:row>57</xdr:row>
      <xdr:rowOff>142387</xdr:rowOff>
    </xdr:to>
    <xdr:sp macro="" textlink="">
      <xdr:nvSpPr>
        <xdr:cNvPr id="137" name="楕円 136">
          <a:extLst>
            <a:ext uri="{FF2B5EF4-FFF2-40B4-BE49-F238E27FC236}">
              <a16:creationId xmlns:a16="http://schemas.microsoft.com/office/drawing/2014/main" xmlns="" id="{00000000-0008-0000-0700-000089000000}"/>
            </a:ext>
          </a:extLst>
        </xdr:cNvPr>
        <xdr:cNvSpPr/>
      </xdr:nvSpPr>
      <xdr:spPr>
        <a:xfrm>
          <a:off x="4584700" y="981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19214</xdr:rowOff>
    </xdr:from>
    <xdr:ext cx="534377" cy="259045"/>
    <xdr:sp macro="" textlink="">
      <xdr:nvSpPr>
        <xdr:cNvPr id="138" name="総務費該当値テキスト">
          <a:extLst>
            <a:ext uri="{FF2B5EF4-FFF2-40B4-BE49-F238E27FC236}">
              <a16:creationId xmlns:a16="http://schemas.microsoft.com/office/drawing/2014/main" xmlns="" id="{00000000-0008-0000-0700-00008A000000}"/>
            </a:ext>
          </a:extLst>
        </xdr:cNvPr>
        <xdr:cNvSpPr txBox="1"/>
      </xdr:nvSpPr>
      <xdr:spPr>
        <a:xfrm>
          <a:off x="4686300" y="979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82274</xdr:rowOff>
    </xdr:from>
    <xdr:to>
      <xdr:col>20</xdr:col>
      <xdr:colOff>38100</xdr:colOff>
      <xdr:row>58</xdr:row>
      <xdr:rowOff>12424</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3746500" y="985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3551</xdr:rowOff>
    </xdr:from>
    <xdr:ext cx="534377"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3530111" y="9947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21330</xdr:rowOff>
    </xdr:from>
    <xdr:to>
      <xdr:col>15</xdr:col>
      <xdr:colOff>101600</xdr:colOff>
      <xdr:row>57</xdr:row>
      <xdr:rowOff>122930</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2857500" y="9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114057</xdr:rowOff>
    </xdr:from>
    <xdr:ext cx="534377"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2641111" y="988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90150</xdr:rowOff>
    </xdr:from>
    <xdr:to>
      <xdr:col>10</xdr:col>
      <xdr:colOff>165100</xdr:colOff>
      <xdr:row>58</xdr:row>
      <xdr:rowOff>20300</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1968500" y="986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11427</xdr:rowOff>
    </xdr:from>
    <xdr:ext cx="534377"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1752111" y="995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138819</xdr:rowOff>
    </xdr:from>
    <xdr:to>
      <xdr:col>6</xdr:col>
      <xdr:colOff>38100</xdr:colOff>
      <xdr:row>58</xdr:row>
      <xdr:rowOff>68969</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079500" y="991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60096</xdr:rowOff>
    </xdr:from>
    <xdr:ext cx="534377"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863111" y="1000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140919</xdr:rowOff>
    </xdr:from>
    <xdr:to>
      <xdr:col>24</xdr:col>
      <xdr:colOff>62865</xdr:colOff>
      <xdr:row>78</xdr:row>
      <xdr:rowOff>106127</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1970969"/>
          <a:ext cx="1270" cy="1508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109954</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483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106127</xdr:rowOff>
    </xdr:from>
    <xdr:to>
      <xdr:col>24</xdr:col>
      <xdr:colOff>152400</xdr:colOff>
      <xdr:row>78</xdr:row>
      <xdr:rowOff>106127</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479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87596</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1746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312,340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140919</xdr:rowOff>
    </xdr:from>
    <xdr:to>
      <xdr:col>24</xdr:col>
      <xdr:colOff>152400</xdr:colOff>
      <xdr:row>69</xdr:row>
      <xdr:rowOff>140919</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1970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108305</xdr:rowOff>
    </xdr:from>
    <xdr:to>
      <xdr:col>24</xdr:col>
      <xdr:colOff>63500</xdr:colOff>
      <xdr:row>76</xdr:row>
      <xdr:rowOff>124155</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flipV="1">
          <a:off x="3797300" y="13138505"/>
          <a:ext cx="8382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89237</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27765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66360</xdr:rowOff>
    </xdr:from>
    <xdr:to>
      <xdr:col>24</xdr:col>
      <xdr:colOff>114300</xdr:colOff>
      <xdr:row>75</xdr:row>
      <xdr:rowOff>167960</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292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124155</xdr:rowOff>
    </xdr:from>
    <xdr:to>
      <xdr:col>19</xdr:col>
      <xdr:colOff>177800</xdr:colOff>
      <xdr:row>77</xdr:row>
      <xdr:rowOff>26398</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2908300" y="13154355"/>
          <a:ext cx="889000" cy="7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82682</xdr:rowOff>
    </xdr:from>
    <xdr:to>
      <xdr:col>20</xdr:col>
      <xdr:colOff>38100</xdr:colOff>
      <xdr:row>76</xdr:row>
      <xdr:rowOff>12832</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294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29359</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2716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26398</xdr:rowOff>
    </xdr:from>
    <xdr:to>
      <xdr:col>15</xdr:col>
      <xdr:colOff>50800</xdr:colOff>
      <xdr:row>77</xdr:row>
      <xdr:rowOff>112047</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flipV="1">
          <a:off x="2019300" y="13228048"/>
          <a:ext cx="889000" cy="8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93266</xdr:rowOff>
    </xdr:from>
    <xdr:to>
      <xdr:col>15</xdr:col>
      <xdr:colOff>101600</xdr:colOff>
      <xdr:row>76</xdr:row>
      <xdr:rowOff>23416</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295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39943</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272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112047</xdr:rowOff>
    </xdr:from>
    <xdr:to>
      <xdr:col>10</xdr:col>
      <xdr:colOff>114300</xdr:colOff>
      <xdr:row>77</xdr:row>
      <xdr:rowOff>146017</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flipV="1">
          <a:off x="1130300" y="13313697"/>
          <a:ext cx="889000" cy="3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157846</xdr:rowOff>
    </xdr:from>
    <xdr:to>
      <xdr:col>10</xdr:col>
      <xdr:colOff>165100</xdr:colOff>
      <xdr:row>76</xdr:row>
      <xdr:rowOff>87996</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01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104522</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279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43439</xdr:rowOff>
    </xdr:from>
    <xdr:to>
      <xdr:col>6</xdr:col>
      <xdr:colOff>38100</xdr:colOff>
      <xdr:row>76</xdr:row>
      <xdr:rowOff>145039</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073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161566</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2848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57505</xdr:rowOff>
    </xdr:from>
    <xdr:to>
      <xdr:col>24</xdr:col>
      <xdr:colOff>114300</xdr:colOff>
      <xdr:row>76</xdr:row>
      <xdr:rowOff>159105</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308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35932</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3066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73355</xdr:rowOff>
    </xdr:from>
    <xdr:to>
      <xdr:col>20</xdr:col>
      <xdr:colOff>38100</xdr:colOff>
      <xdr:row>77</xdr:row>
      <xdr:rowOff>3505</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3103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166082</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3196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147048</xdr:rowOff>
    </xdr:from>
    <xdr:to>
      <xdr:col>15</xdr:col>
      <xdr:colOff>101600</xdr:colOff>
      <xdr:row>77</xdr:row>
      <xdr:rowOff>77198</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17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68325</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3269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61247</xdr:rowOff>
    </xdr:from>
    <xdr:to>
      <xdr:col>10</xdr:col>
      <xdr:colOff>165100</xdr:colOff>
      <xdr:row>77</xdr:row>
      <xdr:rowOff>162847</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26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153974</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3355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95217</xdr:rowOff>
    </xdr:from>
    <xdr:to>
      <xdr:col>6</xdr:col>
      <xdr:colOff>38100</xdr:colOff>
      <xdr:row>78</xdr:row>
      <xdr:rowOff>25367</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29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16494</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3389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xmlns=""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xmlns=""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68028</xdr:rowOff>
    </xdr:from>
    <xdr:to>
      <xdr:col>24</xdr:col>
      <xdr:colOff>62865</xdr:colOff>
      <xdr:row>98</xdr:row>
      <xdr:rowOff>63184</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flipV="1">
          <a:off x="4633595" y="15498528"/>
          <a:ext cx="1270" cy="136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67011</xdr:rowOff>
    </xdr:from>
    <xdr:ext cx="534377" cy="259045"/>
    <xdr:sp macro="" textlink="">
      <xdr:nvSpPr>
        <xdr:cNvPr id="231" name="衛生費最小値テキスト">
          <a:extLst>
            <a:ext uri="{FF2B5EF4-FFF2-40B4-BE49-F238E27FC236}">
              <a16:creationId xmlns:a16="http://schemas.microsoft.com/office/drawing/2014/main" xmlns="" id="{00000000-0008-0000-0700-0000E7000000}"/>
            </a:ext>
          </a:extLst>
        </xdr:cNvPr>
        <xdr:cNvSpPr txBox="1"/>
      </xdr:nvSpPr>
      <xdr:spPr>
        <a:xfrm>
          <a:off x="4686300" y="1686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63184</xdr:rowOff>
    </xdr:from>
    <xdr:to>
      <xdr:col>24</xdr:col>
      <xdr:colOff>152400</xdr:colOff>
      <xdr:row>98</xdr:row>
      <xdr:rowOff>63184</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a:off x="4546600" y="16865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14705</xdr:rowOff>
    </xdr:from>
    <xdr:ext cx="599010" cy="259045"/>
    <xdr:sp macro="" textlink="">
      <xdr:nvSpPr>
        <xdr:cNvPr id="233" name="衛生費最大値テキスト">
          <a:extLst>
            <a:ext uri="{FF2B5EF4-FFF2-40B4-BE49-F238E27FC236}">
              <a16:creationId xmlns:a16="http://schemas.microsoft.com/office/drawing/2014/main" xmlns="" id="{00000000-0008-0000-0700-0000E9000000}"/>
            </a:ext>
          </a:extLst>
        </xdr:cNvPr>
        <xdr:cNvSpPr txBox="1"/>
      </xdr:nvSpPr>
      <xdr:spPr>
        <a:xfrm>
          <a:off x="4686300" y="15273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68028</xdr:rowOff>
    </xdr:from>
    <xdr:to>
      <xdr:col>24</xdr:col>
      <xdr:colOff>152400</xdr:colOff>
      <xdr:row>90</xdr:row>
      <xdr:rowOff>68028</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a:off x="4546600" y="15498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56273</xdr:rowOff>
    </xdr:from>
    <xdr:to>
      <xdr:col>24</xdr:col>
      <xdr:colOff>63500</xdr:colOff>
      <xdr:row>98</xdr:row>
      <xdr:rowOff>63184</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a:off x="3797300" y="16858373"/>
          <a:ext cx="838200" cy="6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5652</xdr:rowOff>
    </xdr:from>
    <xdr:ext cx="534377" cy="259045"/>
    <xdr:sp macro="" textlink="">
      <xdr:nvSpPr>
        <xdr:cNvPr id="236" name="衛生費平均値テキスト">
          <a:extLst>
            <a:ext uri="{FF2B5EF4-FFF2-40B4-BE49-F238E27FC236}">
              <a16:creationId xmlns:a16="http://schemas.microsoft.com/office/drawing/2014/main" xmlns="" id="{00000000-0008-0000-0700-0000EC000000}"/>
            </a:ext>
          </a:extLst>
        </xdr:cNvPr>
        <xdr:cNvSpPr txBox="1"/>
      </xdr:nvSpPr>
      <xdr:spPr>
        <a:xfrm>
          <a:off x="4686300" y="16293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154225</xdr:rowOff>
    </xdr:from>
    <xdr:to>
      <xdr:col>24</xdr:col>
      <xdr:colOff>114300</xdr:colOff>
      <xdr:row>96</xdr:row>
      <xdr:rowOff>84375</xdr:rowOff>
    </xdr:to>
    <xdr:sp macro="" textlink="">
      <xdr:nvSpPr>
        <xdr:cNvPr id="237" name="フローチャート: 判断 236">
          <a:extLst>
            <a:ext uri="{FF2B5EF4-FFF2-40B4-BE49-F238E27FC236}">
              <a16:creationId xmlns:a16="http://schemas.microsoft.com/office/drawing/2014/main" xmlns="" id="{00000000-0008-0000-0700-0000ED000000}"/>
            </a:ext>
          </a:extLst>
        </xdr:cNvPr>
        <xdr:cNvSpPr/>
      </xdr:nvSpPr>
      <xdr:spPr>
        <a:xfrm>
          <a:off x="4584700" y="164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56273</xdr:rowOff>
    </xdr:from>
    <xdr:to>
      <xdr:col>19</xdr:col>
      <xdr:colOff>177800</xdr:colOff>
      <xdr:row>98</xdr:row>
      <xdr:rowOff>69704</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flipV="1">
          <a:off x="2908300" y="16858373"/>
          <a:ext cx="889000" cy="1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152843</xdr:rowOff>
    </xdr:from>
    <xdr:to>
      <xdr:col>20</xdr:col>
      <xdr:colOff>38100</xdr:colOff>
      <xdr:row>96</xdr:row>
      <xdr:rowOff>82993</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3746500" y="16440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99520</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3530111" y="1621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33880</xdr:rowOff>
    </xdr:from>
    <xdr:to>
      <xdr:col>15</xdr:col>
      <xdr:colOff>50800</xdr:colOff>
      <xdr:row>98</xdr:row>
      <xdr:rowOff>69704</xdr:rowOff>
    </xdr:to>
    <xdr:cxnSp macro="">
      <xdr:nvCxnSpPr>
        <xdr:cNvPr id="241" name="直線コネクタ 240">
          <a:extLst>
            <a:ext uri="{FF2B5EF4-FFF2-40B4-BE49-F238E27FC236}">
              <a16:creationId xmlns:a16="http://schemas.microsoft.com/office/drawing/2014/main" xmlns="" id="{00000000-0008-0000-0700-0000F1000000}"/>
            </a:ext>
          </a:extLst>
        </xdr:cNvPr>
        <xdr:cNvCxnSpPr/>
      </xdr:nvCxnSpPr>
      <xdr:spPr>
        <a:xfrm>
          <a:off x="2019300" y="16835980"/>
          <a:ext cx="889000" cy="3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150774</xdr:rowOff>
    </xdr:from>
    <xdr:to>
      <xdr:col>15</xdr:col>
      <xdr:colOff>101600</xdr:colOff>
      <xdr:row>96</xdr:row>
      <xdr:rowOff>80924</xdr:rowOff>
    </xdr:to>
    <xdr:sp macro="" textlink="">
      <xdr:nvSpPr>
        <xdr:cNvPr id="242" name="フローチャート: 判断 241">
          <a:extLst>
            <a:ext uri="{FF2B5EF4-FFF2-40B4-BE49-F238E27FC236}">
              <a16:creationId xmlns:a16="http://schemas.microsoft.com/office/drawing/2014/main" xmlns="" id="{00000000-0008-0000-0700-0000F2000000}"/>
            </a:ext>
          </a:extLst>
        </xdr:cNvPr>
        <xdr:cNvSpPr/>
      </xdr:nvSpPr>
      <xdr:spPr>
        <a:xfrm>
          <a:off x="2857500" y="1643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97451</xdr:rowOff>
    </xdr:from>
    <xdr:ext cx="534377"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2641111" y="1621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170137</xdr:rowOff>
    </xdr:from>
    <xdr:to>
      <xdr:col>10</xdr:col>
      <xdr:colOff>114300</xdr:colOff>
      <xdr:row>98</xdr:row>
      <xdr:rowOff>33880</xdr:rowOff>
    </xdr:to>
    <xdr:cxnSp macro="">
      <xdr:nvCxnSpPr>
        <xdr:cNvPr id="244" name="直線コネクタ 243">
          <a:extLst>
            <a:ext uri="{FF2B5EF4-FFF2-40B4-BE49-F238E27FC236}">
              <a16:creationId xmlns:a16="http://schemas.microsoft.com/office/drawing/2014/main" xmlns="" id="{00000000-0008-0000-0700-0000F4000000}"/>
            </a:ext>
          </a:extLst>
        </xdr:cNvPr>
        <xdr:cNvCxnSpPr/>
      </xdr:nvCxnSpPr>
      <xdr:spPr>
        <a:xfrm>
          <a:off x="1130300" y="16800787"/>
          <a:ext cx="889000" cy="3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4187</xdr:rowOff>
    </xdr:from>
    <xdr:to>
      <xdr:col>10</xdr:col>
      <xdr:colOff>165100</xdr:colOff>
      <xdr:row>96</xdr:row>
      <xdr:rowOff>105787</xdr:rowOff>
    </xdr:to>
    <xdr:sp macro="" textlink="">
      <xdr:nvSpPr>
        <xdr:cNvPr id="245" name="フローチャート: 判断 244">
          <a:extLst>
            <a:ext uri="{FF2B5EF4-FFF2-40B4-BE49-F238E27FC236}">
              <a16:creationId xmlns:a16="http://schemas.microsoft.com/office/drawing/2014/main" xmlns="" id="{00000000-0008-0000-0700-0000F5000000}"/>
            </a:ext>
          </a:extLst>
        </xdr:cNvPr>
        <xdr:cNvSpPr/>
      </xdr:nvSpPr>
      <xdr:spPr>
        <a:xfrm>
          <a:off x="1968500" y="1646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122314</xdr:rowOff>
    </xdr:from>
    <xdr:ext cx="534377"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1752111" y="1623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16565</xdr:rowOff>
    </xdr:from>
    <xdr:to>
      <xdr:col>6</xdr:col>
      <xdr:colOff>38100</xdr:colOff>
      <xdr:row>96</xdr:row>
      <xdr:rowOff>118165</xdr:rowOff>
    </xdr:to>
    <xdr:sp macro="" textlink="">
      <xdr:nvSpPr>
        <xdr:cNvPr id="247" name="フローチャート: 判断 246">
          <a:extLst>
            <a:ext uri="{FF2B5EF4-FFF2-40B4-BE49-F238E27FC236}">
              <a16:creationId xmlns:a16="http://schemas.microsoft.com/office/drawing/2014/main" xmlns="" id="{00000000-0008-0000-0700-0000F7000000}"/>
            </a:ext>
          </a:extLst>
        </xdr:cNvPr>
        <xdr:cNvSpPr/>
      </xdr:nvSpPr>
      <xdr:spPr>
        <a:xfrm>
          <a:off x="1079500" y="1647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134692</xdr:rowOff>
    </xdr:from>
    <xdr:ext cx="534377"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863111" y="1625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12384</xdr:rowOff>
    </xdr:from>
    <xdr:to>
      <xdr:col>24</xdr:col>
      <xdr:colOff>114300</xdr:colOff>
      <xdr:row>98</xdr:row>
      <xdr:rowOff>113984</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4584700" y="1681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98761</xdr:rowOff>
    </xdr:from>
    <xdr:ext cx="534377" cy="259045"/>
    <xdr:sp macro="" textlink="">
      <xdr:nvSpPr>
        <xdr:cNvPr id="255" name="衛生費該当値テキスト">
          <a:extLst>
            <a:ext uri="{FF2B5EF4-FFF2-40B4-BE49-F238E27FC236}">
              <a16:creationId xmlns:a16="http://schemas.microsoft.com/office/drawing/2014/main" xmlns="" id="{00000000-0008-0000-0700-0000FF000000}"/>
            </a:ext>
          </a:extLst>
        </xdr:cNvPr>
        <xdr:cNvSpPr txBox="1"/>
      </xdr:nvSpPr>
      <xdr:spPr>
        <a:xfrm>
          <a:off x="4686300" y="16729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5473</xdr:rowOff>
    </xdr:from>
    <xdr:to>
      <xdr:col>20</xdr:col>
      <xdr:colOff>38100</xdr:colOff>
      <xdr:row>98</xdr:row>
      <xdr:rowOff>107073</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3746500" y="1680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98200</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3530111" y="1690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18904</xdr:rowOff>
    </xdr:from>
    <xdr:to>
      <xdr:col>15</xdr:col>
      <xdr:colOff>101600</xdr:colOff>
      <xdr:row>98</xdr:row>
      <xdr:rowOff>120504</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2857500" y="1682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111631</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2641111" y="1691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154530</xdr:rowOff>
    </xdr:from>
    <xdr:to>
      <xdr:col>10</xdr:col>
      <xdr:colOff>165100</xdr:colOff>
      <xdr:row>98</xdr:row>
      <xdr:rowOff>84680</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1968500" y="1678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75807</xdr:rowOff>
    </xdr:from>
    <xdr:ext cx="534377" cy="259045"/>
    <xdr:sp macro="" textlink="">
      <xdr:nvSpPr>
        <xdr:cNvPr id="261" name="テキスト ボックス 260">
          <a:extLst>
            <a:ext uri="{FF2B5EF4-FFF2-40B4-BE49-F238E27FC236}">
              <a16:creationId xmlns:a16="http://schemas.microsoft.com/office/drawing/2014/main" xmlns="" id="{00000000-0008-0000-0700-000005010000}"/>
            </a:ext>
          </a:extLst>
        </xdr:cNvPr>
        <xdr:cNvSpPr txBox="1"/>
      </xdr:nvSpPr>
      <xdr:spPr>
        <a:xfrm>
          <a:off x="1752111" y="1687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119337</xdr:rowOff>
    </xdr:from>
    <xdr:to>
      <xdr:col>6</xdr:col>
      <xdr:colOff>38100</xdr:colOff>
      <xdr:row>98</xdr:row>
      <xdr:rowOff>49487</xdr:rowOff>
    </xdr:to>
    <xdr:sp macro="" textlink="">
      <xdr:nvSpPr>
        <xdr:cNvPr id="262" name="楕円 261">
          <a:extLst>
            <a:ext uri="{FF2B5EF4-FFF2-40B4-BE49-F238E27FC236}">
              <a16:creationId xmlns:a16="http://schemas.microsoft.com/office/drawing/2014/main" xmlns="" id="{00000000-0008-0000-0700-000006010000}"/>
            </a:ext>
          </a:extLst>
        </xdr:cNvPr>
        <xdr:cNvSpPr/>
      </xdr:nvSpPr>
      <xdr:spPr>
        <a:xfrm>
          <a:off x="1079500" y="1674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40614</xdr:rowOff>
    </xdr:from>
    <xdr:ext cx="534377" cy="259045"/>
    <xdr:sp macro="" textlink="">
      <xdr:nvSpPr>
        <xdr:cNvPr id="263" name="テキスト ボックス 262">
          <a:extLst>
            <a:ext uri="{FF2B5EF4-FFF2-40B4-BE49-F238E27FC236}">
              <a16:creationId xmlns:a16="http://schemas.microsoft.com/office/drawing/2014/main" xmlns="" id="{00000000-0008-0000-0700-000007010000}"/>
            </a:ext>
          </a:extLst>
        </xdr:cNvPr>
        <xdr:cNvSpPr txBox="1"/>
      </xdr:nvSpPr>
      <xdr:spPr>
        <a:xfrm>
          <a:off x="863111" y="1684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xmlns=""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xmlns=""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xmlns=""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xmlns=""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xmlns=""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xmlns=""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32584</xdr:rowOff>
    </xdr:from>
    <xdr:to>
      <xdr:col>54</xdr:col>
      <xdr:colOff>189865</xdr:colOff>
      <xdr:row>39</xdr:row>
      <xdr:rowOff>98878</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flipV="1">
          <a:off x="10475595" y="5176084"/>
          <a:ext cx="1270" cy="1609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0" name="労働費最小値テキスト">
          <a:extLst>
            <a:ext uri="{FF2B5EF4-FFF2-40B4-BE49-F238E27FC236}">
              <a16:creationId xmlns:a16="http://schemas.microsoft.com/office/drawing/2014/main" xmlns="" id="{00000000-0008-0000-0700-000022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a:extLst>
            <a:ext uri="{FF2B5EF4-FFF2-40B4-BE49-F238E27FC236}">
              <a16:creationId xmlns:a16="http://schemas.microsoft.com/office/drawing/2014/main" xmlns="" id="{00000000-0008-0000-0700-000023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150711</xdr:rowOff>
    </xdr:from>
    <xdr:ext cx="469744" cy="259045"/>
    <xdr:sp macro="" textlink="">
      <xdr:nvSpPr>
        <xdr:cNvPr id="292" name="労働費最大値テキスト">
          <a:extLst>
            <a:ext uri="{FF2B5EF4-FFF2-40B4-BE49-F238E27FC236}">
              <a16:creationId xmlns:a16="http://schemas.microsoft.com/office/drawing/2014/main" xmlns="" id="{00000000-0008-0000-0700-000024010000}"/>
            </a:ext>
          </a:extLst>
        </xdr:cNvPr>
        <xdr:cNvSpPr txBox="1"/>
      </xdr:nvSpPr>
      <xdr:spPr>
        <a:xfrm>
          <a:off x="10528300" y="495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32584</xdr:rowOff>
    </xdr:from>
    <xdr:to>
      <xdr:col>55</xdr:col>
      <xdr:colOff>88900</xdr:colOff>
      <xdr:row>30</xdr:row>
      <xdr:rowOff>32584</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a:off x="10388600" y="5176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20501</xdr:rowOff>
    </xdr:from>
    <xdr:to>
      <xdr:col>55</xdr:col>
      <xdr:colOff>0</xdr:colOff>
      <xdr:row>36</xdr:row>
      <xdr:rowOff>36504</xdr:rowOff>
    </xdr:to>
    <xdr:cxnSp macro="">
      <xdr:nvCxnSpPr>
        <xdr:cNvPr id="294" name="直線コネクタ 293">
          <a:extLst>
            <a:ext uri="{FF2B5EF4-FFF2-40B4-BE49-F238E27FC236}">
              <a16:creationId xmlns:a16="http://schemas.microsoft.com/office/drawing/2014/main" xmlns="" id="{00000000-0008-0000-0700-000026010000}"/>
            </a:ext>
          </a:extLst>
        </xdr:cNvPr>
        <xdr:cNvCxnSpPr/>
      </xdr:nvCxnSpPr>
      <xdr:spPr>
        <a:xfrm>
          <a:off x="9639300" y="6192701"/>
          <a:ext cx="8382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134928</xdr:rowOff>
    </xdr:from>
    <xdr:ext cx="378565" cy="259045"/>
    <xdr:sp macro="" textlink="">
      <xdr:nvSpPr>
        <xdr:cNvPr id="295" name="労働費平均値テキスト">
          <a:extLst>
            <a:ext uri="{FF2B5EF4-FFF2-40B4-BE49-F238E27FC236}">
              <a16:creationId xmlns:a16="http://schemas.microsoft.com/office/drawing/2014/main" xmlns="" id="{00000000-0008-0000-0700-000027010000}"/>
            </a:ext>
          </a:extLst>
        </xdr:cNvPr>
        <xdr:cNvSpPr txBox="1"/>
      </xdr:nvSpPr>
      <xdr:spPr>
        <a:xfrm>
          <a:off x="10528300" y="647857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156500</xdr:rowOff>
    </xdr:from>
    <xdr:to>
      <xdr:col>55</xdr:col>
      <xdr:colOff>50800</xdr:colOff>
      <xdr:row>38</xdr:row>
      <xdr:rowOff>86651</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104267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18869</xdr:rowOff>
    </xdr:from>
    <xdr:to>
      <xdr:col>50</xdr:col>
      <xdr:colOff>114300</xdr:colOff>
      <xdr:row>36</xdr:row>
      <xdr:rowOff>20501</xdr:rowOff>
    </xdr:to>
    <xdr:cxnSp macro="">
      <xdr:nvCxnSpPr>
        <xdr:cNvPr id="297" name="直線コネクタ 296">
          <a:extLst>
            <a:ext uri="{FF2B5EF4-FFF2-40B4-BE49-F238E27FC236}">
              <a16:creationId xmlns:a16="http://schemas.microsoft.com/office/drawing/2014/main" xmlns="" id="{00000000-0008-0000-0700-000029010000}"/>
            </a:ext>
          </a:extLst>
        </xdr:cNvPr>
        <xdr:cNvCxnSpPr/>
      </xdr:nvCxnSpPr>
      <xdr:spPr>
        <a:xfrm>
          <a:off x="8750300" y="619106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142458</xdr:rowOff>
    </xdr:from>
    <xdr:to>
      <xdr:col>50</xdr:col>
      <xdr:colOff>165100</xdr:colOff>
      <xdr:row>38</xdr:row>
      <xdr:rowOff>72608</xdr:rowOff>
    </xdr:to>
    <xdr:sp macro="" textlink="">
      <xdr:nvSpPr>
        <xdr:cNvPr id="298" name="フローチャート: 判断 297">
          <a:extLst>
            <a:ext uri="{FF2B5EF4-FFF2-40B4-BE49-F238E27FC236}">
              <a16:creationId xmlns:a16="http://schemas.microsoft.com/office/drawing/2014/main" xmlns="" id="{00000000-0008-0000-0700-00002A010000}"/>
            </a:ext>
          </a:extLst>
        </xdr:cNvPr>
        <xdr:cNvSpPr/>
      </xdr:nvSpPr>
      <xdr:spPr>
        <a:xfrm>
          <a:off x="9588500" y="648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63735</xdr:rowOff>
    </xdr:from>
    <xdr:ext cx="378565"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9450017" y="65788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18869</xdr:rowOff>
    </xdr:from>
    <xdr:to>
      <xdr:col>45</xdr:col>
      <xdr:colOff>177800</xdr:colOff>
      <xdr:row>36</xdr:row>
      <xdr:rowOff>53485</xdr:rowOff>
    </xdr:to>
    <xdr:cxnSp macro="">
      <xdr:nvCxnSpPr>
        <xdr:cNvPr id="300" name="直線コネクタ 299">
          <a:extLst>
            <a:ext uri="{FF2B5EF4-FFF2-40B4-BE49-F238E27FC236}">
              <a16:creationId xmlns:a16="http://schemas.microsoft.com/office/drawing/2014/main" xmlns="" id="{00000000-0008-0000-0700-00002C010000}"/>
            </a:ext>
          </a:extLst>
        </xdr:cNvPr>
        <xdr:cNvCxnSpPr/>
      </xdr:nvCxnSpPr>
      <xdr:spPr>
        <a:xfrm flipV="1">
          <a:off x="7861300" y="6191069"/>
          <a:ext cx="889000" cy="34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142131</xdr:rowOff>
    </xdr:from>
    <xdr:to>
      <xdr:col>46</xdr:col>
      <xdr:colOff>38100</xdr:colOff>
      <xdr:row>38</xdr:row>
      <xdr:rowOff>72281</xdr:rowOff>
    </xdr:to>
    <xdr:sp macro="" textlink="">
      <xdr:nvSpPr>
        <xdr:cNvPr id="301" name="フローチャート: 判断 300">
          <a:extLst>
            <a:ext uri="{FF2B5EF4-FFF2-40B4-BE49-F238E27FC236}">
              <a16:creationId xmlns:a16="http://schemas.microsoft.com/office/drawing/2014/main" xmlns="" id="{00000000-0008-0000-0700-00002D010000}"/>
            </a:ext>
          </a:extLst>
        </xdr:cNvPr>
        <xdr:cNvSpPr/>
      </xdr:nvSpPr>
      <xdr:spPr>
        <a:xfrm>
          <a:off x="86995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63408</xdr:rowOff>
    </xdr:from>
    <xdr:ext cx="378565"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856101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30952</xdr:rowOff>
    </xdr:from>
    <xdr:to>
      <xdr:col>41</xdr:col>
      <xdr:colOff>50800</xdr:colOff>
      <xdr:row>36</xdr:row>
      <xdr:rowOff>53485</xdr:rowOff>
    </xdr:to>
    <xdr:cxnSp macro="">
      <xdr:nvCxnSpPr>
        <xdr:cNvPr id="303" name="直線コネクタ 302">
          <a:extLst>
            <a:ext uri="{FF2B5EF4-FFF2-40B4-BE49-F238E27FC236}">
              <a16:creationId xmlns:a16="http://schemas.microsoft.com/office/drawing/2014/main" xmlns="" id="{00000000-0008-0000-0700-00002F010000}"/>
            </a:ext>
          </a:extLst>
        </xdr:cNvPr>
        <xdr:cNvCxnSpPr/>
      </xdr:nvCxnSpPr>
      <xdr:spPr>
        <a:xfrm>
          <a:off x="6972300" y="6203152"/>
          <a:ext cx="889000" cy="2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107188</xdr:rowOff>
    </xdr:from>
    <xdr:to>
      <xdr:col>41</xdr:col>
      <xdr:colOff>101600</xdr:colOff>
      <xdr:row>38</xdr:row>
      <xdr:rowOff>37338</xdr:rowOff>
    </xdr:to>
    <xdr:sp macro="" textlink="">
      <xdr:nvSpPr>
        <xdr:cNvPr id="304" name="フローチャート: 判断 303">
          <a:extLst>
            <a:ext uri="{FF2B5EF4-FFF2-40B4-BE49-F238E27FC236}">
              <a16:creationId xmlns:a16="http://schemas.microsoft.com/office/drawing/2014/main" xmlns="" id="{00000000-0008-0000-0700-000030010000}"/>
            </a:ext>
          </a:extLst>
        </xdr:cNvPr>
        <xdr:cNvSpPr/>
      </xdr:nvSpPr>
      <xdr:spPr>
        <a:xfrm>
          <a:off x="7810500" y="645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28465</xdr:rowOff>
    </xdr:from>
    <xdr:ext cx="378565"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7672017" y="6543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170216</xdr:rowOff>
    </xdr:from>
    <xdr:to>
      <xdr:col>36</xdr:col>
      <xdr:colOff>165100</xdr:colOff>
      <xdr:row>36</xdr:row>
      <xdr:rowOff>100366</xdr:rowOff>
    </xdr:to>
    <xdr:sp macro="" textlink="">
      <xdr:nvSpPr>
        <xdr:cNvPr id="306" name="フローチャート: 判断 305">
          <a:extLst>
            <a:ext uri="{FF2B5EF4-FFF2-40B4-BE49-F238E27FC236}">
              <a16:creationId xmlns:a16="http://schemas.microsoft.com/office/drawing/2014/main" xmlns="" id="{00000000-0008-0000-0700-000032010000}"/>
            </a:ext>
          </a:extLst>
        </xdr:cNvPr>
        <xdr:cNvSpPr/>
      </xdr:nvSpPr>
      <xdr:spPr>
        <a:xfrm>
          <a:off x="6921500" y="617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91493</xdr:rowOff>
    </xdr:from>
    <xdr:ext cx="469744"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6737428" y="626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157154</xdr:rowOff>
    </xdr:from>
    <xdr:to>
      <xdr:col>55</xdr:col>
      <xdr:colOff>50800</xdr:colOff>
      <xdr:row>36</xdr:row>
      <xdr:rowOff>87304</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10426700" y="615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8581</xdr:rowOff>
    </xdr:from>
    <xdr:ext cx="469744" cy="259045"/>
    <xdr:sp macro="" textlink="">
      <xdr:nvSpPr>
        <xdr:cNvPr id="314" name="労働費該当値テキスト">
          <a:extLst>
            <a:ext uri="{FF2B5EF4-FFF2-40B4-BE49-F238E27FC236}">
              <a16:creationId xmlns:a16="http://schemas.microsoft.com/office/drawing/2014/main" xmlns="" id="{00000000-0008-0000-0700-00003A010000}"/>
            </a:ext>
          </a:extLst>
        </xdr:cNvPr>
        <xdr:cNvSpPr txBox="1"/>
      </xdr:nvSpPr>
      <xdr:spPr>
        <a:xfrm>
          <a:off x="10528300" y="600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141151</xdr:rowOff>
    </xdr:from>
    <xdr:to>
      <xdr:col>50</xdr:col>
      <xdr:colOff>165100</xdr:colOff>
      <xdr:row>36</xdr:row>
      <xdr:rowOff>71301</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9588500" y="614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87828</xdr:rowOff>
    </xdr:from>
    <xdr:ext cx="469744"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9404428" y="591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139519</xdr:rowOff>
    </xdr:from>
    <xdr:to>
      <xdr:col>46</xdr:col>
      <xdr:colOff>38100</xdr:colOff>
      <xdr:row>36</xdr:row>
      <xdr:rowOff>69669</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8699500" y="614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86196</xdr:rowOff>
    </xdr:from>
    <xdr:ext cx="469744"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8515428" y="5915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2685</xdr:rowOff>
    </xdr:from>
    <xdr:to>
      <xdr:col>41</xdr:col>
      <xdr:colOff>101600</xdr:colOff>
      <xdr:row>36</xdr:row>
      <xdr:rowOff>104285</xdr:rowOff>
    </xdr:to>
    <xdr:sp macro="" textlink="">
      <xdr:nvSpPr>
        <xdr:cNvPr id="319" name="楕円 318">
          <a:extLst>
            <a:ext uri="{FF2B5EF4-FFF2-40B4-BE49-F238E27FC236}">
              <a16:creationId xmlns:a16="http://schemas.microsoft.com/office/drawing/2014/main" xmlns="" id="{00000000-0008-0000-0700-00003F010000}"/>
            </a:ext>
          </a:extLst>
        </xdr:cNvPr>
        <xdr:cNvSpPr/>
      </xdr:nvSpPr>
      <xdr:spPr>
        <a:xfrm>
          <a:off x="7810500" y="617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120812</xdr:rowOff>
    </xdr:from>
    <xdr:ext cx="469744" cy="259045"/>
    <xdr:sp macro="" textlink="">
      <xdr:nvSpPr>
        <xdr:cNvPr id="320" name="テキスト ボックス 319">
          <a:extLst>
            <a:ext uri="{FF2B5EF4-FFF2-40B4-BE49-F238E27FC236}">
              <a16:creationId xmlns:a16="http://schemas.microsoft.com/office/drawing/2014/main" xmlns="" id="{00000000-0008-0000-0700-000040010000}"/>
            </a:ext>
          </a:extLst>
        </xdr:cNvPr>
        <xdr:cNvSpPr txBox="1"/>
      </xdr:nvSpPr>
      <xdr:spPr>
        <a:xfrm>
          <a:off x="7626428" y="595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151602</xdr:rowOff>
    </xdr:from>
    <xdr:to>
      <xdr:col>36</xdr:col>
      <xdr:colOff>165100</xdr:colOff>
      <xdr:row>36</xdr:row>
      <xdr:rowOff>81752</xdr:rowOff>
    </xdr:to>
    <xdr:sp macro="" textlink="">
      <xdr:nvSpPr>
        <xdr:cNvPr id="321" name="楕円 320">
          <a:extLst>
            <a:ext uri="{FF2B5EF4-FFF2-40B4-BE49-F238E27FC236}">
              <a16:creationId xmlns:a16="http://schemas.microsoft.com/office/drawing/2014/main" xmlns="" id="{00000000-0008-0000-0700-000041010000}"/>
            </a:ext>
          </a:extLst>
        </xdr:cNvPr>
        <xdr:cNvSpPr/>
      </xdr:nvSpPr>
      <xdr:spPr>
        <a:xfrm>
          <a:off x="6921500" y="615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98279</xdr:rowOff>
    </xdr:from>
    <xdr:ext cx="469744" cy="259045"/>
    <xdr:sp macro="" textlink="">
      <xdr:nvSpPr>
        <xdr:cNvPr id="322" name="テキスト ボックス 321">
          <a:extLst>
            <a:ext uri="{FF2B5EF4-FFF2-40B4-BE49-F238E27FC236}">
              <a16:creationId xmlns:a16="http://schemas.microsoft.com/office/drawing/2014/main" xmlns="" id="{00000000-0008-0000-0700-000042010000}"/>
            </a:ext>
          </a:extLst>
        </xdr:cNvPr>
        <xdr:cNvSpPr txBox="1"/>
      </xdr:nvSpPr>
      <xdr:spPr>
        <a:xfrm>
          <a:off x="6737428" y="5927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xmlns=""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xmlns=""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xmlns=""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xmlns=""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xmlns=""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xmlns=""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xmlns="" id="{00000000-0008-0000-07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xmlns=""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xmlns="" id="{00000000-0008-0000-07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xmlns=""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169583</xdr:rowOff>
    </xdr:from>
    <xdr:to>
      <xdr:col>54</xdr:col>
      <xdr:colOff>189865</xdr:colOff>
      <xdr:row>58</xdr:row>
      <xdr:rowOff>152553</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flipV="1">
          <a:off x="10475595" y="8570633"/>
          <a:ext cx="1270" cy="1526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156380</xdr:rowOff>
    </xdr:from>
    <xdr:ext cx="469744" cy="259045"/>
    <xdr:sp macro="" textlink="">
      <xdr:nvSpPr>
        <xdr:cNvPr id="347" name="農林水産業費最小値テキスト">
          <a:extLst>
            <a:ext uri="{FF2B5EF4-FFF2-40B4-BE49-F238E27FC236}">
              <a16:creationId xmlns:a16="http://schemas.microsoft.com/office/drawing/2014/main" xmlns="" id="{00000000-0008-0000-0700-00005B010000}"/>
            </a:ext>
          </a:extLst>
        </xdr:cNvPr>
        <xdr:cNvSpPr txBox="1"/>
      </xdr:nvSpPr>
      <xdr:spPr>
        <a:xfrm>
          <a:off x="10528300" y="10100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152553</xdr:rowOff>
    </xdr:from>
    <xdr:to>
      <xdr:col>55</xdr:col>
      <xdr:colOff>88900</xdr:colOff>
      <xdr:row>58</xdr:row>
      <xdr:rowOff>152553</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a:off x="10388600" y="10096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116260</xdr:rowOff>
    </xdr:from>
    <xdr:ext cx="599010" cy="259045"/>
    <xdr:sp macro="" textlink="">
      <xdr:nvSpPr>
        <xdr:cNvPr id="349" name="農林水産業費最大値テキスト">
          <a:extLst>
            <a:ext uri="{FF2B5EF4-FFF2-40B4-BE49-F238E27FC236}">
              <a16:creationId xmlns:a16="http://schemas.microsoft.com/office/drawing/2014/main" xmlns="" id="{00000000-0008-0000-0700-00005D010000}"/>
            </a:ext>
          </a:extLst>
        </xdr:cNvPr>
        <xdr:cNvSpPr txBox="1"/>
      </xdr:nvSpPr>
      <xdr:spPr>
        <a:xfrm>
          <a:off x="10528300" y="8345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125,147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49</xdr:row>
      <xdr:rowOff>169583</xdr:rowOff>
    </xdr:from>
    <xdr:to>
      <xdr:col>55</xdr:col>
      <xdr:colOff>88900</xdr:colOff>
      <xdr:row>49</xdr:row>
      <xdr:rowOff>169583</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a:off x="10388600" y="8570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37376</xdr:rowOff>
    </xdr:from>
    <xdr:to>
      <xdr:col>55</xdr:col>
      <xdr:colOff>0</xdr:colOff>
      <xdr:row>58</xdr:row>
      <xdr:rowOff>38202</xdr:rowOff>
    </xdr:to>
    <xdr:cxnSp macro="">
      <xdr:nvCxnSpPr>
        <xdr:cNvPr id="351" name="直線コネクタ 350">
          <a:extLst>
            <a:ext uri="{FF2B5EF4-FFF2-40B4-BE49-F238E27FC236}">
              <a16:creationId xmlns:a16="http://schemas.microsoft.com/office/drawing/2014/main" xmlns="" id="{00000000-0008-0000-0700-00005F010000}"/>
            </a:ext>
          </a:extLst>
        </xdr:cNvPr>
        <xdr:cNvCxnSpPr/>
      </xdr:nvCxnSpPr>
      <xdr:spPr>
        <a:xfrm>
          <a:off x="9639300" y="9810026"/>
          <a:ext cx="838200" cy="17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72203</xdr:rowOff>
    </xdr:from>
    <xdr:ext cx="534377" cy="259045"/>
    <xdr:sp macro="" textlink="">
      <xdr:nvSpPr>
        <xdr:cNvPr id="352" name="農林水産業費平均値テキスト">
          <a:extLst>
            <a:ext uri="{FF2B5EF4-FFF2-40B4-BE49-F238E27FC236}">
              <a16:creationId xmlns:a16="http://schemas.microsoft.com/office/drawing/2014/main" xmlns="" id="{00000000-0008-0000-0700-000060010000}"/>
            </a:ext>
          </a:extLst>
        </xdr:cNvPr>
        <xdr:cNvSpPr txBox="1"/>
      </xdr:nvSpPr>
      <xdr:spPr>
        <a:xfrm>
          <a:off x="10528300" y="9501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49326</xdr:rowOff>
    </xdr:from>
    <xdr:to>
      <xdr:col>55</xdr:col>
      <xdr:colOff>50800</xdr:colOff>
      <xdr:row>56</xdr:row>
      <xdr:rowOff>150926</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10426700" y="965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37376</xdr:rowOff>
    </xdr:from>
    <xdr:to>
      <xdr:col>50</xdr:col>
      <xdr:colOff>114300</xdr:colOff>
      <xdr:row>57</xdr:row>
      <xdr:rowOff>134138</xdr:rowOff>
    </xdr:to>
    <xdr:cxnSp macro="">
      <xdr:nvCxnSpPr>
        <xdr:cNvPr id="354" name="直線コネクタ 353">
          <a:extLst>
            <a:ext uri="{FF2B5EF4-FFF2-40B4-BE49-F238E27FC236}">
              <a16:creationId xmlns:a16="http://schemas.microsoft.com/office/drawing/2014/main" xmlns="" id="{00000000-0008-0000-0700-000062010000}"/>
            </a:ext>
          </a:extLst>
        </xdr:cNvPr>
        <xdr:cNvCxnSpPr/>
      </xdr:nvCxnSpPr>
      <xdr:spPr>
        <a:xfrm flipV="1">
          <a:off x="8750300" y="9810026"/>
          <a:ext cx="889000" cy="96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59398</xdr:rowOff>
    </xdr:from>
    <xdr:to>
      <xdr:col>50</xdr:col>
      <xdr:colOff>165100</xdr:colOff>
      <xdr:row>56</xdr:row>
      <xdr:rowOff>160998</xdr:rowOff>
    </xdr:to>
    <xdr:sp macro="" textlink="">
      <xdr:nvSpPr>
        <xdr:cNvPr id="355" name="フローチャート: 判断 354">
          <a:extLst>
            <a:ext uri="{FF2B5EF4-FFF2-40B4-BE49-F238E27FC236}">
              <a16:creationId xmlns:a16="http://schemas.microsoft.com/office/drawing/2014/main" xmlns="" id="{00000000-0008-0000-0700-000063010000}"/>
            </a:ext>
          </a:extLst>
        </xdr:cNvPr>
        <xdr:cNvSpPr/>
      </xdr:nvSpPr>
      <xdr:spPr>
        <a:xfrm>
          <a:off x="9588500" y="966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6075</xdr:rowOff>
    </xdr:from>
    <xdr:ext cx="534377"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9372111" y="943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134138</xdr:rowOff>
    </xdr:from>
    <xdr:to>
      <xdr:col>45</xdr:col>
      <xdr:colOff>177800</xdr:colOff>
      <xdr:row>58</xdr:row>
      <xdr:rowOff>17615</xdr:rowOff>
    </xdr:to>
    <xdr:cxnSp macro="">
      <xdr:nvCxnSpPr>
        <xdr:cNvPr id="357" name="直線コネクタ 356">
          <a:extLst>
            <a:ext uri="{FF2B5EF4-FFF2-40B4-BE49-F238E27FC236}">
              <a16:creationId xmlns:a16="http://schemas.microsoft.com/office/drawing/2014/main" xmlns="" id="{00000000-0008-0000-0700-000065010000}"/>
            </a:ext>
          </a:extLst>
        </xdr:cNvPr>
        <xdr:cNvCxnSpPr/>
      </xdr:nvCxnSpPr>
      <xdr:spPr>
        <a:xfrm flipV="1">
          <a:off x="7861300" y="9906788"/>
          <a:ext cx="889000" cy="5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89192</xdr:rowOff>
    </xdr:from>
    <xdr:to>
      <xdr:col>46</xdr:col>
      <xdr:colOff>38100</xdr:colOff>
      <xdr:row>57</xdr:row>
      <xdr:rowOff>19342</xdr:rowOff>
    </xdr:to>
    <xdr:sp macro="" textlink="">
      <xdr:nvSpPr>
        <xdr:cNvPr id="358" name="フローチャート: 判断 357">
          <a:extLst>
            <a:ext uri="{FF2B5EF4-FFF2-40B4-BE49-F238E27FC236}">
              <a16:creationId xmlns:a16="http://schemas.microsoft.com/office/drawing/2014/main" xmlns="" id="{00000000-0008-0000-0700-000066010000}"/>
            </a:ext>
          </a:extLst>
        </xdr:cNvPr>
        <xdr:cNvSpPr/>
      </xdr:nvSpPr>
      <xdr:spPr>
        <a:xfrm>
          <a:off x="8699500" y="96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35869</xdr:rowOff>
    </xdr:from>
    <xdr:ext cx="534377"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8483111" y="946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17615</xdr:rowOff>
    </xdr:from>
    <xdr:to>
      <xdr:col>41</xdr:col>
      <xdr:colOff>50800</xdr:colOff>
      <xdr:row>58</xdr:row>
      <xdr:rowOff>59131</xdr:rowOff>
    </xdr:to>
    <xdr:cxnSp macro="">
      <xdr:nvCxnSpPr>
        <xdr:cNvPr id="360" name="直線コネクタ 359">
          <a:extLst>
            <a:ext uri="{FF2B5EF4-FFF2-40B4-BE49-F238E27FC236}">
              <a16:creationId xmlns:a16="http://schemas.microsoft.com/office/drawing/2014/main" xmlns="" id="{00000000-0008-0000-0700-000068010000}"/>
            </a:ext>
          </a:extLst>
        </xdr:cNvPr>
        <xdr:cNvCxnSpPr/>
      </xdr:nvCxnSpPr>
      <xdr:spPr>
        <a:xfrm flipV="1">
          <a:off x="6972300" y="9961715"/>
          <a:ext cx="889000" cy="4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97536</xdr:rowOff>
    </xdr:from>
    <xdr:to>
      <xdr:col>41</xdr:col>
      <xdr:colOff>101600</xdr:colOff>
      <xdr:row>57</xdr:row>
      <xdr:rowOff>27686</xdr:rowOff>
    </xdr:to>
    <xdr:sp macro="" textlink="">
      <xdr:nvSpPr>
        <xdr:cNvPr id="361" name="フローチャート: 判断 360">
          <a:extLst>
            <a:ext uri="{FF2B5EF4-FFF2-40B4-BE49-F238E27FC236}">
              <a16:creationId xmlns:a16="http://schemas.microsoft.com/office/drawing/2014/main" xmlns="" id="{00000000-0008-0000-0700-000069010000}"/>
            </a:ext>
          </a:extLst>
        </xdr:cNvPr>
        <xdr:cNvSpPr/>
      </xdr:nvSpPr>
      <xdr:spPr>
        <a:xfrm>
          <a:off x="7810500" y="9698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44213</xdr:rowOff>
    </xdr:from>
    <xdr:ext cx="534377"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7594111" y="947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137744</xdr:rowOff>
    </xdr:from>
    <xdr:to>
      <xdr:col>36</xdr:col>
      <xdr:colOff>165100</xdr:colOff>
      <xdr:row>57</xdr:row>
      <xdr:rowOff>67894</xdr:rowOff>
    </xdr:to>
    <xdr:sp macro="" textlink="">
      <xdr:nvSpPr>
        <xdr:cNvPr id="363" name="フローチャート: 判断 362">
          <a:extLst>
            <a:ext uri="{FF2B5EF4-FFF2-40B4-BE49-F238E27FC236}">
              <a16:creationId xmlns:a16="http://schemas.microsoft.com/office/drawing/2014/main" xmlns="" id="{00000000-0008-0000-0700-00006B010000}"/>
            </a:ext>
          </a:extLst>
        </xdr:cNvPr>
        <xdr:cNvSpPr/>
      </xdr:nvSpPr>
      <xdr:spPr>
        <a:xfrm>
          <a:off x="6921500" y="973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84421</xdr:rowOff>
    </xdr:from>
    <xdr:ext cx="534377"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6705111" y="951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158852</xdr:rowOff>
    </xdr:from>
    <xdr:to>
      <xdr:col>55</xdr:col>
      <xdr:colOff>50800</xdr:colOff>
      <xdr:row>58</xdr:row>
      <xdr:rowOff>89002</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10426700" y="9931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73779</xdr:rowOff>
    </xdr:from>
    <xdr:ext cx="534377" cy="259045"/>
    <xdr:sp macro="" textlink="">
      <xdr:nvSpPr>
        <xdr:cNvPr id="371" name="農林水産業費該当値テキスト">
          <a:extLst>
            <a:ext uri="{FF2B5EF4-FFF2-40B4-BE49-F238E27FC236}">
              <a16:creationId xmlns:a16="http://schemas.microsoft.com/office/drawing/2014/main" xmlns="" id="{00000000-0008-0000-0700-000073010000}"/>
            </a:ext>
          </a:extLst>
        </xdr:cNvPr>
        <xdr:cNvSpPr txBox="1"/>
      </xdr:nvSpPr>
      <xdr:spPr>
        <a:xfrm>
          <a:off x="10528300" y="9846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158026</xdr:rowOff>
    </xdr:from>
    <xdr:to>
      <xdr:col>50</xdr:col>
      <xdr:colOff>165100</xdr:colOff>
      <xdr:row>57</xdr:row>
      <xdr:rowOff>88176</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9588500" y="9759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79303</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9372111" y="98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83338</xdr:rowOff>
    </xdr:from>
    <xdr:to>
      <xdr:col>46</xdr:col>
      <xdr:colOff>38100</xdr:colOff>
      <xdr:row>58</xdr:row>
      <xdr:rowOff>13488</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8699500" y="985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4615</xdr:rowOff>
    </xdr:from>
    <xdr:ext cx="534377"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8483111" y="994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138265</xdr:rowOff>
    </xdr:from>
    <xdr:to>
      <xdr:col>41</xdr:col>
      <xdr:colOff>101600</xdr:colOff>
      <xdr:row>58</xdr:row>
      <xdr:rowOff>68415</xdr:rowOff>
    </xdr:to>
    <xdr:sp macro="" textlink="">
      <xdr:nvSpPr>
        <xdr:cNvPr id="376" name="楕円 375">
          <a:extLst>
            <a:ext uri="{FF2B5EF4-FFF2-40B4-BE49-F238E27FC236}">
              <a16:creationId xmlns:a16="http://schemas.microsoft.com/office/drawing/2014/main" xmlns="" id="{00000000-0008-0000-0700-000078010000}"/>
            </a:ext>
          </a:extLst>
        </xdr:cNvPr>
        <xdr:cNvSpPr/>
      </xdr:nvSpPr>
      <xdr:spPr>
        <a:xfrm>
          <a:off x="7810500" y="991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59542</xdr:rowOff>
    </xdr:from>
    <xdr:ext cx="534377" cy="259045"/>
    <xdr:sp macro="" textlink="">
      <xdr:nvSpPr>
        <xdr:cNvPr id="377" name="テキスト ボックス 376">
          <a:extLst>
            <a:ext uri="{FF2B5EF4-FFF2-40B4-BE49-F238E27FC236}">
              <a16:creationId xmlns:a16="http://schemas.microsoft.com/office/drawing/2014/main" xmlns="" id="{00000000-0008-0000-0700-000079010000}"/>
            </a:ext>
          </a:extLst>
        </xdr:cNvPr>
        <xdr:cNvSpPr txBox="1"/>
      </xdr:nvSpPr>
      <xdr:spPr>
        <a:xfrm>
          <a:off x="7594111" y="1000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8331</xdr:rowOff>
    </xdr:from>
    <xdr:to>
      <xdr:col>36</xdr:col>
      <xdr:colOff>165100</xdr:colOff>
      <xdr:row>58</xdr:row>
      <xdr:rowOff>109931</xdr:rowOff>
    </xdr:to>
    <xdr:sp macro="" textlink="">
      <xdr:nvSpPr>
        <xdr:cNvPr id="378" name="楕円 377">
          <a:extLst>
            <a:ext uri="{FF2B5EF4-FFF2-40B4-BE49-F238E27FC236}">
              <a16:creationId xmlns:a16="http://schemas.microsoft.com/office/drawing/2014/main" xmlns="" id="{00000000-0008-0000-0700-00007A010000}"/>
            </a:ext>
          </a:extLst>
        </xdr:cNvPr>
        <xdr:cNvSpPr/>
      </xdr:nvSpPr>
      <xdr:spPr>
        <a:xfrm>
          <a:off x="6921500" y="995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101058</xdr:rowOff>
    </xdr:from>
    <xdr:ext cx="534377" cy="259045"/>
    <xdr:sp macro="" textlink="">
      <xdr:nvSpPr>
        <xdr:cNvPr id="379" name="テキスト ボックス 378">
          <a:extLst>
            <a:ext uri="{FF2B5EF4-FFF2-40B4-BE49-F238E27FC236}">
              <a16:creationId xmlns:a16="http://schemas.microsoft.com/office/drawing/2014/main" xmlns="" id="{00000000-0008-0000-0700-00007B010000}"/>
            </a:ext>
          </a:extLst>
        </xdr:cNvPr>
        <xdr:cNvSpPr txBox="1"/>
      </xdr:nvSpPr>
      <xdr:spPr>
        <a:xfrm>
          <a:off x="6705111" y="1004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xmlns=""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xmlns=""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xmlns=""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xmlns=""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xmlns=""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xmlns=""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xmlns=""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a:extLst>
            <a:ext uri="{FF2B5EF4-FFF2-40B4-BE49-F238E27FC236}">
              <a16:creationId xmlns:a16="http://schemas.microsoft.com/office/drawing/2014/main" xmlns="" id="{00000000-0008-0000-0700-00008F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xmlns=""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xmlns=""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xmlns=""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84272</xdr:rowOff>
    </xdr:from>
    <xdr:to>
      <xdr:col>54</xdr:col>
      <xdr:colOff>189865</xdr:colOff>
      <xdr:row>79</xdr:row>
      <xdr:rowOff>22566</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flipV="1">
          <a:off x="10475595" y="12257222"/>
          <a:ext cx="1270" cy="1309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26393</xdr:rowOff>
    </xdr:from>
    <xdr:ext cx="469744" cy="259045"/>
    <xdr:sp macro="" textlink="">
      <xdr:nvSpPr>
        <xdr:cNvPr id="404" name="商工費最小値テキスト">
          <a:extLst>
            <a:ext uri="{FF2B5EF4-FFF2-40B4-BE49-F238E27FC236}">
              <a16:creationId xmlns:a16="http://schemas.microsoft.com/office/drawing/2014/main" xmlns="" id="{00000000-0008-0000-0700-000094010000}"/>
            </a:ext>
          </a:extLst>
        </xdr:cNvPr>
        <xdr:cNvSpPr txBox="1"/>
      </xdr:nvSpPr>
      <xdr:spPr>
        <a:xfrm>
          <a:off x="10528300" y="1357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22566</xdr:rowOff>
    </xdr:from>
    <xdr:to>
      <xdr:col>55</xdr:col>
      <xdr:colOff>88900</xdr:colOff>
      <xdr:row>79</xdr:row>
      <xdr:rowOff>22566</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a:off x="10388600" y="1356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30949</xdr:rowOff>
    </xdr:from>
    <xdr:ext cx="599010" cy="259045"/>
    <xdr:sp macro="" textlink="">
      <xdr:nvSpPr>
        <xdr:cNvPr id="406" name="商工費最大値テキスト">
          <a:extLst>
            <a:ext uri="{FF2B5EF4-FFF2-40B4-BE49-F238E27FC236}">
              <a16:creationId xmlns:a16="http://schemas.microsoft.com/office/drawing/2014/main" xmlns="" id="{00000000-0008-0000-0700-000096010000}"/>
            </a:ext>
          </a:extLst>
        </xdr:cNvPr>
        <xdr:cNvSpPr txBox="1"/>
      </xdr:nvSpPr>
      <xdr:spPr>
        <a:xfrm>
          <a:off x="10528300" y="1203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174,774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84272</xdr:rowOff>
    </xdr:from>
    <xdr:to>
      <xdr:col>55</xdr:col>
      <xdr:colOff>88900</xdr:colOff>
      <xdr:row>71</xdr:row>
      <xdr:rowOff>84272</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a:off x="10388600" y="1225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133649</xdr:rowOff>
    </xdr:from>
    <xdr:to>
      <xdr:col>55</xdr:col>
      <xdr:colOff>0</xdr:colOff>
      <xdr:row>78</xdr:row>
      <xdr:rowOff>139640</xdr:rowOff>
    </xdr:to>
    <xdr:cxnSp macro="">
      <xdr:nvCxnSpPr>
        <xdr:cNvPr id="408" name="直線コネクタ 407">
          <a:extLst>
            <a:ext uri="{FF2B5EF4-FFF2-40B4-BE49-F238E27FC236}">
              <a16:creationId xmlns:a16="http://schemas.microsoft.com/office/drawing/2014/main" xmlns="" id="{00000000-0008-0000-0700-000098010000}"/>
            </a:ext>
          </a:extLst>
        </xdr:cNvPr>
        <xdr:cNvCxnSpPr/>
      </xdr:nvCxnSpPr>
      <xdr:spPr>
        <a:xfrm>
          <a:off x="9639300" y="13506749"/>
          <a:ext cx="838200" cy="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42183</xdr:rowOff>
    </xdr:from>
    <xdr:ext cx="534377" cy="259045"/>
    <xdr:sp macro="" textlink="">
      <xdr:nvSpPr>
        <xdr:cNvPr id="409" name="商工費平均値テキスト">
          <a:extLst>
            <a:ext uri="{FF2B5EF4-FFF2-40B4-BE49-F238E27FC236}">
              <a16:creationId xmlns:a16="http://schemas.microsoft.com/office/drawing/2014/main" xmlns="" id="{00000000-0008-0000-0700-000099010000}"/>
            </a:ext>
          </a:extLst>
        </xdr:cNvPr>
        <xdr:cNvSpPr txBox="1"/>
      </xdr:nvSpPr>
      <xdr:spPr>
        <a:xfrm>
          <a:off x="10528300" y="132438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19306</xdr:rowOff>
    </xdr:from>
    <xdr:to>
      <xdr:col>55</xdr:col>
      <xdr:colOff>50800</xdr:colOff>
      <xdr:row>78</xdr:row>
      <xdr:rowOff>120906</xdr:rowOff>
    </xdr:to>
    <xdr:sp macro="" textlink="">
      <xdr:nvSpPr>
        <xdr:cNvPr id="410" name="フローチャート: 判断 409">
          <a:extLst>
            <a:ext uri="{FF2B5EF4-FFF2-40B4-BE49-F238E27FC236}">
              <a16:creationId xmlns:a16="http://schemas.microsoft.com/office/drawing/2014/main" xmlns="" id="{00000000-0008-0000-0700-00009A010000}"/>
            </a:ext>
          </a:extLst>
        </xdr:cNvPr>
        <xdr:cNvSpPr/>
      </xdr:nvSpPr>
      <xdr:spPr>
        <a:xfrm>
          <a:off x="10426700" y="13392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133649</xdr:rowOff>
    </xdr:from>
    <xdr:to>
      <xdr:col>50</xdr:col>
      <xdr:colOff>114300</xdr:colOff>
      <xdr:row>78</xdr:row>
      <xdr:rowOff>145385</xdr:rowOff>
    </xdr:to>
    <xdr:cxnSp macro="">
      <xdr:nvCxnSpPr>
        <xdr:cNvPr id="411" name="直線コネクタ 410">
          <a:extLst>
            <a:ext uri="{FF2B5EF4-FFF2-40B4-BE49-F238E27FC236}">
              <a16:creationId xmlns:a16="http://schemas.microsoft.com/office/drawing/2014/main" xmlns="" id="{00000000-0008-0000-0700-00009B010000}"/>
            </a:ext>
          </a:extLst>
        </xdr:cNvPr>
        <xdr:cNvCxnSpPr/>
      </xdr:nvCxnSpPr>
      <xdr:spPr>
        <a:xfrm flipV="1">
          <a:off x="8750300" y="13506749"/>
          <a:ext cx="889000" cy="1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21501</xdr:rowOff>
    </xdr:from>
    <xdr:to>
      <xdr:col>50</xdr:col>
      <xdr:colOff>165100</xdr:colOff>
      <xdr:row>78</xdr:row>
      <xdr:rowOff>123101</xdr:rowOff>
    </xdr:to>
    <xdr:sp macro="" textlink="">
      <xdr:nvSpPr>
        <xdr:cNvPr id="412" name="フローチャート: 判断 411">
          <a:extLst>
            <a:ext uri="{FF2B5EF4-FFF2-40B4-BE49-F238E27FC236}">
              <a16:creationId xmlns:a16="http://schemas.microsoft.com/office/drawing/2014/main" xmlns="" id="{00000000-0008-0000-0700-00009C010000}"/>
            </a:ext>
          </a:extLst>
        </xdr:cNvPr>
        <xdr:cNvSpPr/>
      </xdr:nvSpPr>
      <xdr:spPr>
        <a:xfrm>
          <a:off x="9588500" y="1339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139628</xdr:rowOff>
    </xdr:from>
    <xdr:ext cx="534377"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9372111" y="1316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127067</xdr:rowOff>
    </xdr:from>
    <xdr:to>
      <xdr:col>45</xdr:col>
      <xdr:colOff>177800</xdr:colOff>
      <xdr:row>78</xdr:row>
      <xdr:rowOff>145385</xdr:rowOff>
    </xdr:to>
    <xdr:cxnSp macro="">
      <xdr:nvCxnSpPr>
        <xdr:cNvPr id="414" name="直線コネクタ 413">
          <a:extLst>
            <a:ext uri="{FF2B5EF4-FFF2-40B4-BE49-F238E27FC236}">
              <a16:creationId xmlns:a16="http://schemas.microsoft.com/office/drawing/2014/main" xmlns="" id="{00000000-0008-0000-0700-00009E010000}"/>
            </a:ext>
          </a:extLst>
        </xdr:cNvPr>
        <xdr:cNvCxnSpPr/>
      </xdr:nvCxnSpPr>
      <xdr:spPr>
        <a:xfrm>
          <a:off x="7861300" y="13500167"/>
          <a:ext cx="889000" cy="1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33130</xdr:rowOff>
    </xdr:from>
    <xdr:to>
      <xdr:col>46</xdr:col>
      <xdr:colOff>38100</xdr:colOff>
      <xdr:row>78</xdr:row>
      <xdr:rowOff>134730</xdr:rowOff>
    </xdr:to>
    <xdr:sp macro="" textlink="">
      <xdr:nvSpPr>
        <xdr:cNvPr id="415" name="フローチャート: 判断 414">
          <a:extLst>
            <a:ext uri="{FF2B5EF4-FFF2-40B4-BE49-F238E27FC236}">
              <a16:creationId xmlns:a16="http://schemas.microsoft.com/office/drawing/2014/main" xmlns="" id="{00000000-0008-0000-0700-00009F010000}"/>
            </a:ext>
          </a:extLst>
        </xdr:cNvPr>
        <xdr:cNvSpPr/>
      </xdr:nvSpPr>
      <xdr:spPr>
        <a:xfrm>
          <a:off x="8699500" y="1340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151257</xdr:rowOff>
    </xdr:from>
    <xdr:ext cx="534377" cy="259045"/>
    <xdr:sp macro="" textlink="">
      <xdr:nvSpPr>
        <xdr:cNvPr id="416" name="テキスト ボックス 415">
          <a:extLst>
            <a:ext uri="{FF2B5EF4-FFF2-40B4-BE49-F238E27FC236}">
              <a16:creationId xmlns:a16="http://schemas.microsoft.com/office/drawing/2014/main" xmlns="" id="{00000000-0008-0000-0700-0000A0010000}"/>
            </a:ext>
          </a:extLst>
        </xdr:cNvPr>
        <xdr:cNvSpPr txBox="1"/>
      </xdr:nvSpPr>
      <xdr:spPr>
        <a:xfrm>
          <a:off x="8483111" y="1318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127067</xdr:rowOff>
    </xdr:from>
    <xdr:to>
      <xdr:col>41</xdr:col>
      <xdr:colOff>50800</xdr:colOff>
      <xdr:row>78</xdr:row>
      <xdr:rowOff>144867</xdr:rowOff>
    </xdr:to>
    <xdr:cxnSp macro="">
      <xdr:nvCxnSpPr>
        <xdr:cNvPr id="417" name="直線コネクタ 416">
          <a:extLst>
            <a:ext uri="{FF2B5EF4-FFF2-40B4-BE49-F238E27FC236}">
              <a16:creationId xmlns:a16="http://schemas.microsoft.com/office/drawing/2014/main" xmlns="" id="{00000000-0008-0000-0700-0000A1010000}"/>
            </a:ext>
          </a:extLst>
        </xdr:cNvPr>
        <xdr:cNvCxnSpPr/>
      </xdr:nvCxnSpPr>
      <xdr:spPr>
        <a:xfrm flipV="1">
          <a:off x="6972300" y="13500167"/>
          <a:ext cx="889000" cy="1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24839</xdr:rowOff>
    </xdr:from>
    <xdr:to>
      <xdr:col>41</xdr:col>
      <xdr:colOff>101600</xdr:colOff>
      <xdr:row>78</xdr:row>
      <xdr:rowOff>126439</xdr:rowOff>
    </xdr:to>
    <xdr:sp macro="" textlink="">
      <xdr:nvSpPr>
        <xdr:cNvPr id="418" name="フローチャート: 判断 417">
          <a:extLst>
            <a:ext uri="{FF2B5EF4-FFF2-40B4-BE49-F238E27FC236}">
              <a16:creationId xmlns:a16="http://schemas.microsoft.com/office/drawing/2014/main" xmlns="" id="{00000000-0008-0000-0700-0000A2010000}"/>
            </a:ext>
          </a:extLst>
        </xdr:cNvPr>
        <xdr:cNvSpPr/>
      </xdr:nvSpPr>
      <xdr:spPr>
        <a:xfrm>
          <a:off x="7810500" y="1339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142966</xdr:rowOff>
    </xdr:from>
    <xdr:ext cx="534377"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7594111" y="1317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45993</xdr:rowOff>
    </xdr:from>
    <xdr:to>
      <xdr:col>36</xdr:col>
      <xdr:colOff>165100</xdr:colOff>
      <xdr:row>78</xdr:row>
      <xdr:rowOff>147593</xdr:rowOff>
    </xdr:to>
    <xdr:sp macro="" textlink="">
      <xdr:nvSpPr>
        <xdr:cNvPr id="420" name="フローチャート: 判断 419">
          <a:extLst>
            <a:ext uri="{FF2B5EF4-FFF2-40B4-BE49-F238E27FC236}">
              <a16:creationId xmlns:a16="http://schemas.microsoft.com/office/drawing/2014/main" xmlns="" id="{00000000-0008-0000-0700-0000A4010000}"/>
            </a:ext>
          </a:extLst>
        </xdr:cNvPr>
        <xdr:cNvSpPr/>
      </xdr:nvSpPr>
      <xdr:spPr>
        <a:xfrm>
          <a:off x="6921500" y="13419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164120</xdr:rowOff>
    </xdr:from>
    <xdr:ext cx="534377"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6705111" y="1319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xmlns=""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88840</xdr:rowOff>
    </xdr:from>
    <xdr:to>
      <xdr:col>55</xdr:col>
      <xdr:colOff>50800</xdr:colOff>
      <xdr:row>79</xdr:row>
      <xdr:rowOff>18990</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10426700" y="1346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3767</xdr:rowOff>
    </xdr:from>
    <xdr:ext cx="534377" cy="259045"/>
    <xdr:sp macro="" textlink="">
      <xdr:nvSpPr>
        <xdr:cNvPr id="428" name="商工費該当値テキスト">
          <a:extLst>
            <a:ext uri="{FF2B5EF4-FFF2-40B4-BE49-F238E27FC236}">
              <a16:creationId xmlns:a16="http://schemas.microsoft.com/office/drawing/2014/main" xmlns="" id="{00000000-0008-0000-0700-0000AC010000}"/>
            </a:ext>
          </a:extLst>
        </xdr:cNvPr>
        <xdr:cNvSpPr txBox="1"/>
      </xdr:nvSpPr>
      <xdr:spPr>
        <a:xfrm>
          <a:off x="10528300" y="1337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82849</xdr:rowOff>
    </xdr:from>
    <xdr:to>
      <xdr:col>50</xdr:col>
      <xdr:colOff>165100</xdr:colOff>
      <xdr:row>79</xdr:row>
      <xdr:rowOff>12999</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9588500" y="1345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4126</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9372111" y="1354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94585</xdr:rowOff>
    </xdr:from>
    <xdr:to>
      <xdr:col>46</xdr:col>
      <xdr:colOff>38100</xdr:colOff>
      <xdr:row>79</xdr:row>
      <xdr:rowOff>24735</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8699500" y="1346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15862</xdr:rowOff>
    </xdr:from>
    <xdr:ext cx="469744"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8515428" y="1356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76267</xdr:rowOff>
    </xdr:from>
    <xdr:to>
      <xdr:col>41</xdr:col>
      <xdr:colOff>101600</xdr:colOff>
      <xdr:row>79</xdr:row>
      <xdr:rowOff>6417</xdr:rowOff>
    </xdr:to>
    <xdr:sp macro="" textlink="">
      <xdr:nvSpPr>
        <xdr:cNvPr id="433" name="楕円 432">
          <a:extLst>
            <a:ext uri="{FF2B5EF4-FFF2-40B4-BE49-F238E27FC236}">
              <a16:creationId xmlns:a16="http://schemas.microsoft.com/office/drawing/2014/main" xmlns="" id="{00000000-0008-0000-0700-0000B1010000}"/>
            </a:ext>
          </a:extLst>
        </xdr:cNvPr>
        <xdr:cNvSpPr/>
      </xdr:nvSpPr>
      <xdr:spPr>
        <a:xfrm>
          <a:off x="7810500" y="1344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168994</xdr:rowOff>
    </xdr:from>
    <xdr:ext cx="534377" cy="259045"/>
    <xdr:sp macro="" textlink="">
      <xdr:nvSpPr>
        <xdr:cNvPr id="434" name="テキスト ボックス 433">
          <a:extLst>
            <a:ext uri="{FF2B5EF4-FFF2-40B4-BE49-F238E27FC236}">
              <a16:creationId xmlns:a16="http://schemas.microsoft.com/office/drawing/2014/main" xmlns="" id="{00000000-0008-0000-0700-0000B2010000}"/>
            </a:ext>
          </a:extLst>
        </xdr:cNvPr>
        <xdr:cNvSpPr txBox="1"/>
      </xdr:nvSpPr>
      <xdr:spPr>
        <a:xfrm>
          <a:off x="7594111" y="1354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94067</xdr:rowOff>
    </xdr:from>
    <xdr:to>
      <xdr:col>36</xdr:col>
      <xdr:colOff>165100</xdr:colOff>
      <xdr:row>79</xdr:row>
      <xdr:rowOff>24217</xdr:rowOff>
    </xdr:to>
    <xdr:sp macro="" textlink="">
      <xdr:nvSpPr>
        <xdr:cNvPr id="435" name="楕円 434">
          <a:extLst>
            <a:ext uri="{FF2B5EF4-FFF2-40B4-BE49-F238E27FC236}">
              <a16:creationId xmlns:a16="http://schemas.microsoft.com/office/drawing/2014/main" xmlns="" id="{00000000-0008-0000-0700-0000B3010000}"/>
            </a:ext>
          </a:extLst>
        </xdr:cNvPr>
        <xdr:cNvSpPr/>
      </xdr:nvSpPr>
      <xdr:spPr>
        <a:xfrm>
          <a:off x="6921500" y="1346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15344</xdr:rowOff>
    </xdr:from>
    <xdr:ext cx="469744" cy="259045"/>
    <xdr:sp macro="" textlink="">
      <xdr:nvSpPr>
        <xdr:cNvPr id="436" name="テキスト ボックス 435">
          <a:extLst>
            <a:ext uri="{FF2B5EF4-FFF2-40B4-BE49-F238E27FC236}">
              <a16:creationId xmlns:a16="http://schemas.microsoft.com/office/drawing/2014/main" xmlns="" id="{00000000-0008-0000-0700-0000B4010000}"/>
            </a:ext>
          </a:extLst>
        </xdr:cNvPr>
        <xdr:cNvSpPr txBox="1"/>
      </xdr:nvSpPr>
      <xdr:spPr>
        <a:xfrm>
          <a:off x="6737428" y="13559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xmlns=""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xmlns=""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xmlns=""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xmlns=""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xmlns=""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xmlns=""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xmlns=""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xmlns=""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xmlns=""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xmlns=""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93469</xdr:rowOff>
    </xdr:from>
    <xdr:to>
      <xdr:col>54</xdr:col>
      <xdr:colOff>189865</xdr:colOff>
      <xdr:row>98</xdr:row>
      <xdr:rowOff>100678</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flipV="1">
          <a:off x="10475595" y="15695419"/>
          <a:ext cx="1270" cy="1207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104505</xdr:rowOff>
    </xdr:from>
    <xdr:ext cx="534377" cy="259045"/>
    <xdr:sp macro="" textlink="">
      <xdr:nvSpPr>
        <xdr:cNvPr id="461" name="土木費最小値テキスト">
          <a:extLst>
            <a:ext uri="{FF2B5EF4-FFF2-40B4-BE49-F238E27FC236}">
              <a16:creationId xmlns:a16="http://schemas.microsoft.com/office/drawing/2014/main" xmlns="" id="{00000000-0008-0000-0700-0000CD010000}"/>
            </a:ext>
          </a:extLst>
        </xdr:cNvPr>
        <xdr:cNvSpPr txBox="1"/>
      </xdr:nvSpPr>
      <xdr:spPr>
        <a:xfrm>
          <a:off x="10528300" y="1690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100678</xdr:rowOff>
    </xdr:from>
    <xdr:to>
      <xdr:col>55</xdr:col>
      <xdr:colOff>88900</xdr:colOff>
      <xdr:row>98</xdr:row>
      <xdr:rowOff>100678</xdr:rowOff>
    </xdr:to>
    <xdr:cxnSp macro="">
      <xdr:nvCxnSpPr>
        <xdr:cNvPr id="462" name="直線コネクタ 461">
          <a:extLst>
            <a:ext uri="{FF2B5EF4-FFF2-40B4-BE49-F238E27FC236}">
              <a16:creationId xmlns:a16="http://schemas.microsoft.com/office/drawing/2014/main" xmlns="" id="{00000000-0008-0000-0700-0000CE010000}"/>
            </a:ext>
          </a:extLst>
        </xdr:cNvPr>
        <xdr:cNvCxnSpPr/>
      </xdr:nvCxnSpPr>
      <xdr:spPr>
        <a:xfrm>
          <a:off x="10388600" y="16902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40146</xdr:rowOff>
    </xdr:from>
    <xdr:ext cx="599010" cy="259045"/>
    <xdr:sp macro="" textlink="">
      <xdr:nvSpPr>
        <xdr:cNvPr id="463" name="土木費最大値テキスト">
          <a:extLst>
            <a:ext uri="{FF2B5EF4-FFF2-40B4-BE49-F238E27FC236}">
              <a16:creationId xmlns:a16="http://schemas.microsoft.com/office/drawing/2014/main" xmlns="" id="{00000000-0008-0000-0700-0000CF010000}"/>
            </a:ext>
          </a:extLst>
        </xdr:cNvPr>
        <xdr:cNvSpPr txBox="1"/>
      </xdr:nvSpPr>
      <xdr:spPr>
        <a:xfrm>
          <a:off x="10528300" y="1547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173,567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93469</xdr:rowOff>
    </xdr:from>
    <xdr:to>
      <xdr:col>55</xdr:col>
      <xdr:colOff>88900</xdr:colOff>
      <xdr:row>91</xdr:row>
      <xdr:rowOff>93469</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a:off x="10388600" y="15695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133931</xdr:rowOff>
    </xdr:from>
    <xdr:to>
      <xdr:col>55</xdr:col>
      <xdr:colOff>0</xdr:colOff>
      <xdr:row>96</xdr:row>
      <xdr:rowOff>166066</xdr:rowOff>
    </xdr:to>
    <xdr:cxnSp macro="">
      <xdr:nvCxnSpPr>
        <xdr:cNvPr id="465" name="直線コネクタ 464">
          <a:extLst>
            <a:ext uri="{FF2B5EF4-FFF2-40B4-BE49-F238E27FC236}">
              <a16:creationId xmlns:a16="http://schemas.microsoft.com/office/drawing/2014/main" xmlns="" id="{00000000-0008-0000-0700-0000D1010000}"/>
            </a:ext>
          </a:extLst>
        </xdr:cNvPr>
        <xdr:cNvCxnSpPr/>
      </xdr:nvCxnSpPr>
      <xdr:spPr>
        <a:xfrm>
          <a:off x="9639300" y="16593131"/>
          <a:ext cx="838200" cy="3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108774</xdr:rowOff>
    </xdr:from>
    <xdr:ext cx="534377" cy="259045"/>
    <xdr:sp macro="" textlink="">
      <xdr:nvSpPr>
        <xdr:cNvPr id="466" name="土木費平均値テキスト">
          <a:extLst>
            <a:ext uri="{FF2B5EF4-FFF2-40B4-BE49-F238E27FC236}">
              <a16:creationId xmlns:a16="http://schemas.microsoft.com/office/drawing/2014/main" xmlns="" id="{00000000-0008-0000-0700-0000D2010000}"/>
            </a:ext>
          </a:extLst>
        </xdr:cNvPr>
        <xdr:cNvSpPr txBox="1"/>
      </xdr:nvSpPr>
      <xdr:spPr>
        <a:xfrm>
          <a:off x="10528300" y="16396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85897</xdr:rowOff>
    </xdr:from>
    <xdr:to>
      <xdr:col>55</xdr:col>
      <xdr:colOff>50800</xdr:colOff>
      <xdr:row>97</xdr:row>
      <xdr:rowOff>16047</xdr:rowOff>
    </xdr:to>
    <xdr:sp macro="" textlink="">
      <xdr:nvSpPr>
        <xdr:cNvPr id="467" name="フローチャート: 判断 466">
          <a:extLst>
            <a:ext uri="{FF2B5EF4-FFF2-40B4-BE49-F238E27FC236}">
              <a16:creationId xmlns:a16="http://schemas.microsoft.com/office/drawing/2014/main" xmlns="" id="{00000000-0008-0000-0700-0000D3010000}"/>
            </a:ext>
          </a:extLst>
        </xdr:cNvPr>
        <xdr:cNvSpPr/>
      </xdr:nvSpPr>
      <xdr:spPr>
        <a:xfrm>
          <a:off x="10426700" y="16545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133931</xdr:rowOff>
    </xdr:from>
    <xdr:to>
      <xdr:col>50</xdr:col>
      <xdr:colOff>114300</xdr:colOff>
      <xdr:row>97</xdr:row>
      <xdr:rowOff>15342</xdr:rowOff>
    </xdr:to>
    <xdr:cxnSp macro="">
      <xdr:nvCxnSpPr>
        <xdr:cNvPr id="468" name="直線コネクタ 467">
          <a:extLst>
            <a:ext uri="{FF2B5EF4-FFF2-40B4-BE49-F238E27FC236}">
              <a16:creationId xmlns:a16="http://schemas.microsoft.com/office/drawing/2014/main" xmlns="" id="{00000000-0008-0000-0700-0000D4010000}"/>
            </a:ext>
          </a:extLst>
        </xdr:cNvPr>
        <xdr:cNvCxnSpPr/>
      </xdr:nvCxnSpPr>
      <xdr:spPr>
        <a:xfrm flipV="1">
          <a:off x="8750300" y="16593131"/>
          <a:ext cx="889000" cy="5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82415</xdr:rowOff>
    </xdr:from>
    <xdr:to>
      <xdr:col>50</xdr:col>
      <xdr:colOff>165100</xdr:colOff>
      <xdr:row>97</xdr:row>
      <xdr:rowOff>12565</xdr:rowOff>
    </xdr:to>
    <xdr:sp macro="" textlink="">
      <xdr:nvSpPr>
        <xdr:cNvPr id="469" name="フローチャート: 判断 468">
          <a:extLst>
            <a:ext uri="{FF2B5EF4-FFF2-40B4-BE49-F238E27FC236}">
              <a16:creationId xmlns:a16="http://schemas.microsoft.com/office/drawing/2014/main" xmlns="" id="{00000000-0008-0000-0700-0000D5010000}"/>
            </a:ext>
          </a:extLst>
        </xdr:cNvPr>
        <xdr:cNvSpPr/>
      </xdr:nvSpPr>
      <xdr:spPr>
        <a:xfrm>
          <a:off x="9588500" y="1654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29092</xdr:rowOff>
    </xdr:from>
    <xdr:ext cx="534377" cy="259045"/>
    <xdr:sp macro="" textlink="">
      <xdr:nvSpPr>
        <xdr:cNvPr id="470" name="テキスト ボックス 469">
          <a:extLst>
            <a:ext uri="{FF2B5EF4-FFF2-40B4-BE49-F238E27FC236}">
              <a16:creationId xmlns:a16="http://schemas.microsoft.com/office/drawing/2014/main" xmlns="" id="{00000000-0008-0000-0700-0000D6010000}"/>
            </a:ext>
          </a:extLst>
        </xdr:cNvPr>
        <xdr:cNvSpPr txBox="1"/>
      </xdr:nvSpPr>
      <xdr:spPr>
        <a:xfrm>
          <a:off x="9372111" y="16316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15342</xdr:rowOff>
    </xdr:from>
    <xdr:to>
      <xdr:col>45</xdr:col>
      <xdr:colOff>177800</xdr:colOff>
      <xdr:row>97</xdr:row>
      <xdr:rowOff>56756</xdr:rowOff>
    </xdr:to>
    <xdr:cxnSp macro="">
      <xdr:nvCxnSpPr>
        <xdr:cNvPr id="471" name="直線コネクタ 470">
          <a:extLst>
            <a:ext uri="{FF2B5EF4-FFF2-40B4-BE49-F238E27FC236}">
              <a16:creationId xmlns:a16="http://schemas.microsoft.com/office/drawing/2014/main" xmlns="" id="{00000000-0008-0000-0700-0000D7010000}"/>
            </a:ext>
          </a:extLst>
        </xdr:cNvPr>
        <xdr:cNvCxnSpPr/>
      </xdr:nvCxnSpPr>
      <xdr:spPr>
        <a:xfrm flipV="1">
          <a:off x="7861300" y="16645992"/>
          <a:ext cx="889000" cy="4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99881</xdr:rowOff>
    </xdr:from>
    <xdr:to>
      <xdr:col>46</xdr:col>
      <xdr:colOff>38100</xdr:colOff>
      <xdr:row>97</xdr:row>
      <xdr:rowOff>30031</xdr:rowOff>
    </xdr:to>
    <xdr:sp macro="" textlink="">
      <xdr:nvSpPr>
        <xdr:cNvPr id="472" name="フローチャート: 判断 471">
          <a:extLst>
            <a:ext uri="{FF2B5EF4-FFF2-40B4-BE49-F238E27FC236}">
              <a16:creationId xmlns:a16="http://schemas.microsoft.com/office/drawing/2014/main" xmlns="" id="{00000000-0008-0000-0700-0000D8010000}"/>
            </a:ext>
          </a:extLst>
        </xdr:cNvPr>
        <xdr:cNvSpPr/>
      </xdr:nvSpPr>
      <xdr:spPr>
        <a:xfrm>
          <a:off x="8699500" y="1655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46558</xdr:rowOff>
    </xdr:from>
    <xdr:ext cx="534377"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8483111" y="1633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28798</xdr:rowOff>
    </xdr:from>
    <xdr:to>
      <xdr:col>41</xdr:col>
      <xdr:colOff>50800</xdr:colOff>
      <xdr:row>97</xdr:row>
      <xdr:rowOff>56756</xdr:rowOff>
    </xdr:to>
    <xdr:cxnSp macro="">
      <xdr:nvCxnSpPr>
        <xdr:cNvPr id="474" name="直線コネクタ 473">
          <a:extLst>
            <a:ext uri="{FF2B5EF4-FFF2-40B4-BE49-F238E27FC236}">
              <a16:creationId xmlns:a16="http://schemas.microsoft.com/office/drawing/2014/main" xmlns="" id="{00000000-0008-0000-0700-0000DA010000}"/>
            </a:ext>
          </a:extLst>
        </xdr:cNvPr>
        <xdr:cNvCxnSpPr/>
      </xdr:nvCxnSpPr>
      <xdr:spPr>
        <a:xfrm>
          <a:off x="6972300" y="16659448"/>
          <a:ext cx="889000" cy="2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112148</xdr:rowOff>
    </xdr:from>
    <xdr:to>
      <xdr:col>41</xdr:col>
      <xdr:colOff>101600</xdr:colOff>
      <xdr:row>97</xdr:row>
      <xdr:rowOff>42298</xdr:rowOff>
    </xdr:to>
    <xdr:sp macro="" textlink="">
      <xdr:nvSpPr>
        <xdr:cNvPr id="475" name="フローチャート: 判断 474">
          <a:extLst>
            <a:ext uri="{FF2B5EF4-FFF2-40B4-BE49-F238E27FC236}">
              <a16:creationId xmlns:a16="http://schemas.microsoft.com/office/drawing/2014/main" xmlns="" id="{00000000-0008-0000-0700-0000DB010000}"/>
            </a:ext>
          </a:extLst>
        </xdr:cNvPr>
        <xdr:cNvSpPr/>
      </xdr:nvSpPr>
      <xdr:spPr>
        <a:xfrm>
          <a:off x="7810500" y="16571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58825</xdr:rowOff>
    </xdr:from>
    <xdr:ext cx="534377"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7594111" y="1634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137371</xdr:rowOff>
    </xdr:from>
    <xdr:to>
      <xdr:col>36</xdr:col>
      <xdr:colOff>165100</xdr:colOff>
      <xdr:row>96</xdr:row>
      <xdr:rowOff>67521</xdr:rowOff>
    </xdr:to>
    <xdr:sp macro="" textlink="">
      <xdr:nvSpPr>
        <xdr:cNvPr id="477" name="フローチャート: 判断 476">
          <a:extLst>
            <a:ext uri="{FF2B5EF4-FFF2-40B4-BE49-F238E27FC236}">
              <a16:creationId xmlns:a16="http://schemas.microsoft.com/office/drawing/2014/main" xmlns="" id="{00000000-0008-0000-0700-0000DD010000}"/>
            </a:ext>
          </a:extLst>
        </xdr:cNvPr>
        <xdr:cNvSpPr/>
      </xdr:nvSpPr>
      <xdr:spPr>
        <a:xfrm>
          <a:off x="6921500" y="1642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84048</xdr:rowOff>
    </xdr:from>
    <xdr:ext cx="534377"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6705111" y="1620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xmlns=""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115266</xdr:rowOff>
    </xdr:from>
    <xdr:to>
      <xdr:col>55</xdr:col>
      <xdr:colOff>50800</xdr:colOff>
      <xdr:row>97</xdr:row>
      <xdr:rowOff>45416</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10426700" y="1657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93693</xdr:rowOff>
    </xdr:from>
    <xdr:ext cx="534377" cy="259045"/>
    <xdr:sp macro="" textlink="">
      <xdr:nvSpPr>
        <xdr:cNvPr id="485" name="土木費該当値テキスト">
          <a:extLst>
            <a:ext uri="{FF2B5EF4-FFF2-40B4-BE49-F238E27FC236}">
              <a16:creationId xmlns:a16="http://schemas.microsoft.com/office/drawing/2014/main" xmlns="" id="{00000000-0008-0000-0700-0000E5010000}"/>
            </a:ext>
          </a:extLst>
        </xdr:cNvPr>
        <xdr:cNvSpPr txBox="1"/>
      </xdr:nvSpPr>
      <xdr:spPr>
        <a:xfrm>
          <a:off x="10528300" y="1655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83131</xdr:rowOff>
    </xdr:from>
    <xdr:to>
      <xdr:col>50</xdr:col>
      <xdr:colOff>165100</xdr:colOff>
      <xdr:row>97</xdr:row>
      <xdr:rowOff>13281</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9588500" y="1654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4408</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9372111" y="1663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135992</xdr:rowOff>
    </xdr:from>
    <xdr:to>
      <xdr:col>46</xdr:col>
      <xdr:colOff>38100</xdr:colOff>
      <xdr:row>97</xdr:row>
      <xdr:rowOff>66142</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8699500" y="1659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57269</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8483111" y="1668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5956</xdr:rowOff>
    </xdr:from>
    <xdr:to>
      <xdr:col>41</xdr:col>
      <xdr:colOff>101600</xdr:colOff>
      <xdr:row>97</xdr:row>
      <xdr:rowOff>107556</xdr:rowOff>
    </xdr:to>
    <xdr:sp macro="" textlink="">
      <xdr:nvSpPr>
        <xdr:cNvPr id="490" name="楕円 489">
          <a:extLst>
            <a:ext uri="{FF2B5EF4-FFF2-40B4-BE49-F238E27FC236}">
              <a16:creationId xmlns:a16="http://schemas.microsoft.com/office/drawing/2014/main" xmlns="" id="{00000000-0008-0000-0700-0000EA010000}"/>
            </a:ext>
          </a:extLst>
        </xdr:cNvPr>
        <xdr:cNvSpPr/>
      </xdr:nvSpPr>
      <xdr:spPr>
        <a:xfrm>
          <a:off x="7810500" y="166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98683</xdr:rowOff>
    </xdr:from>
    <xdr:ext cx="534377" cy="259045"/>
    <xdr:sp macro="" textlink="">
      <xdr:nvSpPr>
        <xdr:cNvPr id="491" name="テキスト ボックス 490">
          <a:extLst>
            <a:ext uri="{FF2B5EF4-FFF2-40B4-BE49-F238E27FC236}">
              <a16:creationId xmlns:a16="http://schemas.microsoft.com/office/drawing/2014/main" xmlns="" id="{00000000-0008-0000-0700-0000EB010000}"/>
            </a:ext>
          </a:extLst>
        </xdr:cNvPr>
        <xdr:cNvSpPr txBox="1"/>
      </xdr:nvSpPr>
      <xdr:spPr>
        <a:xfrm>
          <a:off x="7594111" y="16729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149448</xdr:rowOff>
    </xdr:from>
    <xdr:to>
      <xdr:col>36</xdr:col>
      <xdr:colOff>165100</xdr:colOff>
      <xdr:row>97</xdr:row>
      <xdr:rowOff>79598</xdr:rowOff>
    </xdr:to>
    <xdr:sp macro="" textlink="">
      <xdr:nvSpPr>
        <xdr:cNvPr id="492" name="楕円 491">
          <a:extLst>
            <a:ext uri="{FF2B5EF4-FFF2-40B4-BE49-F238E27FC236}">
              <a16:creationId xmlns:a16="http://schemas.microsoft.com/office/drawing/2014/main" xmlns="" id="{00000000-0008-0000-0700-0000EC010000}"/>
            </a:ext>
          </a:extLst>
        </xdr:cNvPr>
        <xdr:cNvSpPr/>
      </xdr:nvSpPr>
      <xdr:spPr>
        <a:xfrm>
          <a:off x="6921500" y="1660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70725</xdr:rowOff>
    </xdr:from>
    <xdr:ext cx="534377" cy="259045"/>
    <xdr:sp macro="" textlink="">
      <xdr:nvSpPr>
        <xdr:cNvPr id="493" name="テキスト ボックス 492">
          <a:extLst>
            <a:ext uri="{FF2B5EF4-FFF2-40B4-BE49-F238E27FC236}">
              <a16:creationId xmlns:a16="http://schemas.microsoft.com/office/drawing/2014/main" xmlns="" id="{00000000-0008-0000-0700-0000ED010000}"/>
            </a:ext>
          </a:extLst>
        </xdr:cNvPr>
        <xdr:cNvSpPr txBox="1"/>
      </xdr:nvSpPr>
      <xdr:spPr>
        <a:xfrm>
          <a:off x="6705111" y="16701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xmlns=""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xmlns=""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xmlns=""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xmlns=""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xmlns=""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xmlns=""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xmlns="" id="{00000000-0008-0000-07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xmlns=""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xmlns=""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xmlns=""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xmlns=""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xmlns=""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xmlns=""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142367</xdr:rowOff>
    </xdr:from>
    <xdr:to>
      <xdr:col>85</xdr:col>
      <xdr:colOff>126364</xdr:colOff>
      <xdr:row>37</xdr:row>
      <xdr:rowOff>168313</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flipV="1">
          <a:off x="16317595" y="5285867"/>
          <a:ext cx="1269" cy="1226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690</xdr:rowOff>
    </xdr:from>
    <xdr:ext cx="534377" cy="259045"/>
    <xdr:sp macro="" textlink="">
      <xdr:nvSpPr>
        <xdr:cNvPr id="518" name="消防費最小値テキスト">
          <a:extLst>
            <a:ext uri="{FF2B5EF4-FFF2-40B4-BE49-F238E27FC236}">
              <a16:creationId xmlns:a16="http://schemas.microsoft.com/office/drawing/2014/main" xmlns="" id="{00000000-0008-0000-0700-000006020000}"/>
            </a:ext>
          </a:extLst>
        </xdr:cNvPr>
        <xdr:cNvSpPr txBox="1"/>
      </xdr:nvSpPr>
      <xdr:spPr>
        <a:xfrm>
          <a:off x="16370300" y="651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168313</xdr:rowOff>
    </xdr:from>
    <xdr:to>
      <xdr:col>86</xdr:col>
      <xdr:colOff>25400</xdr:colOff>
      <xdr:row>37</xdr:row>
      <xdr:rowOff>168313</xdr:rowOff>
    </xdr:to>
    <xdr:cxnSp macro="">
      <xdr:nvCxnSpPr>
        <xdr:cNvPr id="519" name="直線コネクタ 518">
          <a:extLst>
            <a:ext uri="{FF2B5EF4-FFF2-40B4-BE49-F238E27FC236}">
              <a16:creationId xmlns:a16="http://schemas.microsoft.com/office/drawing/2014/main" xmlns="" id="{00000000-0008-0000-0700-000007020000}"/>
            </a:ext>
          </a:extLst>
        </xdr:cNvPr>
        <xdr:cNvCxnSpPr/>
      </xdr:nvCxnSpPr>
      <xdr:spPr>
        <a:xfrm>
          <a:off x="16230600" y="6511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89044</xdr:rowOff>
    </xdr:from>
    <xdr:ext cx="534377" cy="259045"/>
    <xdr:sp macro="" textlink="">
      <xdr:nvSpPr>
        <xdr:cNvPr id="520" name="消防費最大値テキスト">
          <a:extLst>
            <a:ext uri="{FF2B5EF4-FFF2-40B4-BE49-F238E27FC236}">
              <a16:creationId xmlns:a16="http://schemas.microsoft.com/office/drawing/2014/main" xmlns="" id="{00000000-0008-0000-0700-000008020000}"/>
            </a:ext>
          </a:extLst>
        </xdr:cNvPr>
        <xdr:cNvSpPr txBox="1"/>
      </xdr:nvSpPr>
      <xdr:spPr>
        <a:xfrm>
          <a:off x="16370300" y="5061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75,860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142367</xdr:rowOff>
    </xdr:from>
    <xdr:to>
      <xdr:col>86</xdr:col>
      <xdr:colOff>25400</xdr:colOff>
      <xdr:row>30</xdr:row>
      <xdr:rowOff>142367</xdr:rowOff>
    </xdr:to>
    <xdr:cxnSp macro="">
      <xdr:nvCxnSpPr>
        <xdr:cNvPr id="521" name="直線コネクタ 520">
          <a:extLst>
            <a:ext uri="{FF2B5EF4-FFF2-40B4-BE49-F238E27FC236}">
              <a16:creationId xmlns:a16="http://schemas.microsoft.com/office/drawing/2014/main" xmlns="" id="{00000000-0008-0000-0700-000009020000}"/>
            </a:ext>
          </a:extLst>
        </xdr:cNvPr>
        <xdr:cNvCxnSpPr/>
      </xdr:nvCxnSpPr>
      <xdr:spPr>
        <a:xfrm>
          <a:off x="16230600" y="5285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154254</xdr:rowOff>
    </xdr:from>
    <xdr:to>
      <xdr:col>85</xdr:col>
      <xdr:colOff>127000</xdr:colOff>
      <xdr:row>37</xdr:row>
      <xdr:rowOff>2426</xdr:rowOff>
    </xdr:to>
    <xdr:cxnSp macro="">
      <xdr:nvCxnSpPr>
        <xdr:cNvPr id="522" name="直線コネクタ 521">
          <a:extLst>
            <a:ext uri="{FF2B5EF4-FFF2-40B4-BE49-F238E27FC236}">
              <a16:creationId xmlns:a16="http://schemas.microsoft.com/office/drawing/2014/main" xmlns="" id="{00000000-0008-0000-0700-00000A020000}"/>
            </a:ext>
          </a:extLst>
        </xdr:cNvPr>
        <xdr:cNvCxnSpPr/>
      </xdr:nvCxnSpPr>
      <xdr:spPr>
        <a:xfrm>
          <a:off x="15481300" y="6326454"/>
          <a:ext cx="838200" cy="1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60151</xdr:rowOff>
    </xdr:from>
    <xdr:ext cx="534377" cy="259045"/>
    <xdr:sp macro="" textlink="">
      <xdr:nvSpPr>
        <xdr:cNvPr id="523" name="消防費平均値テキスト">
          <a:extLst>
            <a:ext uri="{FF2B5EF4-FFF2-40B4-BE49-F238E27FC236}">
              <a16:creationId xmlns:a16="http://schemas.microsoft.com/office/drawing/2014/main" xmlns="" id="{00000000-0008-0000-0700-00000B020000}"/>
            </a:ext>
          </a:extLst>
        </xdr:cNvPr>
        <xdr:cNvSpPr txBox="1"/>
      </xdr:nvSpPr>
      <xdr:spPr>
        <a:xfrm>
          <a:off x="16370300" y="6060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37274</xdr:rowOff>
    </xdr:from>
    <xdr:to>
      <xdr:col>85</xdr:col>
      <xdr:colOff>177800</xdr:colOff>
      <xdr:row>36</xdr:row>
      <xdr:rowOff>138874</xdr:rowOff>
    </xdr:to>
    <xdr:sp macro="" textlink="">
      <xdr:nvSpPr>
        <xdr:cNvPr id="524" name="フローチャート: 判断 523">
          <a:extLst>
            <a:ext uri="{FF2B5EF4-FFF2-40B4-BE49-F238E27FC236}">
              <a16:creationId xmlns:a16="http://schemas.microsoft.com/office/drawing/2014/main" xmlns="" id="{00000000-0008-0000-0700-00000C020000}"/>
            </a:ext>
          </a:extLst>
        </xdr:cNvPr>
        <xdr:cNvSpPr/>
      </xdr:nvSpPr>
      <xdr:spPr>
        <a:xfrm>
          <a:off x="162687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154254</xdr:rowOff>
    </xdr:from>
    <xdr:to>
      <xdr:col>81</xdr:col>
      <xdr:colOff>50800</xdr:colOff>
      <xdr:row>36</xdr:row>
      <xdr:rowOff>162770</xdr:rowOff>
    </xdr:to>
    <xdr:cxnSp macro="">
      <xdr:nvCxnSpPr>
        <xdr:cNvPr id="525" name="直線コネクタ 524">
          <a:extLst>
            <a:ext uri="{FF2B5EF4-FFF2-40B4-BE49-F238E27FC236}">
              <a16:creationId xmlns:a16="http://schemas.microsoft.com/office/drawing/2014/main" xmlns="" id="{00000000-0008-0000-0700-00000D020000}"/>
            </a:ext>
          </a:extLst>
        </xdr:cNvPr>
        <xdr:cNvCxnSpPr/>
      </xdr:nvCxnSpPr>
      <xdr:spPr>
        <a:xfrm flipV="1">
          <a:off x="14592300" y="6326454"/>
          <a:ext cx="889000" cy="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53086</xdr:rowOff>
    </xdr:from>
    <xdr:to>
      <xdr:col>81</xdr:col>
      <xdr:colOff>101600</xdr:colOff>
      <xdr:row>36</xdr:row>
      <xdr:rowOff>154686</xdr:rowOff>
    </xdr:to>
    <xdr:sp macro="" textlink="">
      <xdr:nvSpPr>
        <xdr:cNvPr id="526" name="フローチャート: 判断 525">
          <a:extLst>
            <a:ext uri="{FF2B5EF4-FFF2-40B4-BE49-F238E27FC236}">
              <a16:creationId xmlns:a16="http://schemas.microsoft.com/office/drawing/2014/main" xmlns="" id="{00000000-0008-0000-0700-00000E020000}"/>
            </a:ext>
          </a:extLst>
        </xdr:cNvPr>
        <xdr:cNvSpPr/>
      </xdr:nvSpPr>
      <xdr:spPr>
        <a:xfrm>
          <a:off x="15430500" y="622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171213</xdr:rowOff>
    </xdr:from>
    <xdr:ext cx="534377" cy="259045"/>
    <xdr:sp macro="" textlink="">
      <xdr:nvSpPr>
        <xdr:cNvPr id="527" name="テキスト ボックス 526">
          <a:extLst>
            <a:ext uri="{FF2B5EF4-FFF2-40B4-BE49-F238E27FC236}">
              <a16:creationId xmlns:a16="http://schemas.microsoft.com/office/drawing/2014/main" xmlns="" id="{00000000-0008-0000-0700-00000F020000}"/>
            </a:ext>
          </a:extLst>
        </xdr:cNvPr>
        <xdr:cNvSpPr txBox="1"/>
      </xdr:nvSpPr>
      <xdr:spPr>
        <a:xfrm>
          <a:off x="15214111" y="600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123317</xdr:rowOff>
    </xdr:from>
    <xdr:to>
      <xdr:col>76</xdr:col>
      <xdr:colOff>114300</xdr:colOff>
      <xdr:row>36</xdr:row>
      <xdr:rowOff>162770</xdr:rowOff>
    </xdr:to>
    <xdr:cxnSp macro="">
      <xdr:nvCxnSpPr>
        <xdr:cNvPr id="528" name="直線コネクタ 527">
          <a:extLst>
            <a:ext uri="{FF2B5EF4-FFF2-40B4-BE49-F238E27FC236}">
              <a16:creationId xmlns:a16="http://schemas.microsoft.com/office/drawing/2014/main" xmlns="" id="{00000000-0008-0000-0700-000010020000}"/>
            </a:ext>
          </a:extLst>
        </xdr:cNvPr>
        <xdr:cNvCxnSpPr/>
      </xdr:nvCxnSpPr>
      <xdr:spPr>
        <a:xfrm>
          <a:off x="13703300" y="6295517"/>
          <a:ext cx="889000" cy="3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49886</xdr:rowOff>
    </xdr:from>
    <xdr:to>
      <xdr:col>76</xdr:col>
      <xdr:colOff>165100</xdr:colOff>
      <xdr:row>36</xdr:row>
      <xdr:rowOff>151486</xdr:rowOff>
    </xdr:to>
    <xdr:sp macro="" textlink="">
      <xdr:nvSpPr>
        <xdr:cNvPr id="529" name="フローチャート: 判断 528">
          <a:extLst>
            <a:ext uri="{FF2B5EF4-FFF2-40B4-BE49-F238E27FC236}">
              <a16:creationId xmlns:a16="http://schemas.microsoft.com/office/drawing/2014/main" xmlns="" id="{00000000-0008-0000-0700-000011020000}"/>
            </a:ext>
          </a:extLst>
        </xdr:cNvPr>
        <xdr:cNvSpPr/>
      </xdr:nvSpPr>
      <xdr:spPr>
        <a:xfrm>
          <a:off x="14541500" y="62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168013</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4325111" y="599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123317</xdr:rowOff>
    </xdr:from>
    <xdr:to>
      <xdr:col>71</xdr:col>
      <xdr:colOff>177800</xdr:colOff>
      <xdr:row>37</xdr:row>
      <xdr:rowOff>85065</xdr:rowOff>
    </xdr:to>
    <xdr:cxnSp macro="">
      <xdr:nvCxnSpPr>
        <xdr:cNvPr id="531" name="直線コネクタ 530">
          <a:extLst>
            <a:ext uri="{FF2B5EF4-FFF2-40B4-BE49-F238E27FC236}">
              <a16:creationId xmlns:a16="http://schemas.microsoft.com/office/drawing/2014/main" xmlns="" id="{00000000-0008-0000-0700-000013020000}"/>
            </a:ext>
          </a:extLst>
        </xdr:cNvPr>
        <xdr:cNvCxnSpPr/>
      </xdr:nvCxnSpPr>
      <xdr:spPr>
        <a:xfrm flipV="1">
          <a:off x="12814300" y="6295517"/>
          <a:ext cx="889000" cy="13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40094</xdr:rowOff>
    </xdr:from>
    <xdr:to>
      <xdr:col>72</xdr:col>
      <xdr:colOff>38100</xdr:colOff>
      <xdr:row>36</xdr:row>
      <xdr:rowOff>141694</xdr:rowOff>
    </xdr:to>
    <xdr:sp macro="" textlink="">
      <xdr:nvSpPr>
        <xdr:cNvPr id="532" name="フローチャート: 判断 531">
          <a:extLst>
            <a:ext uri="{FF2B5EF4-FFF2-40B4-BE49-F238E27FC236}">
              <a16:creationId xmlns:a16="http://schemas.microsoft.com/office/drawing/2014/main" xmlns="" id="{00000000-0008-0000-0700-000014020000}"/>
            </a:ext>
          </a:extLst>
        </xdr:cNvPr>
        <xdr:cNvSpPr/>
      </xdr:nvSpPr>
      <xdr:spPr>
        <a:xfrm>
          <a:off x="13652500" y="6212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158221</xdr:rowOff>
    </xdr:from>
    <xdr:ext cx="534377"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3436111" y="598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33179</xdr:rowOff>
    </xdr:from>
    <xdr:to>
      <xdr:col>67</xdr:col>
      <xdr:colOff>101600</xdr:colOff>
      <xdr:row>36</xdr:row>
      <xdr:rowOff>134779</xdr:rowOff>
    </xdr:to>
    <xdr:sp macro="" textlink="">
      <xdr:nvSpPr>
        <xdr:cNvPr id="534" name="フローチャート: 判断 533">
          <a:extLst>
            <a:ext uri="{FF2B5EF4-FFF2-40B4-BE49-F238E27FC236}">
              <a16:creationId xmlns:a16="http://schemas.microsoft.com/office/drawing/2014/main" xmlns="" id="{00000000-0008-0000-0700-000016020000}"/>
            </a:ext>
          </a:extLst>
        </xdr:cNvPr>
        <xdr:cNvSpPr/>
      </xdr:nvSpPr>
      <xdr:spPr>
        <a:xfrm>
          <a:off x="12763500" y="620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151306</xdr:rowOff>
    </xdr:from>
    <xdr:ext cx="534377"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2547111" y="598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123076</xdr:rowOff>
    </xdr:from>
    <xdr:to>
      <xdr:col>85</xdr:col>
      <xdr:colOff>177800</xdr:colOff>
      <xdr:row>37</xdr:row>
      <xdr:rowOff>53226</xdr:rowOff>
    </xdr:to>
    <xdr:sp macro="" textlink="">
      <xdr:nvSpPr>
        <xdr:cNvPr id="541" name="楕円 540">
          <a:extLst>
            <a:ext uri="{FF2B5EF4-FFF2-40B4-BE49-F238E27FC236}">
              <a16:creationId xmlns:a16="http://schemas.microsoft.com/office/drawing/2014/main" xmlns="" id="{00000000-0008-0000-0700-00001D020000}"/>
            </a:ext>
          </a:extLst>
        </xdr:cNvPr>
        <xdr:cNvSpPr/>
      </xdr:nvSpPr>
      <xdr:spPr>
        <a:xfrm>
          <a:off x="16268700" y="629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101503</xdr:rowOff>
    </xdr:from>
    <xdr:ext cx="534377" cy="259045"/>
    <xdr:sp macro="" textlink="">
      <xdr:nvSpPr>
        <xdr:cNvPr id="542" name="消防費該当値テキスト">
          <a:extLst>
            <a:ext uri="{FF2B5EF4-FFF2-40B4-BE49-F238E27FC236}">
              <a16:creationId xmlns:a16="http://schemas.microsoft.com/office/drawing/2014/main" xmlns="" id="{00000000-0008-0000-0700-00001E020000}"/>
            </a:ext>
          </a:extLst>
        </xdr:cNvPr>
        <xdr:cNvSpPr txBox="1"/>
      </xdr:nvSpPr>
      <xdr:spPr>
        <a:xfrm>
          <a:off x="16370300" y="6273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103454</xdr:rowOff>
    </xdr:from>
    <xdr:to>
      <xdr:col>81</xdr:col>
      <xdr:colOff>101600</xdr:colOff>
      <xdr:row>37</xdr:row>
      <xdr:rowOff>33604</xdr:rowOff>
    </xdr:to>
    <xdr:sp macro="" textlink="">
      <xdr:nvSpPr>
        <xdr:cNvPr id="543" name="楕円 542">
          <a:extLst>
            <a:ext uri="{FF2B5EF4-FFF2-40B4-BE49-F238E27FC236}">
              <a16:creationId xmlns:a16="http://schemas.microsoft.com/office/drawing/2014/main" xmlns="" id="{00000000-0008-0000-0700-00001F020000}"/>
            </a:ext>
          </a:extLst>
        </xdr:cNvPr>
        <xdr:cNvSpPr/>
      </xdr:nvSpPr>
      <xdr:spPr>
        <a:xfrm>
          <a:off x="15430500" y="627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24731</xdr:rowOff>
    </xdr:from>
    <xdr:ext cx="534377"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5214111" y="636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111970</xdr:rowOff>
    </xdr:from>
    <xdr:to>
      <xdr:col>76</xdr:col>
      <xdr:colOff>165100</xdr:colOff>
      <xdr:row>37</xdr:row>
      <xdr:rowOff>42120</xdr:rowOff>
    </xdr:to>
    <xdr:sp macro="" textlink="">
      <xdr:nvSpPr>
        <xdr:cNvPr id="545" name="楕円 544">
          <a:extLst>
            <a:ext uri="{FF2B5EF4-FFF2-40B4-BE49-F238E27FC236}">
              <a16:creationId xmlns:a16="http://schemas.microsoft.com/office/drawing/2014/main" xmlns="" id="{00000000-0008-0000-0700-000021020000}"/>
            </a:ext>
          </a:extLst>
        </xdr:cNvPr>
        <xdr:cNvSpPr/>
      </xdr:nvSpPr>
      <xdr:spPr>
        <a:xfrm>
          <a:off x="14541500" y="628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33247</xdr:rowOff>
    </xdr:from>
    <xdr:ext cx="534377"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4325111" y="637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72517</xdr:rowOff>
    </xdr:from>
    <xdr:to>
      <xdr:col>72</xdr:col>
      <xdr:colOff>38100</xdr:colOff>
      <xdr:row>37</xdr:row>
      <xdr:rowOff>2667</xdr:rowOff>
    </xdr:to>
    <xdr:sp macro="" textlink="">
      <xdr:nvSpPr>
        <xdr:cNvPr id="547" name="楕円 546">
          <a:extLst>
            <a:ext uri="{FF2B5EF4-FFF2-40B4-BE49-F238E27FC236}">
              <a16:creationId xmlns:a16="http://schemas.microsoft.com/office/drawing/2014/main" xmlns="" id="{00000000-0008-0000-0700-000023020000}"/>
            </a:ext>
          </a:extLst>
        </xdr:cNvPr>
        <xdr:cNvSpPr/>
      </xdr:nvSpPr>
      <xdr:spPr>
        <a:xfrm>
          <a:off x="13652500" y="624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165244</xdr:rowOff>
    </xdr:from>
    <xdr:ext cx="534377"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3436111" y="633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34265</xdr:rowOff>
    </xdr:from>
    <xdr:to>
      <xdr:col>67</xdr:col>
      <xdr:colOff>101600</xdr:colOff>
      <xdr:row>37</xdr:row>
      <xdr:rowOff>135865</xdr:rowOff>
    </xdr:to>
    <xdr:sp macro="" textlink="">
      <xdr:nvSpPr>
        <xdr:cNvPr id="549" name="楕円 548">
          <a:extLst>
            <a:ext uri="{FF2B5EF4-FFF2-40B4-BE49-F238E27FC236}">
              <a16:creationId xmlns:a16="http://schemas.microsoft.com/office/drawing/2014/main" xmlns="" id="{00000000-0008-0000-0700-000025020000}"/>
            </a:ext>
          </a:extLst>
        </xdr:cNvPr>
        <xdr:cNvSpPr/>
      </xdr:nvSpPr>
      <xdr:spPr>
        <a:xfrm>
          <a:off x="12763500" y="637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126992</xdr:rowOff>
    </xdr:from>
    <xdr:ext cx="534377" cy="259045"/>
    <xdr:sp macro="" textlink="">
      <xdr:nvSpPr>
        <xdr:cNvPr id="550" name="テキスト ボックス 549">
          <a:extLst>
            <a:ext uri="{FF2B5EF4-FFF2-40B4-BE49-F238E27FC236}">
              <a16:creationId xmlns:a16="http://schemas.microsoft.com/office/drawing/2014/main" xmlns="" id="{00000000-0008-0000-0700-000026020000}"/>
            </a:ext>
          </a:extLst>
        </xdr:cNvPr>
        <xdr:cNvSpPr txBox="1"/>
      </xdr:nvSpPr>
      <xdr:spPr>
        <a:xfrm>
          <a:off x="12547111" y="6470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xmlns=""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xmlns=""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xmlns=""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xmlns=""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xmlns=""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xmlns="" id="{00000000-0008-0000-0700-000031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2" name="テキスト ボックス 561">
          <a:extLst>
            <a:ext uri="{FF2B5EF4-FFF2-40B4-BE49-F238E27FC236}">
              <a16:creationId xmlns:a16="http://schemas.microsoft.com/office/drawing/2014/main" xmlns="" id="{00000000-0008-0000-0700-000032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xmlns="" id="{00000000-0008-0000-0700-000033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a:extLst>
            <a:ext uri="{FF2B5EF4-FFF2-40B4-BE49-F238E27FC236}">
              <a16:creationId xmlns:a16="http://schemas.microsoft.com/office/drawing/2014/main" xmlns="" id="{00000000-0008-0000-0700-000034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6" name="テキスト ボックス 565">
          <a:extLst>
            <a:ext uri="{FF2B5EF4-FFF2-40B4-BE49-F238E27FC236}">
              <a16:creationId xmlns:a16="http://schemas.microsoft.com/office/drawing/2014/main" xmlns="" id="{00000000-0008-0000-0700-000036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a:extLst>
            <a:ext uri="{FF2B5EF4-FFF2-40B4-BE49-F238E27FC236}">
              <a16:creationId xmlns:a16="http://schemas.microsoft.com/office/drawing/2014/main" xmlns="" id="{00000000-0008-0000-0700-000038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xmlns=""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xmlns=""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70510</xdr:rowOff>
    </xdr:from>
    <xdr:to>
      <xdr:col>85</xdr:col>
      <xdr:colOff>126364</xdr:colOff>
      <xdr:row>58</xdr:row>
      <xdr:rowOff>67622</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flipV="1">
          <a:off x="16317595" y="8814460"/>
          <a:ext cx="1269" cy="1197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71449</xdr:rowOff>
    </xdr:from>
    <xdr:ext cx="534377" cy="259045"/>
    <xdr:sp macro="" textlink="">
      <xdr:nvSpPr>
        <xdr:cNvPr id="575" name="教育費最小値テキスト">
          <a:extLst>
            <a:ext uri="{FF2B5EF4-FFF2-40B4-BE49-F238E27FC236}">
              <a16:creationId xmlns:a16="http://schemas.microsoft.com/office/drawing/2014/main" xmlns="" id="{00000000-0008-0000-0700-00003F020000}"/>
            </a:ext>
          </a:extLst>
        </xdr:cNvPr>
        <xdr:cNvSpPr txBox="1"/>
      </xdr:nvSpPr>
      <xdr:spPr>
        <a:xfrm>
          <a:off x="16370300" y="1001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67622</xdr:rowOff>
    </xdr:from>
    <xdr:to>
      <xdr:col>86</xdr:col>
      <xdr:colOff>25400</xdr:colOff>
      <xdr:row>58</xdr:row>
      <xdr:rowOff>67622</xdr:rowOff>
    </xdr:to>
    <xdr:cxnSp macro="">
      <xdr:nvCxnSpPr>
        <xdr:cNvPr id="576" name="直線コネクタ 575">
          <a:extLst>
            <a:ext uri="{FF2B5EF4-FFF2-40B4-BE49-F238E27FC236}">
              <a16:creationId xmlns:a16="http://schemas.microsoft.com/office/drawing/2014/main" xmlns="" id="{00000000-0008-0000-0700-000040020000}"/>
            </a:ext>
          </a:extLst>
        </xdr:cNvPr>
        <xdr:cNvCxnSpPr/>
      </xdr:nvCxnSpPr>
      <xdr:spPr>
        <a:xfrm>
          <a:off x="16230600" y="10011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17187</xdr:rowOff>
    </xdr:from>
    <xdr:ext cx="599010" cy="259045"/>
    <xdr:sp macro="" textlink="">
      <xdr:nvSpPr>
        <xdr:cNvPr id="577" name="教育費最大値テキスト">
          <a:extLst>
            <a:ext uri="{FF2B5EF4-FFF2-40B4-BE49-F238E27FC236}">
              <a16:creationId xmlns:a16="http://schemas.microsoft.com/office/drawing/2014/main" xmlns="" id="{00000000-0008-0000-0700-000041020000}"/>
            </a:ext>
          </a:extLst>
        </xdr:cNvPr>
        <xdr:cNvSpPr txBox="1"/>
      </xdr:nvSpPr>
      <xdr:spPr>
        <a:xfrm>
          <a:off x="16370300" y="8589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176,580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70510</xdr:rowOff>
    </xdr:from>
    <xdr:to>
      <xdr:col>86</xdr:col>
      <xdr:colOff>25400</xdr:colOff>
      <xdr:row>51</xdr:row>
      <xdr:rowOff>70510</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6230600" y="881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136477</xdr:rowOff>
    </xdr:from>
    <xdr:to>
      <xdr:col>85</xdr:col>
      <xdr:colOff>127000</xdr:colOff>
      <xdr:row>57</xdr:row>
      <xdr:rowOff>51164</xdr:rowOff>
    </xdr:to>
    <xdr:cxnSp macro="">
      <xdr:nvCxnSpPr>
        <xdr:cNvPr id="579" name="直線コネクタ 578">
          <a:extLst>
            <a:ext uri="{FF2B5EF4-FFF2-40B4-BE49-F238E27FC236}">
              <a16:creationId xmlns:a16="http://schemas.microsoft.com/office/drawing/2014/main" xmlns="" id="{00000000-0008-0000-0700-000043020000}"/>
            </a:ext>
          </a:extLst>
        </xdr:cNvPr>
        <xdr:cNvCxnSpPr/>
      </xdr:nvCxnSpPr>
      <xdr:spPr>
        <a:xfrm flipV="1">
          <a:off x="15481300" y="9737677"/>
          <a:ext cx="838200" cy="8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74827</xdr:rowOff>
    </xdr:from>
    <xdr:ext cx="534377" cy="259045"/>
    <xdr:sp macro="" textlink="">
      <xdr:nvSpPr>
        <xdr:cNvPr id="580" name="教育費平均値テキスト">
          <a:extLst>
            <a:ext uri="{FF2B5EF4-FFF2-40B4-BE49-F238E27FC236}">
              <a16:creationId xmlns:a16="http://schemas.microsoft.com/office/drawing/2014/main" xmlns="" id="{00000000-0008-0000-0700-000044020000}"/>
            </a:ext>
          </a:extLst>
        </xdr:cNvPr>
        <xdr:cNvSpPr txBox="1"/>
      </xdr:nvSpPr>
      <xdr:spPr>
        <a:xfrm>
          <a:off x="16370300" y="9504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51950</xdr:rowOff>
    </xdr:from>
    <xdr:to>
      <xdr:col>85</xdr:col>
      <xdr:colOff>177800</xdr:colOff>
      <xdr:row>56</xdr:row>
      <xdr:rowOff>153550</xdr:rowOff>
    </xdr:to>
    <xdr:sp macro="" textlink="">
      <xdr:nvSpPr>
        <xdr:cNvPr id="581" name="フローチャート: 判断 580">
          <a:extLst>
            <a:ext uri="{FF2B5EF4-FFF2-40B4-BE49-F238E27FC236}">
              <a16:creationId xmlns:a16="http://schemas.microsoft.com/office/drawing/2014/main" xmlns="" id="{00000000-0008-0000-0700-000045020000}"/>
            </a:ext>
          </a:extLst>
        </xdr:cNvPr>
        <xdr:cNvSpPr/>
      </xdr:nvSpPr>
      <xdr:spPr>
        <a:xfrm>
          <a:off x="16268700" y="96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51164</xdr:rowOff>
    </xdr:from>
    <xdr:to>
      <xdr:col>81</xdr:col>
      <xdr:colOff>50800</xdr:colOff>
      <xdr:row>57</xdr:row>
      <xdr:rowOff>87297</xdr:rowOff>
    </xdr:to>
    <xdr:cxnSp macro="">
      <xdr:nvCxnSpPr>
        <xdr:cNvPr id="582" name="直線コネクタ 581">
          <a:extLst>
            <a:ext uri="{FF2B5EF4-FFF2-40B4-BE49-F238E27FC236}">
              <a16:creationId xmlns:a16="http://schemas.microsoft.com/office/drawing/2014/main" xmlns="" id="{00000000-0008-0000-0700-000046020000}"/>
            </a:ext>
          </a:extLst>
        </xdr:cNvPr>
        <xdr:cNvCxnSpPr/>
      </xdr:nvCxnSpPr>
      <xdr:spPr>
        <a:xfrm flipV="1">
          <a:off x="14592300" y="9823814"/>
          <a:ext cx="889000" cy="3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47402</xdr:rowOff>
    </xdr:from>
    <xdr:to>
      <xdr:col>81</xdr:col>
      <xdr:colOff>101600</xdr:colOff>
      <xdr:row>56</xdr:row>
      <xdr:rowOff>149002</xdr:rowOff>
    </xdr:to>
    <xdr:sp macro="" textlink="">
      <xdr:nvSpPr>
        <xdr:cNvPr id="583" name="フローチャート: 判断 582">
          <a:extLst>
            <a:ext uri="{FF2B5EF4-FFF2-40B4-BE49-F238E27FC236}">
              <a16:creationId xmlns:a16="http://schemas.microsoft.com/office/drawing/2014/main" xmlns="" id="{00000000-0008-0000-0700-000047020000}"/>
            </a:ext>
          </a:extLst>
        </xdr:cNvPr>
        <xdr:cNvSpPr/>
      </xdr:nvSpPr>
      <xdr:spPr>
        <a:xfrm>
          <a:off x="15430500" y="96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165529</xdr:rowOff>
    </xdr:from>
    <xdr:ext cx="534377" cy="259045"/>
    <xdr:sp macro="" textlink="">
      <xdr:nvSpPr>
        <xdr:cNvPr id="584" name="テキスト ボックス 583">
          <a:extLst>
            <a:ext uri="{FF2B5EF4-FFF2-40B4-BE49-F238E27FC236}">
              <a16:creationId xmlns:a16="http://schemas.microsoft.com/office/drawing/2014/main" xmlns="" id="{00000000-0008-0000-0700-000048020000}"/>
            </a:ext>
          </a:extLst>
        </xdr:cNvPr>
        <xdr:cNvSpPr txBox="1"/>
      </xdr:nvSpPr>
      <xdr:spPr>
        <a:xfrm>
          <a:off x="15214111" y="942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14922</xdr:rowOff>
    </xdr:from>
    <xdr:to>
      <xdr:col>76</xdr:col>
      <xdr:colOff>114300</xdr:colOff>
      <xdr:row>57</xdr:row>
      <xdr:rowOff>87297</xdr:rowOff>
    </xdr:to>
    <xdr:cxnSp macro="">
      <xdr:nvCxnSpPr>
        <xdr:cNvPr id="585" name="直線コネクタ 584">
          <a:extLst>
            <a:ext uri="{FF2B5EF4-FFF2-40B4-BE49-F238E27FC236}">
              <a16:creationId xmlns:a16="http://schemas.microsoft.com/office/drawing/2014/main" xmlns="" id="{00000000-0008-0000-0700-000049020000}"/>
            </a:ext>
          </a:extLst>
        </xdr:cNvPr>
        <xdr:cNvCxnSpPr/>
      </xdr:nvCxnSpPr>
      <xdr:spPr>
        <a:xfrm>
          <a:off x="13703300" y="9787572"/>
          <a:ext cx="889000" cy="72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51013</xdr:rowOff>
    </xdr:from>
    <xdr:to>
      <xdr:col>76</xdr:col>
      <xdr:colOff>165100</xdr:colOff>
      <xdr:row>56</xdr:row>
      <xdr:rowOff>152613</xdr:rowOff>
    </xdr:to>
    <xdr:sp macro="" textlink="">
      <xdr:nvSpPr>
        <xdr:cNvPr id="586" name="フローチャート: 判断 585">
          <a:extLst>
            <a:ext uri="{FF2B5EF4-FFF2-40B4-BE49-F238E27FC236}">
              <a16:creationId xmlns:a16="http://schemas.microsoft.com/office/drawing/2014/main" xmlns="" id="{00000000-0008-0000-0700-00004A020000}"/>
            </a:ext>
          </a:extLst>
        </xdr:cNvPr>
        <xdr:cNvSpPr/>
      </xdr:nvSpPr>
      <xdr:spPr>
        <a:xfrm>
          <a:off x="145415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169140</xdr:rowOff>
    </xdr:from>
    <xdr:ext cx="534377"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4325111" y="942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167010</xdr:rowOff>
    </xdr:from>
    <xdr:to>
      <xdr:col>71</xdr:col>
      <xdr:colOff>177800</xdr:colOff>
      <xdr:row>57</xdr:row>
      <xdr:rowOff>14922</xdr:rowOff>
    </xdr:to>
    <xdr:cxnSp macro="">
      <xdr:nvCxnSpPr>
        <xdr:cNvPr id="588" name="直線コネクタ 587">
          <a:extLst>
            <a:ext uri="{FF2B5EF4-FFF2-40B4-BE49-F238E27FC236}">
              <a16:creationId xmlns:a16="http://schemas.microsoft.com/office/drawing/2014/main" xmlns="" id="{00000000-0008-0000-0700-00004C020000}"/>
            </a:ext>
          </a:extLst>
        </xdr:cNvPr>
        <xdr:cNvCxnSpPr/>
      </xdr:nvCxnSpPr>
      <xdr:spPr>
        <a:xfrm>
          <a:off x="12814300" y="9082410"/>
          <a:ext cx="889000" cy="705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49292</xdr:rowOff>
    </xdr:from>
    <xdr:to>
      <xdr:col>72</xdr:col>
      <xdr:colOff>38100</xdr:colOff>
      <xdr:row>56</xdr:row>
      <xdr:rowOff>150892</xdr:rowOff>
    </xdr:to>
    <xdr:sp macro="" textlink="">
      <xdr:nvSpPr>
        <xdr:cNvPr id="589" name="フローチャート: 判断 588">
          <a:extLst>
            <a:ext uri="{FF2B5EF4-FFF2-40B4-BE49-F238E27FC236}">
              <a16:creationId xmlns:a16="http://schemas.microsoft.com/office/drawing/2014/main" xmlns="" id="{00000000-0008-0000-0700-00004D020000}"/>
            </a:ext>
          </a:extLst>
        </xdr:cNvPr>
        <xdr:cNvSpPr/>
      </xdr:nvSpPr>
      <xdr:spPr>
        <a:xfrm>
          <a:off x="13652500" y="965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167419</xdr:rowOff>
    </xdr:from>
    <xdr:ext cx="534377" cy="259045"/>
    <xdr:sp macro="" textlink="">
      <xdr:nvSpPr>
        <xdr:cNvPr id="590" name="テキスト ボックス 589">
          <a:extLst>
            <a:ext uri="{FF2B5EF4-FFF2-40B4-BE49-F238E27FC236}">
              <a16:creationId xmlns:a16="http://schemas.microsoft.com/office/drawing/2014/main" xmlns="" id="{00000000-0008-0000-0700-00004E020000}"/>
            </a:ext>
          </a:extLst>
        </xdr:cNvPr>
        <xdr:cNvSpPr txBox="1"/>
      </xdr:nvSpPr>
      <xdr:spPr>
        <a:xfrm>
          <a:off x="13436111" y="942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45283</xdr:rowOff>
    </xdr:from>
    <xdr:to>
      <xdr:col>67</xdr:col>
      <xdr:colOff>101600</xdr:colOff>
      <xdr:row>56</xdr:row>
      <xdr:rowOff>146883</xdr:rowOff>
    </xdr:to>
    <xdr:sp macro="" textlink="">
      <xdr:nvSpPr>
        <xdr:cNvPr id="591" name="フローチャート: 判断 590">
          <a:extLst>
            <a:ext uri="{FF2B5EF4-FFF2-40B4-BE49-F238E27FC236}">
              <a16:creationId xmlns:a16="http://schemas.microsoft.com/office/drawing/2014/main" xmlns="" id="{00000000-0008-0000-0700-00004F020000}"/>
            </a:ext>
          </a:extLst>
        </xdr:cNvPr>
        <xdr:cNvSpPr/>
      </xdr:nvSpPr>
      <xdr:spPr>
        <a:xfrm>
          <a:off x="12763500" y="96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138010</xdr:rowOff>
    </xdr:from>
    <xdr:ext cx="534377"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2547111" y="973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xmlns=""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85677</xdr:rowOff>
    </xdr:from>
    <xdr:to>
      <xdr:col>85</xdr:col>
      <xdr:colOff>177800</xdr:colOff>
      <xdr:row>57</xdr:row>
      <xdr:rowOff>15827</xdr:rowOff>
    </xdr:to>
    <xdr:sp macro="" textlink="">
      <xdr:nvSpPr>
        <xdr:cNvPr id="598" name="楕円 597">
          <a:extLst>
            <a:ext uri="{FF2B5EF4-FFF2-40B4-BE49-F238E27FC236}">
              <a16:creationId xmlns:a16="http://schemas.microsoft.com/office/drawing/2014/main" xmlns="" id="{00000000-0008-0000-0700-000056020000}"/>
            </a:ext>
          </a:extLst>
        </xdr:cNvPr>
        <xdr:cNvSpPr/>
      </xdr:nvSpPr>
      <xdr:spPr>
        <a:xfrm>
          <a:off x="16268700" y="968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64104</xdr:rowOff>
    </xdr:from>
    <xdr:ext cx="534377" cy="259045"/>
    <xdr:sp macro="" textlink="">
      <xdr:nvSpPr>
        <xdr:cNvPr id="599" name="教育費該当値テキスト">
          <a:extLst>
            <a:ext uri="{FF2B5EF4-FFF2-40B4-BE49-F238E27FC236}">
              <a16:creationId xmlns:a16="http://schemas.microsoft.com/office/drawing/2014/main" xmlns="" id="{00000000-0008-0000-0700-000057020000}"/>
            </a:ext>
          </a:extLst>
        </xdr:cNvPr>
        <xdr:cNvSpPr txBox="1"/>
      </xdr:nvSpPr>
      <xdr:spPr>
        <a:xfrm>
          <a:off x="16370300" y="966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364</xdr:rowOff>
    </xdr:from>
    <xdr:to>
      <xdr:col>81</xdr:col>
      <xdr:colOff>101600</xdr:colOff>
      <xdr:row>57</xdr:row>
      <xdr:rowOff>101964</xdr:rowOff>
    </xdr:to>
    <xdr:sp macro="" textlink="">
      <xdr:nvSpPr>
        <xdr:cNvPr id="600" name="楕円 599">
          <a:extLst>
            <a:ext uri="{FF2B5EF4-FFF2-40B4-BE49-F238E27FC236}">
              <a16:creationId xmlns:a16="http://schemas.microsoft.com/office/drawing/2014/main" xmlns="" id="{00000000-0008-0000-0700-000058020000}"/>
            </a:ext>
          </a:extLst>
        </xdr:cNvPr>
        <xdr:cNvSpPr/>
      </xdr:nvSpPr>
      <xdr:spPr>
        <a:xfrm>
          <a:off x="15430500" y="977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93091</xdr:rowOff>
    </xdr:from>
    <xdr:ext cx="534377" cy="259045"/>
    <xdr:sp macro="" textlink="">
      <xdr:nvSpPr>
        <xdr:cNvPr id="601" name="テキスト ボックス 600">
          <a:extLst>
            <a:ext uri="{FF2B5EF4-FFF2-40B4-BE49-F238E27FC236}">
              <a16:creationId xmlns:a16="http://schemas.microsoft.com/office/drawing/2014/main" xmlns="" id="{00000000-0008-0000-0700-000059020000}"/>
            </a:ext>
          </a:extLst>
        </xdr:cNvPr>
        <xdr:cNvSpPr txBox="1"/>
      </xdr:nvSpPr>
      <xdr:spPr>
        <a:xfrm>
          <a:off x="15214111" y="986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36497</xdr:rowOff>
    </xdr:from>
    <xdr:to>
      <xdr:col>76</xdr:col>
      <xdr:colOff>165100</xdr:colOff>
      <xdr:row>57</xdr:row>
      <xdr:rowOff>138097</xdr:rowOff>
    </xdr:to>
    <xdr:sp macro="" textlink="">
      <xdr:nvSpPr>
        <xdr:cNvPr id="602" name="楕円 601">
          <a:extLst>
            <a:ext uri="{FF2B5EF4-FFF2-40B4-BE49-F238E27FC236}">
              <a16:creationId xmlns:a16="http://schemas.microsoft.com/office/drawing/2014/main" xmlns="" id="{00000000-0008-0000-0700-00005A020000}"/>
            </a:ext>
          </a:extLst>
        </xdr:cNvPr>
        <xdr:cNvSpPr/>
      </xdr:nvSpPr>
      <xdr:spPr>
        <a:xfrm>
          <a:off x="14541500" y="980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129224</xdr:rowOff>
    </xdr:from>
    <xdr:ext cx="534377"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4325111" y="990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135572</xdr:rowOff>
    </xdr:from>
    <xdr:to>
      <xdr:col>72</xdr:col>
      <xdr:colOff>38100</xdr:colOff>
      <xdr:row>57</xdr:row>
      <xdr:rowOff>65722</xdr:rowOff>
    </xdr:to>
    <xdr:sp macro="" textlink="">
      <xdr:nvSpPr>
        <xdr:cNvPr id="604" name="楕円 603">
          <a:extLst>
            <a:ext uri="{FF2B5EF4-FFF2-40B4-BE49-F238E27FC236}">
              <a16:creationId xmlns:a16="http://schemas.microsoft.com/office/drawing/2014/main" xmlns="" id="{00000000-0008-0000-0700-00005C020000}"/>
            </a:ext>
          </a:extLst>
        </xdr:cNvPr>
        <xdr:cNvSpPr/>
      </xdr:nvSpPr>
      <xdr:spPr>
        <a:xfrm>
          <a:off x="13652500" y="973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56849</xdr:rowOff>
    </xdr:from>
    <xdr:ext cx="534377"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3436111" y="982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116210</xdr:rowOff>
    </xdr:from>
    <xdr:to>
      <xdr:col>67</xdr:col>
      <xdr:colOff>101600</xdr:colOff>
      <xdr:row>53</xdr:row>
      <xdr:rowOff>46360</xdr:rowOff>
    </xdr:to>
    <xdr:sp macro="" textlink="">
      <xdr:nvSpPr>
        <xdr:cNvPr id="606" name="楕円 605">
          <a:extLst>
            <a:ext uri="{FF2B5EF4-FFF2-40B4-BE49-F238E27FC236}">
              <a16:creationId xmlns:a16="http://schemas.microsoft.com/office/drawing/2014/main" xmlns="" id="{00000000-0008-0000-0700-00005E020000}"/>
            </a:ext>
          </a:extLst>
        </xdr:cNvPr>
        <xdr:cNvSpPr/>
      </xdr:nvSpPr>
      <xdr:spPr>
        <a:xfrm>
          <a:off x="12763500" y="903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51</xdr:row>
      <xdr:rowOff>62887</xdr:rowOff>
    </xdr:from>
    <xdr:ext cx="599010"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2514795" y="880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xmlns=""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xmlns=""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xmlns=""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xmlns="" id="{00000000-0008-0000-07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xmlns="" id="{00000000-0008-0000-0700-00006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xmlns="" id="{00000000-0008-0000-07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xmlns="" id="{00000000-0008-0000-0700-00006D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a:extLst>
            <a:ext uri="{FF2B5EF4-FFF2-40B4-BE49-F238E27FC236}">
              <a16:creationId xmlns:a16="http://schemas.microsoft.com/office/drawing/2014/main" xmlns="" id="{00000000-0008-0000-0700-00006F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a:extLst>
            <a:ext uri="{FF2B5EF4-FFF2-40B4-BE49-F238E27FC236}">
              <a16:creationId xmlns:a16="http://schemas.microsoft.com/office/drawing/2014/main" xmlns="" id="{00000000-0008-0000-0700-000071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xmlns=""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xmlns=""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62624</xdr:rowOff>
    </xdr:from>
    <xdr:to>
      <xdr:col>85</xdr:col>
      <xdr:colOff>126364</xdr:colOff>
      <xdr:row>79</xdr:row>
      <xdr:rowOff>44450</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flipV="1">
          <a:off x="16317595" y="12235574"/>
          <a:ext cx="1269" cy="135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2" name="災害復旧費最小値テキスト">
          <a:extLst>
            <a:ext uri="{FF2B5EF4-FFF2-40B4-BE49-F238E27FC236}">
              <a16:creationId xmlns:a16="http://schemas.microsoft.com/office/drawing/2014/main" xmlns="" id="{00000000-0008-0000-0700-000078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9301</xdr:rowOff>
    </xdr:from>
    <xdr:ext cx="599010" cy="259045"/>
    <xdr:sp macro="" textlink="">
      <xdr:nvSpPr>
        <xdr:cNvPr id="634" name="災害復旧費最大値テキスト">
          <a:extLst>
            <a:ext uri="{FF2B5EF4-FFF2-40B4-BE49-F238E27FC236}">
              <a16:creationId xmlns:a16="http://schemas.microsoft.com/office/drawing/2014/main" xmlns="" id="{00000000-0008-0000-0700-00007A020000}"/>
            </a:ext>
          </a:extLst>
        </xdr:cNvPr>
        <xdr:cNvSpPr txBox="1"/>
      </xdr:nvSpPr>
      <xdr:spPr>
        <a:xfrm>
          <a:off x="16370300" y="12010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106,569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62624</xdr:rowOff>
    </xdr:from>
    <xdr:to>
      <xdr:col>86</xdr:col>
      <xdr:colOff>25400</xdr:colOff>
      <xdr:row>71</xdr:row>
      <xdr:rowOff>62624</xdr:rowOff>
    </xdr:to>
    <xdr:cxnSp macro="">
      <xdr:nvCxnSpPr>
        <xdr:cNvPr id="635" name="直線コネクタ 634">
          <a:extLst>
            <a:ext uri="{FF2B5EF4-FFF2-40B4-BE49-F238E27FC236}">
              <a16:creationId xmlns:a16="http://schemas.microsoft.com/office/drawing/2014/main" xmlns="" id="{00000000-0008-0000-0700-00007B020000}"/>
            </a:ext>
          </a:extLst>
        </xdr:cNvPr>
        <xdr:cNvCxnSpPr/>
      </xdr:nvCxnSpPr>
      <xdr:spPr>
        <a:xfrm>
          <a:off x="16230600" y="12235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41211</xdr:rowOff>
    </xdr:from>
    <xdr:to>
      <xdr:col>85</xdr:col>
      <xdr:colOff>127000</xdr:colOff>
      <xdr:row>79</xdr:row>
      <xdr:rowOff>42380</xdr:rowOff>
    </xdr:to>
    <xdr:cxnSp macro="">
      <xdr:nvCxnSpPr>
        <xdr:cNvPr id="636" name="直線コネクタ 635">
          <a:extLst>
            <a:ext uri="{FF2B5EF4-FFF2-40B4-BE49-F238E27FC236}">
              <a16:creationId xmlns:a16="http://schemas.microsoft.com/office/drawing/2014/main" xmlns="" id="{00000000-0008-0000-0700-00007C020000}"/>
            </a:ext>
          </a:extLst>
        </xdr:cNvPr>
        <xdr:cNvCxnSpPr/>
      </xdr:nvCxnSpPr>
      <xdr:spPr>
        <a:xfrm>
          <a:off x="15481300" y="13585761"/>
          <a:ext cx="838200" cy="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72280</xdr:rowOff>
    </xdr:from>
    <xdr:ext cx="469744" cy="259045"/>
    <xdr:sp macro="" textlink="">
      <xdr:nvSpPr>
        <xdr:cNvPr id="637" name="災害復旧費平均値テキスト">
          <a:extLst>
            <a:ext uri="{FF2B5EF4-FFF2-40B4-BE49-F238E27FC236}">
              <a16:creationId xmlns:a16="http://schemas.microsoft.com/office/drawing/2014/main" xmlns="" id="{00000000-0008-0000-0700-00007D020000}"/>
            </a:ext>
          </a:extLst>
        </xdr:cNvPr>
        <xdr:cNvSpPr txBox="1"/>
      </xdr:nvSpPr>
      <xdr:spPr>
        <a:xfrm>
          <a:off x="16370300" y="13273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49403</xdr:rowOff>
    </xdr:from>
    <xdr:to>
      <xdr:col>85</xdr:col>
      <xdr:colOff>177800</xdr:colOff>
      <xdr:row>78</xdr:row>
      <xdr:rowOff>151003</xdr:rowOff>
    </xdr:to>
    <xdr:sp macro="" textlink="">
      <xdr:nvSpPr>
        <xdr:cNvPr id="638" name="フローチャート: 判断 637">
          <a:extLst>
            <a:ext uri="{FF2B5EF4-FFF2-40B4-BE49-F238E27FC236}">
              <a16:creationId xmlns:a16="http://schemas.microsoft.com/office/drawing/2014/main" xmlns="" id="{00000000-0008-0000-0700-00007E020000}"/>
            </a:ext>
          </a:extLst>
        </xdr:cNvPr>
        <xdr:cNvSpPr/>
      </xdr:nvSpPr>
      <xdr:spPr>
        <a:xfrm>
          <a:off x="16268700" y="1342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18275</xdr:rowOff>
    </xdr:from>
    <xdr:to>
      <xdr:col>81</xdr:col>
      <xdr:colOff>50800</xdr:colOff>
      <xdr:row>79</xdr:row>
      <xdr:rowOff>41211</xdr:rowOff>
    </xdr:to>
    <xdr:cxnSp macro="">
      <xdr:nvCxnSpPr>
        <xdr:cNvPr id="639" name="直線コネクタ 638">
          <a:extLst>
            <a:ext uri="{FF2B5EF4-FFF2-40B4-BE49-F238E27FC236}">
              <a16:creationId xmlns:a16="http://schemas.microsoft.com/office/drawing/2014/main" xmlns="" id="{00000000-0008-0000-0700-00007F020000}"/>
            </a:ext>
          </a:extLst>
        </xdr:cNvPr>
        <xdr:cNvCxnSpPr/>
      </xdr:nvCxnSpPr>
      <xdr:spPr>
        <a:xfrm>
          <a:off x="14592300" y="13562825"/>
          <a:ext cx="889000" cy="2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97346</xdr:rowOff>
    </xdr:from>
    <xdr:to>
      <xdr:col>81</xdr:col>
      <xdr:colOff>101600</xdr:colOff>
      <xdr:row>79</xdr:row>
      <xdr:rowOff>27496</xdr:rowOff>
    </xdr:to>
    <xdr:sp macro="" textlink="">
      <xdr:nvSpPr>
        <xdr:cNvPr id="640" name="フローチャート: 判断 639">
          <a:extLst>
            <a:ext uri="{FF2B5EF4-FFF2-40B4-BE49-F238E27FC236}">
              <a16:creationId xmlns:a16="http://schemas.microsoft.com/office/drawing/2014/main" xmlns="" id="{00000000-0008-0000-0700-000080020000}"/>
            </a:ext>
          </a:extLst>
        </xdr:cNvPr>
        <xdr:cNvSpPr/>
      </xdr:nvSpPr>
      <xdr:spPr>
        <a:xfrm>
          <a:off x="15430500" y="13470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44023</xdr:rowOff>
    </xdr:from>
    <xdr:ext cx="469744" cy="259045"/>
    <xdr:sp macro="" textlink="">
      <xdr:nvSpPr>
        <xdr:cNvPr id="641" name="テキスト ボックス 640">
          <a:extLst>
            <a:ext uri="{FF2B5EF4-FFF2-40B4-BE49-F238E27FC236}">
              <a16:creationId xmlns:a16="http://schemas.microsoft.com/office/drawing/2014/main" xmlns="" id="{00000000-0008-0000-0700-000081020000}"/>
            </a:ext>
          </a:extLst>
        </xdr:cNvPr>
        <xdr:cNvSpPr txBox="1"/>
      </xdr:nvSpPr>
      <xdr:spPr>
        <a:xfrm>
          <a:off x="15246428" y="1324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107175</xdr:rowOff>
    </xdr:from>
    <xdr:to>
      <xdr:col>76</xdr:col>
      <xdr:colOff>114300</xdr:colOff>
      <xdr:row>79</xdr:row>
      <xdr:rowOff>18275</xdr:rowOff>
    </xdr:to>
    <xdr:cxnSp macro="">
      <xdr:nvCxnSpPr>
        <xdr:cNvPr id="642" name="直線コネクタ 641">
          <a:extLst>
            <a:ext uri="{FF2B5EF4-FFF2-40B4-BE49-F238E27FC236}">
              <a16:creationId xmlns:a16="http://schemas.microsoft.com/office/drawing/2014/main" xmlns="" id="{00000000-0008-0000-0700-000082020000}"/>
            </a:ext>
          </a:extLst>
        </xdr:cNvPr>
        <xdr:cNvCxnSpPr/>
      </xdr:nvCxnSpPr>
      <xdr:spPr>
        <a:xfrm>
          <a:off x="13703300" y="13480275"/>
          <a:ext cx="889000" cy="8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111785</xdr:rowOff>
    </xdr:from>
    <xdr:to>
      <xdr:col>76</xdr:col>
      <xdr:colOff>165100</xdr:colOff>
      <xdr:row>79</xdr:row>
      <xdr:rowOff>41935</xdr:rowOff>
    </xdr:to>
    <xdr:sp macro="" textlink="">
      <xdr:nvSpPr>
        <xdr:cNvPr id="643" name="フローチャート: 判断 642">
          <a:extLst>
            <a:ext uri="{FF2B5EF4-FFF2-40B4-BE49-F238E27FC236}">
              <a16:creationId xmlns:a16="http://schemas.microsoft.com/office/drawing/2014/main" xmlns="" id="{00000000-0008-0000-0700-000083020000}"/>
            </a:ext>
          </a:extLst>
        </xdr:cNvPr>
        <xdr:cNvSpPr/>
      </xdr:nvSpPr>
      <xdr:spPr>
        <a:xfrm>
          <a:off x="14541500" y="1348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58462</xdr:rowOff>
    </xdr:from>
    <xdr:ext cx="469744"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4357428" y="1326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29211</xdr:rowOff>
    </xdr:from>
    <xdr:to>
      <xdr:col>71</xdr:col>
      <xdr:colOff>177800</xdr:colOff>
      <xdr:row>78</xdr:row>
      <xdr:rowOff>107175</xdr:rowOff>
    </xdr:to>
    <xdr:cxnSp macro="">
      <xdr:nvCxnSpPr>
        <xdr:cNvPr id="645" name="直線コネクタ 644">
          <a:extLst>
            <a:ext uri="{FF2B5EF4-FFF2-40B4-BE49-F238E27FC236}">
              <a16:creationId xmlns:a16="http://schemas.microsoft.com/office/drawing/2014/main" xmlns="" id="{00000000-0008-0000-0700-000085020000}"/>
            </a:ext>
          </a:extLst>
        </xdr:cNvPr>
        <xdr:cNvCxnSpPr/>
      </xdr:nvCxnSpPr>
      <xdr:spPr>
        <a:xfrm>
          <a:off x="12814300" y="13402311"/>
          <a:ext cx="889000" cy="77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102019</xdr:rowOff>
    </xdr:from>
    <xdr:to>
      <xdr:col>72</xdr:col>
      <xdr:colOff>38100</xdr:colOff>
      <xdr:row>79</xdr:row>
      <xdr:rowOff>32169</xdr:rowOff>
    </xdr:to>
    <xdr:sp macro="" textlink="">
      <xdr:nvSpPr>
        <xdr:cNvPr id="646" name="フローチャート: 判断 645">
          <a:extLst>
            <a:ext uri="{FF2B5EF4-FFF2-40B4-BE49-F238E27FC236}">
              <a16:creationId xmlns:a16="http://schemas.microsoft.com/office/drawing/2014/main" xmlns="" id="{00000000-0008-0000-0700-000086020000}"/>
            </a:ext>
          </a:extLst>
        </xdr:cNvPr>
        <xdr:cNvSpPr/>
      </xdr:nvSpPr>
      <xdr:spPr>
        <a:xfrm>
          <a:off x="13652500" y="13475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23296</xdr:rowOff>
    </xdr:from>
    <xdr:ext cx="469744"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3468428" y="13567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62091</xdr:rowOff>
    </xdr:from>
    <xdr:to>
      <xdr:col>67</xdr:col>
      <xdr:colOff>101600</xdr:colOff>
      <xdr:row>78</xdr:row>
      <xdr:rowOff>163691</xdr:rowOff>
    </xdr:to>
    <xdr:sp macro="" textlink="">
      <xdr:nvSpPr>
        <xdr:cNvPr id="648" name="フローチャート: 判断 647">
          <a:extLst>
            <a:ext uri="{FF2B5EF4-FFF2-40B4-BE49-F238E27FC236}">
              <a16:creationId xmlns:a16="http://schemas.microsoft.com/office/drawing/2014/main" xmlns="" id="{00000000-0008-0000-0700-000088020000}"/>
            </a:ext>
          </a:extLst>
        </xdr:cNvPr>
        <xdr:cNvSpPr/>
      </xdr:nvSpPr>
      <xdr:spPr>
        <a:xfrm>
          <a:off x="12763500" y="1343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154818</xdr:rowOff>
    </xdr:from>
    <xdr:ext cx="469744"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2579428" y="1352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xmlns=""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xmlns=""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163030</xdr:rowOff>
    </xdr:from>
    <xdr:to>
      <xdr:col>85</xdr:col>
      <xdr:colOff>177800</xdr:colOff>
      <xdr:row>79</xdr:row>
      <xdr:rowOff>93180</xdr:rowOff>
    </xdr:to>
    <xdr:sp macro="" textlink="">
      <xdr:nvSpPr>
        <xdr:cNvPr id="655" name="楕円 654">
          <a:extLst>
            <a:ext uri="{FF2B5EF4-FFF2-40B4-BE49-F238E27FC236}">
              <a16:creationId xmlns:a16="http://schemas.microsoft.com/office/drawing/2014/main" xmlns="" id="{00000000-0008-0000-0700-00008F020000}"/>
            </a:ext>
          </a:extLst>
        </xdr:cNvPr>
        <xdr:cNvSpPr/>
      </xdr:nvSpPr>
      <xdr:spPr>
        <a:xfrm>
          <a:off x="16268700" y="1353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77957</xdr:rowOff>
    </xdr:from>
    <xdr:ext cx="378565" cy="259045"/>
    <xdr:sp macro="" textlink="">
      <xdr:nvSpPr>
        <xdr:cNvPr id="656" name="災害復旧費該当値テキスト">
          <a:extLst>
            <a:ext uri="{FF2B5EF4-FFF2-40B4-BE49-F238E27FC236}">
              <a16:creationId xmlns:a16="http://schemas.microsoft.com/office/drawing/2014/main" xmlns="" id="{00000000-0008-0000-0700-000090020000}"/>
            </a:ext>
          </a:extLst>
        </xdr:cNvPr>
        <xdr:cNvSpPr txBox="1"/>
      </xdr:nvSpPr>
      <xdr:spPr>
        <a:xfrm>
          <a:off x="16370300" y="13451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161861</xdr:rowOff>
    </xdr:from>
    <xdr:to>
      <xdr:col>81</xdr:col>
      <xdr:colOff>101600</xdr:colOff>
      <xdr:row>79</xdr:row>
      <xdr:rowOff>92011</xdr:rowOff>
    </xdr:to>
    <xdr:sp macro="" textlink="">
      <xdr:nvSpPr>
        <xdr:cNvPr id="657" name="楕円 656">
          <a:extLst>
            <a:ext uri="{FF2B5EF4-FFF2-40B4-BE49-F238E27FC236}">
              <a16:creationId xmlns:a16="http://schemas.microsoft.com/office/drawing/2014/main" xmlns="" id="{00000000-0008-0000-0700-000091020000}"/>
            </a:ext>
          </a:extLst>
        </xdr:cNvPr>
        <xdr:cNvSpPr/>
      </xdr:nvSpPr>
      <xdr:spPr>
        <a:xfrm>
          <a:off x="15430500" y="1353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83138</xdr:rowOff>
    </xdr:from>
    <xdr:ext cx="378565" cy="259045"/>
    <xdr:sp macro="" textlink="">
      <xdr:nvSpPr>
        <xdr:cNvPr id="658" name="テキスト ボックス 657">
          <a:extLst>
            <a:ext uri="{FF2B5EF4-FFF2-40B4-BE49-F238E27FC236}">
              <a16:creationId xmlns:a16="http://schemas.microsoft.com/office/drawing/2014/main" xmlns="" id="{00000000-0008-0000-0700-000092020000}"/>
            </a:ext>
          </a:extLst>
        </xdr:cNvPr>
        <xdr:cNvSpPr txBox="1"/>
      </xdr:nvSpPr>
      <xdr:spPr>
        <a:xfrm>
          <a:off x="15292017" y="136276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138925</xdr:rowOff>
    </xdr:from>
    <xdr:to>
      <xdr:col>76</xdr:col>
      <xdr:colOff>165100</xdr:colOff>
      <xdr:row>79</xdr:row>
      <xdr:rowOff>69075</xdr:rowOff>
    </xdr:to>
    <xdr:sp macro="" textlink="">
      <xdr:nvSpPr>
        <xdr:cNvPr id="659" name="楕円 658">
          <a:extLst>
            <a:ext uri="{FF2B5EF4-FFF2-40B4-BE49-F238E27FC236}">
              <a16:creationId xmlns:a16="http://schemas.microsoft.com/office/drawing/2014/main" xmlns="" id="{00000000-0008-0000-0700-000093020000}"/>
            </a:ext>
          </a:extLst>
        </xdr:cNvPr>
        <xdr:cNvSpPr/>
      </xdr:nvSpPr>
      <xdr:spPr>
        <a:xfrm>
          <a:off x="14541500" y="1351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60202</xdr:rowOff>
    </xdr:from>
    <xdr:ext cx="469744"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4357428" y="1360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56375</xdr:rowOff>
    </xdr:from>
    <xdr:to>
      <xdr:col>72</xdr:col>
      <xdr:colOff>38100</xdr:colOff>
      <xdr:row>78</xdr:row>
      <xdr:rowOff>157975</xdr:rowOff>
    </xdr:to>
    <xdr:sp macro="" textlink="">
      <xdr:nvSpPr>
        <xdr:cNvPr id="661" name="楕円 660">
          <a:extLst>
            <a:ext uri="{FF2B5EF4-FFF2-40B4-BE49-F238E27FC236}">
              <a16:creationId xmlns:a16="http://schemas.microsoft.com/office/drawing/2014/main" xmlns="" id="{00000000-0008-0000-0700-000095020000}"/>
            </a:ext>
          </a:extLst>
        </xdr:cNvPr>
        <xdr:cNvSpPr/>
      </xdr:nvSpPr>
      <xdr:spPr>
        <a:xfrm>
          <a:off x="13652500" y="1342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3052</xdr:rowOff>
    </xdr:from>
    <xdr:ext cx="469744"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3468428" y="1320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149861</xdr:rowOff>
    </xdr:from>
    <xdr:to>
      <xdr:col>67</xdr:col>
      <xdr:colOff>101600</xdr:colOff>
      <xdr:row>78</xdr:row>
      <xdr:rowOff>80011</xdr:rowOff>
    </xdr:to>
    <xdr:sp macro="" textlink="">
      <xdr:nvSpPr>
        <xdr:cNvPr id="663" name="楕円 662">
          <a:extLst>
            <a:ext uri="{FF2B5EF4-FFF2-40B4-BE49-F238E27FC236}">
              <a16:creationId xmlns:a16="http://schemas.microsoft.com/office/drawing/2014/main" xmlns="" id="{00000000-0008-0000-0700-000097020000}"/>
            </a:ext>
          </a:extLst>
        </xdr:cNvPr>
        <xdr:cNvSpPr/>
      </xdr:nvSpPr>
      <xdr:spPr>
        <a:xfrm>
          <a:off x="12763500" y="1335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96538</xdr:rowOff>
    </xdr:from>
    <xdr:ext cx="534377" cy="259045"/>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2547111" y="1312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xmlns=""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xmlns=""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xmlns=""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xmlns=""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xmlns=""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xmlns=""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162964</xdr:rowOff>
    </xdr:from>
    <xdr:to>
      <xdr:col>85</xdr:col>
      <xdr:colOff>126364</xdr:colOff>
      <xdr:row>98</xdr:row>
      <xdr:rowOff>119191</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flipV="1">
          <a:off x="16317595" y="15422014"/>
          <a:ext cx="1269" cy="1499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123018</xdr:rowOff>
    </xdr:from>
    <xdr:ext cx="534377" cy="259045"/>
    <xdr:sp macro="" textlink="">
      <xdr:nvSpPr>
        <xdr:cNvPr id="689" name="公債費最小値テキスト">
          <a:extLst>
            <a:ext uri="{FF2B5EF4-FFF2-40B4-BE49-F238E27FC236}">
              <a16:creationId xmlns:a16="http://schemas.microsoft.com/office/drawing/2014/main" xmlns="" id="{00000000-0008-0000-0700-0000B1020000}"/>
            </a:ext>
          </a:extLst>
        </xdr:cNvPr>
        <xdr:cNvSpPr txBox="1"/>
      </xdr:nvSpPr>
      <xdr:spPr>
        <a:xfrm>
          <a:off x="16370300" y="16925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119191</xdr:rowOff>
    </xdr:from>
    <xdr:to>
      <xdr:col>86</xdr:col>
      <xdr:colOff>25400</xdr:colOff>
      <xdr:row>98</xdr:row>
      <xdr:rowOff>119191</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6230600" y="1692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109641</xdr:rowOff>
    </xdr:from>
    <xdr:ext cx="599010" cy="259045"/>
    <xdr:sp macro="" textlink="">
      <xdr:nvSpPr>
        <xdr:cNvPr id="691" name="公債費最大値テキスト">
          <a:extLst>
            <a:ext uri="{FF2B5EF4-FFF2-40B4-BE49-F238E27FC236}">
              <a16:creationId xmlns:a16="http://schemas.microsoft.com/office/drawing/2014/main" xmlns="" id="{00000000-0008-0000-0700-0000B3020000}"/>
            </a:ext>
          </a:extLst>
        </xdr:cNvPr>
        <xdr:cNvSpPr txBox="1"/>
      </xdr:nvSpPr>
      <xdr:spPr>
        <a:xfrm>
          <a:off x="16370300" y="15197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418,894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162964</xdr:rowOff>
    </xdr:from>
    <xdr:to>
      <xdr:col>86</xdr:col>
      <xdr:colOff>25400</xdr:colOff>
      <xdr:row>89</xdr:row>
      <xdr:rowOff>162964</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a:off x="16230600" y="15422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48954</xdr:rowOff>
    </xdr:from>
    <xdr:to>
      <xdr:col>85</xdr:col>
      <xdr:colOff>127000</xdr:colOff>
      <xdr:row>98</xdr:row>
      <xdr:rowOff>49372</xdr:rowOff>
    </xdr:to>
    <xdr:cxnSp macro="">
      <xdr:nvCxnSpPr>
        <xdr:cNvPr id="693" name="直線コネクタ 692">
          <a:extLst>
            <a:ext uri="{FF2B5EF4-FFF2-40B4-BE49-F238E27FC236}">
              <a16:creationId xmlns:a16="http://schemas.microsoft.com/office/drawing/2014/main" xmlns="" id="{00000000-0008-0000-0700-0000B5020000}"/>
            </a:ext>
          </a:extLst>
        </xdr:cNvPr>
        <xdr:cNvCxnSpPr/>
      </xdr:nvCxnSpPr>
      <xdr:spPr>
        <a:xfrm flipV="1">
          <a:off x="15481300" y="16851054"/>
          <a:ext cx="838200" cy="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93336</xdr:rowOff>
    </xdr:from>
    <xdr:ext cx="534377" cy="259045"/>
    <xdr:sp macro="" textlink="">
      <xdr:nvSpPr>
        <xdr:cNvPr id="694" name="公債費平均値テキスト">
          <a:extLst>
            <a:ext uri="{FF2B5EF4-FFF2-40B4-BE49-F238E27FC236}">
              <a16:creationId xmlns:a16="http://schemas.microsoft.com/office/drawing/2014/main" xmlns="" id="{00000000-0008-0000-0700-0000B6020000}"/>
            </a:ext>
          </a:extLst>
        </xdr:cNvPr>
        <xdr:cNvSpPr txBox="1"/>
      </xdr:nvSpPr>
      <xdr:spPr>
        <a:xfrm>
          <a:off x="16370300" y="16552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70459</xdr:rowOff>
    </xdr:from>
    <xdr:to>
      <xdr:col>85</xdr:col>
      <xdr:colOff>177800</xdr:colOff>
      <xdr:row>98</xdr:row>
      <xdr:rowOff>609</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6268700" y="16701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48324</xdr:rowOff>
    </xdr:from>
    <xdr:to>
      <xdr:col>81</xdr:col>
      <xdr:colOff>50800</xdr:colOff>
      <xdr:row>98</xdr:row>
      <xdr:rowOff>49372</xdr:rowOff>
    </xdr:to>
    <xdr:cxnSp macro="">
      <xdr:nvCxnSpPr>
        <xdr:cNvPr id="696" name="直線コネクタ 695">
          <a:extLst>
            <a:ext uri="{FF2B5EF4-FFF2-40B4-BE49-F238E27FC236}">
              <a16:creationId xmlns:a16="http://schemas.microsoft.com/office/drawing/2014/main" xmlns="" id="{00000000-0008-0000-0700-0000B8020000}"/>
            </a:ext>
          </a:extLst>
        </xdr:cNvPr>
        <xdr:cNvCxnSpPr/>
      </xdr:nvCxnSpPr>
      <xdr:spPr>
        <a:xfrm>
          <a:off x="14592300" y="16850424"/>
          <a:ext cx="8890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69572</xdr:rowOff>
    </xdr:from>
    <xdr:to>
      <xdr:col>81</xdr:col>
      <xdr:colOff>101600</xdr:colOff>
      <xdr:row>97</xdr:row>
      <xdr:rowOff>171172</xdr:rowOff>
    </xdr:to>
    <xdr:sp macro="" textlink="">
      <xdr:nvSpPr>
        <xdr:cNvPr id="697" name="フローチャート: 判断 696">
          <a:extLst>
            <a:ext uri="{FF2B5EF4-FFF2-40B4-BE49-F238E27FC236}">
              <a16:creationId xmlns:a16="http://schemas.microsoft.com/office/drawing/2014/main" xmlns="" id="{00000000-0008-0000-0700-0000B9020000}"/>
            </a:ext>
          </a:extLst>
        </xdr:cNvPr>
        <xdr:cNvSpPr/>
      </xdr:nvSpPr>
      <xdr:spPr>
        <a:xfrm>
          <a:off x="15430500" y="16700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16249</xdr:rowOff>
    </xdr:from>
    <xdr:ext cx="534377"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5214111" y="1647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38404</xdr:rowOff>
    </xdr:from>
    <xdr:to>
      <xdr:col>76</xdr:col>
      <xdr:colOff>114300</xdr:colOff>
      <xdr:row>98</xdr:row>
      <xdr:rowOff>48324</xdr:rowOff>
    </xdr:to>
    <xdr:cxnSp macro="">
      <xdr:nvCxnSpPr>
        <xdr:cNvPr id="699" name="直線コネクタ 698">
          <a:extLst>
            <a:ext uri="{FF2B5EF4-FFF2-40B4-BE49-F238E27FC236}">
              <a16:creationId xmlns:a16="http://schemas.microsoft.com/office/drawing/2014/main" xmlns="" id="{00000000-0008-0000-0700-0000BB020000}"/>
            </a:ext>
          </a:extLst>
        </xdr:cNvPr>
        <xdr:cNvCxnSpPr/>
      </xdr:nvCxnSpPr>
      <xdr:spPr>
        <a:xfrm>
          <a:off x="13703300" y="16840504"/>
          <a:ext cx="889000" cy="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66429</xdr:rowOff>
    </xdr:from>
    <xdr:to>
      <xdr:col>76</xdr:col>
      <xdr:colOff>165100</xdr:colOff>
      <xdr:row>97</xdr:row>
      <xdr:rowOff>168029</xdr:rowOff>
    </xdr:to>
    <xdr:sp macro="" textlink="">
      <xdr:nvSpPr>
        <xdr:cNvPr id="700" name="フローチャート: 判断 699">
          <a:extLst>
            <a:ext uri="{FF2B5EF4-FFF2-40B4-BE49-F238E27FC236}">
              <a16:creationId xmlns:a16="http://schemas.microsoft.com/office/drawing/2014/main" xmlns="" id="{00000000-0008-0000-0700-0000BC020000}"/>
            </a:ext>
          </a:extLst>
        </xdr:cNvPr>
        <xdr:cNvSpPr/>
      </xdr:nvSpPr>
      <xdr:spPr>
        <a:xfrm>
          <a:off x="14541500" y="1669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13106</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4325111" y="1647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29530</xdr:rowOff>
    </xdr:from>
    <xdr:to>
      <xdr:col>71</xdr:col>
      <xdr:colOff>177800</xdr:colOff>
      <xdr:row>98</xdr:row>
      <xdr:rowOff>38404</xdr:rowOff>
    </xdr:to>
    <xdr:cxnSp macro="">
      <xdr:nvCxnSpPr>
        <xdr:cNvPr id="702" name="直線コネクタ 701">
          <a:extLst>
            <a:ext uri="{FF2B5EF4-FFF2-40B4-BE49-F238E27FC236}">
              <a16:creationId xmlns:a16="http://schemas.microsoft.com/office/drawing/2014/main" xmlns="" id="{00000000-0008-0000-0700-0000BE020000}"/>
            </a:ext>
          </a:extLst>
        </xdr:cNvPr>
        <xdr:cNvCxnSpPr/>
      </xdr:nvCxnSpPr>
      <xdr:spPr>
        <a:xfrm>
          <a:off x="12814300" y="16831630"/>
          <a:ext cx="889000" cy="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67343</xdr:rowOff>
    </xdr:from>
    <xdr:to>
      <xdr:col>72</xdr:col>
      <xdr:colOff>38100</xdr:colOff>
      <xdr:row>97</xdr:row>
      <xdr:rowOff>168943</xdr:rowOff>
    </xdr:to>
    <xdr:sp macro="" textlink="">
      <xdr:nvSpPr>
        <xdr:cNvPr id="703" name="フローチャート: 判断 702">
          <a:extLst>
            <a:ext uri="{FF2B5EF4-FFF2-40B4-BE49-F238E27FC236}">
              <a16:creationId xmlns:a16="http://schemas.microsoft.com/office/drawing/2014/main" xmlns="" id="{00000000-0008-0000-0700-0000BF020000}"/>
            </a:ext>
          </a:extLst>
        </xdr:cNvPr>
        <xdr:cNvSpPr/>
      </xdr:nvSpPr>
      <xdr:spPr>
        <a:xfrm>
          <a:off x="13652500" y="1669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14020</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3436111" y="1647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78144</xdr:rowOff>
    </xdr:from>
    <xdr:to>
      <xdr:col>67</xdr:col>
      <xdr:colOff>101600</xdr:colOff>
      <xdr:row>98</xdr:row>
      <xdr:rowOff>8294</xdr:rowOff>
    </xdr:to>
    <xdr:sp macro="" textlink="">
      <xdr:nvSpPr>
        <xdr:cNvPr id="705" name="フローチャート: 判断 704">
          <a:extLst>
            <a:ext uri="{FF2B5EF4-FFF2-40B4-BE49-F238E27FC236}">
              <a16:creationId xmlns:a16="http://schemas.microsoft.com/office/drawing/2014/main" xmlns="" id="{00000000-0008-0000-0700-0000C1020000}"/>
            </a:ext>
          </a:extLst>
        </xdr:cNvPr>
        <xdr:cNvSpPr/>
      </xdr:nvSpPr>
      <xdr:spPr>
        <a:xfrm>
          <a:off x="12763500" y="1670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24821</xdr:rowOff>
    </xdr:from>
    <xdr:ext cx="534377"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2547111" y="1648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169604</xdr:rowOff>
    </xdr:from>
    <xdr:to>
      <xdr:col>85</xdr:col>
      <xdr:colOff>177800</xdr:colOff>
      <xdr:row>98</xdr:row>
      <xdr:rowOff>99754</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6268700" y="1680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84531</xdr:rowOff>
    </xdr:from>
    <xdr:ext cx="534377" cy="259045"/>
    <xdr:sp macro="" textlink="">
      <xdr:nvSpPr>
        <xdr:cNvPr id="713" name="公債費該当値テキスト">
          <a:extLst>
            <a:ext uri="{FF2B5EF4-FFF2-40B4-BE49-F238E27FC236}">
              <a16:creationId xmlns:a16="http://schemas.microsoft.com/office/drawing/2014/main" xmlns="" id="{00000000-0008-0000-0700-0000C9020000}"/>
            </a:ext>
          </a:extLst>
        </xdr:cNvPr>
        <xdr:cNvSpPr txBox="1"/>
      </xdr:nvSpPr>
      <xdr:spPr>
        <a:xfrm>
          <a:off x="16370300" y="1671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170022</xdr:rowOff>
    </xdr:from>
    <xdr:to>
      <xdr:col>81</xdr:col>
      <xdr:colOff>101600</xdr:colOff>
      <xdr:row>98</xdr:row>
      <xdr:rowOff>100172</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5430500" y="1680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91299</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5214111" y="1689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168974</xdr:rowOff>
    </xdr:from>
    <xdr:to>
      <xdr:col>76</xdr:col>
      <xdr:colOff>165100</xdr:colOff>
      <xdr:row>98</xdr:row>
      <xdr:rowOff>99124</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4541500" y="1679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90251</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4325111" y="1689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159054</xdr:rowOff>
    </xdr:from>
    <xdr:to>
      <xdr:col>72</xdr:col>
      <xdr:colOff>38100</xdr:colOff>
      <xdr:row>98</xdr:row>
      <xdr:rowOff>89204</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3652500" y="1678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80331</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3436111" y="1688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150180</xdr:rowOff>
    </xdr:from>
    <xdr:to>
      <xdr:col>67</xdr:col>
      <xdr:colOff>101600</xdr:colOff>
      <xdr:row>98</xdr:row>
      <xdr:rowOff>80330</xdr:rowOff>
    </xdr:to>
    <xdr:sp macro="" textlink="">
      <xdr:nvSpPr>
        <xdr:cNvPr id="720" name="楕円 719">
          <a:extLst>
            <a:ext uri="{FF2B5EF4-FFF2-40B4-BE49-F238E27FC236}">
              <a16:creationId xmlns:a16="http://schemas.microsoft.com/office/drawing/2014/main" xmlns="" id="{00000000-0008-0000-0700-0000D0020000}"/>
            </a:ext>
          </a:extLst>
        </xdr:cNvPr>
        <xdr:cNvSpPr/>
      </xdr:nvSpPr>
      <xdr:spPr>
        <a:xfrm>
          <a:off x="12763500" y="1678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71457</xdr:rowOff>
    </xdr:from>
    <xdr:ext cx="534377"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2547111" y="1687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xmlns=""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xmlns=""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xmlns=""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3" name="テキスト ボックス 742">
          <a:extLst>
            <a:ext uri="{FF2B5EF4-FFF2-40B4-BE49-F238E27FC236}">
              <a16:creationId xmlns:a16="http://schemas.microsoft.com/office/drawing/2014/main" xmlns="" id="{00000000-0008-0000-0700-0000E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xmlns=""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6922</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flipV="1">
          <a:off x="22159595" y="5321872"/>
          <a:ext cx="1269" cy="1409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68407</xdr:rowOff>
    </xdr:from>
    <xdr:ext cx="249299" cy="259045"/>
    <xdr:sp macro="" textlink="">
      <xdr:nvSpPr>
        <xdr:cNvPr id="746" name="諸支出金最小値テキスト">
          <a:extLst>
            <a:ext uri="{FF2B5EF4-FFF2-40B4-BE49-F238E27FC236}">
              <a16:creationId xmlns:a16="http://schemas.microsoft.com/office/drawing/2014/main" xmlns="" id="{00000000-0008-0000-0700-0000EA020000}"/>
            </a:ext>
          </a:extLst>
        </xdr:cNvPr>
        <xdr:cNvSpPr txBox="1"/>
      </xdr:nvSpPr>
      <xdr:spPr>
        <a:xfrm>
          <a:off x="22212300" y="67549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125049</xdr:rowOff>
    </xdr:from>
    <xdr:ext cx="469744" cy="259045"/>
    <xdr:sp macro="" textlink="">
      <xdr:nvSpPr>
        <xdr:cNvPr id="748" name="諸支出金最大値テキスト">
          <a:extLst>
            <a:ext uri="{FF2B5EF4-FFF2-40B4-BE49-F238E27FC236}">
              <a16:creationId xmlns:a16="http://schemas.microsoft.com/office/drawing/2014/main" xmlns="" id="{00000000-0008-0000-0700-0000EC020000}"/>
            </a:ext>
          </a:extLst>
        </xdr:cNvPr>
        <xdr:cNvSpPr txBox="1"/>
      </xdr:nvSpPr>
      <xdr:spPr>
        <a:xfrm>
          <a:off x="22212300" y="5097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6922</xdr:rowOff>
    </xdr:from>
    <xdr:to>
      <xdr:col>116</xdr:col>
      <xdr:colOff>152400</xdr:colOff>
      <xdr:row>31</xdr:row>
      <xdr:rowOff>6922</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22072600" y="532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a:extLst>
            <a:ext uri="{FF2B5EF4-FFF2-40B4-BE49-F238E27FC236}">
              <a16:creationId xmlns:a16="http://schemas.microsoft.com/office/drawing/2014/main" xmlns="" id="{00000000-0008-0000-0700-0000EE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157307</xdr:rowOff>
    </xdr:from>
    <xdr:ext cx="378565" cy="259045"/>
    <xdr:sp macro="" textlink="">
      <xdr:nvSpPr>
        <xdr:cNvPr id="751" name="諸支出金平均値テキスト">
          <a:extLst>
            <a:ext uri="{FF2B5EF4-FFF2-40B4-BE49-F238E27FC236}">
              <a16:creationId xmlns:a16="http://schemas.microsoft.com/office/drawing/2014/main" xmlns="" id="{00000000-0008-0000-0700-0000EF020000}"/>
            </a:ext>
          </a:extLst>
        </xdr:cNvPr>
        <xdr:cNvSpPr txBox="1"/>
      </xdr:nvSpPr>
      <xdr:spPr>
        <a:xfrm>
          <a:off x="22212300" y="650095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134430</xdr:rowOff>
    </xdr:from>
    <xdr:to>
      <xdr:col>116</xdr:col>
      <xdr:colOff>114300</xdr:colOff>
      <xdr:row>39</xdr:row>
      <xdr:rowOff>64580</xdr:rowOff>
    </xdr:to>
    <xdr:sp macro="" textlink="">
      <xdr:nvSpPr>
        <xdr:cNvPr id="752" name="フローチャート: 判断 751">
          <a:extLst>
            <a:ext uri="{FF2B5EF4-FFF2-40B4-BE49-F238E27FC236}">
              <a16:creationId xmlns:a16="http://schemas.microsoft.com/office/drawing/2014/main" xmlns="" id="{00000000-0008-0000-0700-0000F0020000}"/>
            </a:ext>
          </a:extLst>
        </xdr:cNvPr>
        <xdr:cNvSpPr/>
      </xdr:nvSpPr>
      <xdr:spPr>
        <a:xfrm>
          <a:off x="22110700" y="664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a:extLst>
            <a:ext uri="{FF2B5EF4-FFF2-40B4-BE49-F238E27FC236}">
              <a16:creationId xmlns:a16="http://schemas.microsoft.com/office/drawing/2014/main" xmlns="" id="{00000000-0008-0000-0700-0000F1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89091</xdr:rowOff>
    </xdr:from>
    <xdr:to>
      <xdr:col>112</xdr:col>
      <xdr:colOff>38100</xdr:colOff>
      <xdr:row>39</xdr:row>
      <xdr:rowOff>19241</xdr:rowOff>
    </xdr:to>
    <xdr:sp macro="" textlink="">
      <xdr:nvSpPr>
        <xdr:cNvPr id="754" name="フローチャート: 判断 753">
          <a:extLst>
            <a:ext uri="{FF2B5EF4-FFF2-40B4-BE49-F238E27FC236}">
              <a16:creationId xmlns:a16="http://schemas.microsoft.com/office/drawing/2014/main" xmlns="" id="{00000000-0008-0000-0700-0000F2020000}"/>
            </a:ext>
          </a:extLst>
        </xdr:cNvPr>
        <xdr:cNvSpPr/>
      </xdr:nvSpPr>
      <xdr:spPr>
        <a:xfrm>
          <a:off x="21272500" y="660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35768</xdr:rowOff>
    </xdr:from>
    <xdr:ext cx="378565" cy="259045"/>
    <xdr:sp macro="" textlink="">
      <xdr:nvSpPr>
        <xdr:cNvPr id="755" name="テキスト ボックス 754">
          <a:extLst>
            <a:ext uri="{FF2B5EF4-FFF2-40B4-BE49-F238E27FC236}">
              <a16:creationId xmlns:a16="http://schemas.microsoft.com/office/drawing/2014/main" xmlns="" id="{00000000-0008-0000-0700-0000F3020000}"/>
            </a:ext>
          </a:extLst>
        </xdr:cNvPr>
        <xdr:cNvSpPr txBox="1"/>
      </xdr:nvSpPr>
      <xdr:spPr>
        <a:xfrm>
          <a:off x="21134017" y="6379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a:extLst>
            <a:ext uri="{FF2B5EF4-FFF2-40B4-BE49-F238E27FC236}">
              <a16:creationId xmlns:a16="http://schemas.microsoft.com/office/drawing/2014/main" xmlns="" id="{00000000-0008-0000-0700-0000F4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141097</xdr:rowOff>
    </xdr:from>
    <xdr:to>
      <xdr:col>107</xdr:col>
      <xdr:colOff>101600</xdr:colOff>
      <xdr:row>39</xdr:row>
      <xdr:rowOff>71247</xdr:rowOff>
    </xdr:to>
    <xdr:sp macro="" textlink="">
      <xdr:nvSpPr>
        <xdr:cNvPr id="757" name="フローチャート: 判断 756">
          <a:extLst>
            <a:ext uri="{FF2B5EF4-FFF2-40B4-BE49-F238E27FC236}">
              <a16:creationId xmlns:a16="http://schemas.microsoft.com/office/drawing/2014/main" xmlns="" id="{00000000-0008-0000-0700-0000F5020000}"/>
            </a:ext>
          </a:extLst>
        </xdr:cNvPr>
        <xdr:cNvSpPr/>
      </xdr:nvSpPr>
      <xdr:spPr>
        <a:xfrm>
          <a:off x="20383500" y="665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87774</xdr:rowOff>
    </xdr:from>
    <xdr:ext cx="378565"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20245017" y="6431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a:extLst>
            <a:ext uri="{FF2B5EF4-FFF2-40B4-BE49-F238E27FC236}">
              <a16:creationId xmlns:a16="http://schemas.microsoft.com/office/drawing/2014/main" xmlns="" id="{00000000-0008-0000-0700-0000F7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138049</xdr:rowOff>
    </xdr:from>
    <xdr:to>
      <xdr:col>102</xdr:col>
      <xdr:colOff>165100</xdr:colOff>
      <xdr:row>39</xdr:row>
      <xdr:rowOff>68199</xdr:rowOff>
    </xdr:to>
    <xdr:sp macro="" textlink="">
      <xdr:nvSpPr>
        <xdr:cNvPr id="760" name="フローチャート: 判断 759">
          <a:extLst>
            <a:ext uri="{FF2B5EF4-FFF2-40B4-BE49-F238E27FC236}">
              <a16:creationId xmlns:a16="http://schemas.microsoft.com/office/drawing/2014/main" xmlns="" id="{00000000-0008-0000-0700-0000F8020000}"/>
            </a:ext>
          </a:extLst>
        </xdr:cNvPr>
        <xdr:cNvSpPr/>
      </xdr:nvSpPr>
      <xdr:spPr>
        <a:xfrm>
          <a:off x="19494500" y="6653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84726</xdr:rowOff>
    </xdr:from>
    <xdr:ext cx="378565"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19356017" y="64283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118999</xdr:rowOff>
    </xdr:from>
    <xdr:to>
      <xdr:col>98</xdr:col>
      <xdr:colOff>38100</xdr:colOff>
      <xdr:row>39</xdr:row>
      <xdr:rowOff>49149</xdr:rowOff>
    </xdr:to>
    <xdr:sp macro="" textlink="">
      <xdr:nvSpPr>
        <xdr:cNvPr id="762" name="フローチャート: 判断 761">
          <a:extLst>
            <a:ext uri="{FF2B5EF4-FFF2-40B4-BE49-F238E27FC236}">
              <a16:creationId xmlns:a16="http://schemas.microsoft.com/office/drawing/2014/main" xmlns="" id="{00000000-0008-0000-0700-0000FA020000}"/>
            </a:ext>
          </a:extLst>
        </xdr:cNvPr>
        <xdr:cNvSpPr/>
      </xdr:nvSpPr>
      <xdr:spPr>
        <a:xfrm>
          <a:off x="18605500" y="663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65676</xdr:rowOff>
    </xdr:from>
    <xdr:ext cx="378565"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8467017" y="6409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xmlns=""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xmlns=""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112857</xdr:rowOff>
    </xdr:from>
    <xdr:ext cx="249299" cy="259045"/>
    <xdr:sp macro="" textlink="">
      <xdr:nvSpPr>
        <xdr:cNvPr id="770" name="諸支出金該当値テキスト">
          <a:extLst>
            <a:ext uri="{FF2B5EF4-FFF2-40B4-BE49-F238E27FC236}">
              <a16:creationId xmlns:a16="http://schemas.microsoft.com/office/drawing/2014/main" xmlns="" id="{00000000-0008-0000-0700-000002030000}"/>
            </a:ext>
          </a:extLst>
        </xdr:cNvPr>
        <xdr:cNvSpPr txBox="1"/>
      </xdr:nvSpPr>
      <xdr:spPr>
        <a:xfrm>
          <a:off x="22212300" y="66279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a:extLst>
            <a:ext uri="{FF2B5EF4-FFF2-40B4-BE49-F238E27FC236}">
              <a16:creationId xmlns:a16="http://schemas.microsoft.com/office/drawing/2014/main" xmlns="" id="{00000000-0008-0000-0700-000007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a:extLst>
            <a:ext uri="{FF2B5EF4-FFF2-40B4-BE49-F238E27FC236}">
              <a16:creationId xmlns:a16="http://schemas.microsoft.com/office/drawing/2014/main" xmlns="" id="{00000000-0008-0000-0700-000009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xmlns=""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xmlns=""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xmlns=""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xmlns=""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xmlns=""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xmlns=""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1" name="直線コネクタ 790">
          <a:extLst>
            <a:ext uri="{FF2B5EF4-FFF2-40B4-BE49-F238E27FC236}">
              <a16:creationId xmlns:a16="http://schemas.microsoft.com/office/drawing/2014/main" xmlns="" id="{00000000-0008-0000-0700-000017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2" name="テキスト ボックス 791">
          <a:extLst>
            <a:ext uri="{FF2B5EF4-FFF2-40B4-BE49-F238E27FC236}">
              <a16:creationId xmlns:a16="http://schemas.microsoft.com/office/drawing/2014/main" xmlns="" id="{00000000-0008-0000-0700-000018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xmlns=""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4" name="テキスト ボックス 793">
          <a:extLst>
            <a:ext uri="{FF2B5EF4-FFF2-40B4-BE49-F238E27FC236}">
              <a16:creationId xmlns:a16="http://schemas.microsoft.com/office/drawing/2014/main" xmlns="" id="{00000000-0008-0000-0700-00001A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6" name="テキスト ボックス 795">
          <a:extLst>
            <a:ext uri="{FF2B5EF4-FFF2-40B4-BE49-F238E27FC236}">
              <a16:creationId xmlns:a16="http://schemas.microsoft.com/office/drawing/2014/main" xmlns="" id="{00000000-0008-0000-0700-00001C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7" name="直線コネクタ 796">
          <a:extLst>
            <a:ext uri="{FF2B5EF4-FFF2-40B4-BE49-F238E27FC236}">
              <a16:creationId xmlns:a16="http://schemas.microsoft.com/office/drawing/2014/main" xmlns="" id="{00000000-0008-0000-0700-00001D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8" name="テキスト ボックス 797">
          <a:extLst>
            <a:ext uri="{FF2B5EF4-FFF2-40B4-BE49-F238E27FC236}">
              <a16:creationId xmlns:a16="http://schemas.microsoft.com/office/drawing/2014/main" xmlns="" id="{00000000-0008-0000-0700-00001E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xmlns=""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xmlns=""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30988</xdr:rowOff>
    </xdr:from>
    <xdr:to>
      <xdr:col>116</xdr:col>
      <xdr:colOff>62864</xdr:colOff>
      <xdr:row>59</xdr:row>
      <xdr:rowOff>44450</xdr:rowOff>
    </xdr:to>
    <xdr:cxnSp macro="">
      <xdr:nvCxnSpPr>
        <xdr:cNvPr id="802" name="直線コネクタ 801">
          <a:extLst>
            <a:ext uri="{FF2B5EF4-FFF2-40B4-BE49-F238E27FC236}">
              <a16:creationId xmlns:a16="http://schemas.microsoft.com/office/drawing/2014/main" xmlns="" id="{00000000-0008-0000-0700-000022030000}"/>
            </a:ext>
          </a:extLst>
        </xdr:cNvPr>
        <xdr:cNvCxnSpPr/>
      </xdr:nvCxnSpPr>
      <xdr:spPr>
        <a:xfrm flipV="1">
          <a:off x="22159595" y="8603488"/>
          <a:ext cx="1269" cy="1556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90695</xdr:rowOff>
    </xdr:from>
    <xdr:ext cx="249299" cy="259045"/>
    <xdr:sp macro="" textlink="">
      <xdr:nvSpPr>
        <xdr:cNvPr id="803" name="前年度繰上充用金最小値テキスト">
          <a:extLst>
            <a:ext uri="{FF2B5EF4-FFF2-40B4-BE49-F238E27FC236}">
              <a16:creationId xmlns:a16="http://schemas.microsoft.com/office/drawing/2014/main" xmlns="" id="{00000000-0008-0000-0700-000023030000}"/>
            </a:ext>
          </a:extLst>
        </xdr:cNvPr>
        <xdr:cNvSpPr txBox="1"/>
      </xdr:nvSpPr>
      <xdr:spPr>
        <a:xfrm>
          <a:off x="22212300" y="102062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4" name="直線コネクタ 803">
          <a:extLst>
            <a:ext uri="{FF2B5EF4-FFF2-40B4-BE49-F238E27FC236}">
              <a16:creationId xmlns:a16="http://schemas.microsoft.com/office/drawing/2014/main" xmlns="" id="{00000000-0008-0000-0700-000024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149115</xdr:rowOff>
    </xdr:from>
    <xdr:ext cx="534377" cy="259045"/>
    <xdr:sp macro="" textlink="">
      <xdr:nvSpPr>
        <xdr:cNvPr id="805" name="前年度繰上充用金最大値テキスト">
          <a:extLst>
            <a:ext uri="{FF2B5EF4-FFF2-40B4-BE49-F238E27FC236}">
              <a16:creationId xmlns:a16="http://schemas.microsoft.com/office/drawing/2014/main" xmlns="" id="{00000000-0008-0000-0700-000025030000}"/>
            </a:ext>
          </a:extLst>
        </xdr:cNvPr>
        <xdr:cNvSpPr txBox="1"/>
      </xdr:nvSpPr>
      <xdr:spPr>
        <a:xfrm>
          <a:off x="22212300" y="837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12,256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30988</xdr:rowOff>
    </xdr:from>
    <xdr:to>
      <xdr:col>116</xdr:col>
      <xdr:colOff>152400</xdr:colOff>
      <xdr:row>50</xdr:row>
      <xdr:rowOff>30988</xdr:rowOff>
    </xdr:to>
    <xdr:cxnSp macro="">
      <xdr:nvCxnSpPr>
        <xdr:cNvPr id="806" name="直線コネクタ 805">
          <a:extLst>
            <a:ext uri="{FF2B5EF4-FFF2-40B4-BE49-F238E27FC236}">
              <a16:creationId xmlns:a16="http://schemas.microsoft.com/office/drawing/2014/main" xmlns="" id="{00000000-0008-0000-0700-000026030000}"/>
            </a:ext>
          </a:extLst>
        </xdr:cNvPr>
        <xdr:cNvCxnSpPr/>
      </xdr:nvCxnSpPr>
      <xdr:spPr>
        <a:xfrm>
          <a:off x="22072600" y="8603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7" name="直線コネクタ 806">
          <a:extLst>
            <a:ext uri="{FF2B5EF4-FFF2-40B4-BE49-F238E27FC236}">
              <a16:creationId xmlns:a16="http://schemas.microsoft.com/office/drawing/2014/main" xmlns="" id="{00000000-0008-0000-0700-000027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8145</xdr:rowOff>
    </xdr:from>
    <xdr:ext cx="313932" cy="259045"/>
    <xdr:sp macro="" textlink="">
      <xdr:nvSpPr>
        <xdr:cNvPr id="808" name="前年度繰上充用金平均値テキスト">
          <a:extLst>
            <a:ext uri="{FF2B5EF4-FFF2-40B4-BE49-F238E27FC236}">
              <a16:creationId xmlns:a16="http://schemas.microsoft.com/office/drawing/2014/main" xmlns="" id="{00000000-0008-0000-0700-000028030000}"/>
            </a:ext>
          </a:extLst>
        </xdr:cNvPr>
        <xdr:cNvSpPr txBox="1"/>
      </xdr:nvSpPr>
      <xdr:spPr>
        <a:xfrm>
          <a:off x="22212300" y="995224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156718</xdr:rowOff>
    </xdr:from>
    <xdr:to>
      <xdr:col>116</xdr:col>
      <xdr:colOff>114300</xdr:colOff>
      <xdr:row>59</xdr:row>
      <xdr:rowOff>86868</xdr:rowOff>
    </xdr:to>
    <xdr:sp macro="" textlink="">
      <xdr:nvSpPr>
        <xdr:cNvPr id="809" name="フローチャート: 判断 808">
          <a:extLst>
            <a:ext uri="{FF2B5EF4-FFF2-40B4-BE49-F238E27FC236}">
              <a16:creationId xmlns:a16="http://schemas.microsoft.com/office/drawing/2014/main" xmlns="" id="{00000000-0008-0000-0700-000029030000}"/>
            </a:ext>
          </a:extLst>
        </xdr:cNvPr>
        <xdr:cNvSpPr/>
      </xdr:nvSpPr>
      <xdr:spPr>
        <a:xfrm>
          <a:off x="221107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0" name="直線コネクタ 809">
          <a:extLst>
            <a:ext uri="{FF2B5EF4-FFF2-40B4-BE49-F238E27FC236}">
              <a16:creationId xmlns:a16="http://schemas.microsoft.com/office/drawing/2014/main" xmlns="" id="{00000000-0008-0000-0700-00002A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157353</xdr:rowOff>
    </xdr:from>
    <xdr:to>
      <xdr:col>112</xdr:col>
      <xdr:colOff>38100</xdr:colOff>
      <xdr:row>59</xdr:row>
      <xdr:rowOff>87503</xdr:rowOff>
    </xdr:to>
    <xdr:sp macro="" textlink="">
      <xdr:nvSpPr>
        <xdr:cNvPr id="811" name="フローチャート: 判断 810">
          <a:extLst>
            <a:ext uri="{FF2B5EF4-FFF2-40B4-BE49-F238E27FC236}">
              <a16:creationId xmlns:a16="http://schemas.microsoft.com/office/drawing/2014/main" xmlns="" id="{00000000-0008-0000-0700-00002B030000}"/>
            </a:ext>
          </a:extLst>
        </xdr:cNvPr>
        <xdr:cNvSpPr/>
      </xdr:nvSpPr>
      <xdr:spPr>
        <a:xfrm>
          <a:off x="21272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104030</xdr:rowOff>
    </xdr:from>
    <xdr:ext cx="313932"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21166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3" name="直線コネクタ 812">
          <a:extLst>
            <a:ext uri="{FF2B5EF4-FFF2-40B4-BE49-F238E27FC236}">
              <a16:creationId xmlns:a16="http://schemas.microsoft.com/office/drawing/2014/main" xmlns="" id="{00000000-0008-0000-0700-00002D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158115</xdr:rowOff>
    </xdr:from>
    <xdr:to>
      <xdr:col>107</xdr:col>
      <xdr:colOff>101600</xdr:colOff>
      <xdr:row>59</xdr:row>
      <xdr:rowOff>88265</xdr:rowOff>
    </xdr:to>
    <xdr:sp macro="" textlink="">
      <xdr:nvSpPr>
        <xdr:cNvPr id="814" name="フローチャート: 判断 813">
          <a:extLst>
            <a:ext uri="{FF2B5EF4-FFF2-40B4-BE49-F238E27FC236}">
              <a16:creationId xmlns:a16="http://schemas.microsoft.com/office/drawing/2014/main" xmlns="" id="{00000000-0008-0000-0700-00002E030000}"/>
            </a:ext>
          </a:extLst>
        </xdr:cNvPr>
        <xdr:cNvSpPr/>
      </xdr:nvSpPr>
      <xdr:spPr>
        <a:xfrm>
          <a:off x="20383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104792</xdr:rowOff>
    </xdr:from>
    <xdr:ext cx="313932" cy="259045"/>
    <xdr:sp macro="" textlink="">
      <xdr:nvSpPr>
        <xdr:cNvPr id="815" name="テキスト ボックス 814">
          <a:extLst>
            <a:ext uri="{FF2B5EF4-FFF2-40B4-BE49-F238E27FC236}">
              <a16:creationId xmlns:a16="http://schemas.microsoft.com/office/drawing/2014/main" xmlns="" id="{00000000-0008-0000-0700-00002F030000}"/>
            </a:ext>
          </a:extLst>
        </xdr:cNvPr>
        <xdr:cNvSpPr txBox="1"/>
      </xdr:nvSpPr>
      <xdr:spPr>
        <a:xfrm>
          <a:off x="20277333" y="9877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6" name="直線コネクタ 815">
          <a:extLst>
            <a:ext uri="{FF2B5EF4-FFF2-40B4-BE49-F238E27FC236}">
              <a16:creationId xmlns:a16="http://schemas.microsoft.com/office/drawing/2014/main" xmlns="" id="{00000000-0008-0000-0700-000030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157861</xdr:rowOff>
    </xdr:from>
    <xdr:to>
      <xdr:col>102</xdr:col>
      <xdr:colOff>165100</xdr:colOff>
      <xdr:row>59</xdr:row>
      <xdr:rowOff>88011</xdr:rowOff>
    </xdr:to>
    <xdr:sp macro="" textlink="">
      <xdr:nvSpPr>
        <xdr:cNvPr id="817" name="フローチャート: 判断 816">
          <a:extLst>
            <a:ext uri="{FF2B5EF4-FFF2-40B4-BE49-F238E27FC236}">
              <a16:creationId xmlns:a16="http://schemas.microsoft.com/office/drawing/2014/main" xmlns="" id="{00000000-0008-0000-0700-000031030000}"/>
            </a:ext>
          </a:extLst>
        </xdr:cNvPr>
        <xdr:cNvSpPr/>
      </xdr:nvSpPr>
      <xdr:spPr>
        <a:xfrm>
          <a:off x="19494500" y="1010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104538</xdr:rowOff>
    </xdr:from>
    <xdr:ext cx="313932" cy="259045"/>
    <xdr:sp macro="" textlink="">
      <xdr:nvSpPr>
        <xdr:cNvPr id="818" name="テキスト ボックス 817">
          <a:extLst>
            <a:ext uri="{FF2B5EF4-FFF2-40B4-BE49-F238E27FC236}">
              <a16:creationId xmlns:a16="http://schemas.microsoft.com/office/drawing/2014/main" xmlns="" id="{00000000-0008-0000-0700-000032030000}"/>
            </a:ext>
          </a:extLst>
        </xdr:cNvPr>
        <xdr:cNvSpPr txBox="1"/>
      </xdr:nvSpPr>
      <xdr:spPr>
        <a:xfrm>
          <a:off x="19388333" y="9877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160909</xdr:rowOff>
    </xdr:from>
    <xdr:to>
      <xdr:col>98</xdr:col>
      <xdr:colOff>38100</xdr:colOff>
      <xdr:row>59</xdr:row>
      <xdr:rowOff>91059</xdr:rowOff>
    </xdr:to>
    <xdr:sp macro="" textlink="">
      <xdr:nvSpPr>
        <xdr:cNvPr id="819" name="フローチャート: 判断 818">
          <a:extLst>
            <a:ext uri="{FF2B5EF4-FFF2-40B4-BE49-F238E27FC236}">
              <a16:creationId xmlns:a16="http://schemas.microsoft.com/office/drawing/2014/main" xmlns="" id="{00000000-0008-0000-0700-000033030000}"/>
            </a:ext>
          </a:extLst>
        </xdr:cNvPr>
        <xdr:cNvSpPr/>
      </xdr:nvSpPr>
      <xdr:spPr>
        <a:xfrm>
          <a:off x="18605500" y="1010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107586</xdr:rowOff>
    </xdr:from>
    <xdr:ext cx="313932" cy="259045"/>
    <xdr:sp macro="" textlink="">
      <xdr:nvSpPr>
        <xdr:cNvPr id="820" name="テキスト ボックス 819">
          <a:extLst>
            <a:ext uri="{FF2B5EF4-FFF2-40B4-BE49-F238E27FC236}">
              <a16:creationId xmlns:a16="http://schemas.microsoft.com/office/drawing/2014/main" xmlns="" id="{00000000-0008-0000-0700-000034030000}"/>
            </a:ext>
          </a:extLst>
        </xdr:cNvPr>
        <xdr:cNvSpPr txBox="1"/>
      </xdr:nvSpPr>
      <xdr:spPr>
        <a:xfrm>
          <a:off x="18499333" y="98802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xmlns=""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xmlns=""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6" name="楕円 825">
          <a:extLst>
            <a:ext uri="{FF2B5EF4-FFF2-40B4-BE49-F238E27FC236}">
              <a16:creationId xmlns:a16="http://schemas.microsoft.com/office/drawing/2014/main" xmlns="" id="{00000000-0008-0000-0700-00003A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135145</xdr:rowOff>
    </xdr:from>
    <xdr:ext cx="249299" cy="259045"/>
    <xdr:sp macro="" textlink="">
      <xdr:nvSpPr>
        <xdr:cNvPr id="827" name="前年度繰上充用金該当値テキスト">
          <a:extLst>
            <a:ext uri="{FF2B5EF4-FFF2-40B4-BE49-F238E27FC236}">
              <a16:creationId xmlns:a16="http://schemas.microsoft.com/office/drawing/2014/main" xmlns="" id="{00000000-0008-0000-0700-00003B030000}"/>
            </a:ext>
          </a:extLst>
        </xdr:cNvPr>
        <xdr:cNvSpPr txBox="1"/>
      </xdr:nvSpPr>
      <xdr:spPr>
        <a:xfrm>
          <a:off x="22212300" y="100792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8" name="楕円 827">
          <a:extLst>
            <a:ext uri="{FF2B5EF4-FFF2-40B4-BE49-F238E27FC236}">
              <a16:creationId xmlns:a16="http://schemas.microsoft.com/office/drawing/2014/main" xmlns="" id="{00000000-0008-0000-0700-00003C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xmlns="" id="{00000000-0008-0000-0700-00003D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0" name="楕円 829">
          <a:extLst>
            <a:ext uri="{FF2B5EF4-FFF2-40B4-BE49-F238E27FC236}">
              <a16:creationId xmlns:a16="http://schemas.microsoft.com/office/drawing/2014/main" xmlns="" id="{00000000-0008-0000-0700-00003E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xmlns="" id="{00000000-0008-0000-0700-00003F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2" name="楕円 831">
          <a:extLst>
            <a:ext uri="{FF2B5EF4-FFF2-40B4-BE49-F238E27FC236}">
              <a16:creationId xmlns:a16="http://schemas.microsoft.com/office/drawing/2014/main" xmlns="" id="{00000000-0008-0000-0700-000040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xmlns="" id="{00000000-0008-0000-0700-000041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4" name="楕円 833">
          <a:extLst>
            <a:ext uri="{FF2B5EF4-FFF2-40B4-BE49-F238E27FC236}">
              <a16:creationId xmlns:a16="http://schemas.microsoft.com/office/drawing/2014/main" xmlns="" id="{00000000-0008-0000-0700-000042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xmlns="" id="{00000000-0008-0000-0700-000043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xmlns=""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xmlns=""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xmlns=""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教育費は、住民一人当たり</a:t>
          </a:r>
          <a:r>
            <a:rPr kumimoji="1" lang="en-US" altLang="ja-JP" sz="1100">
              <a:solidFill>
                <a:schemeClr val="dk1"/>
              </a:solidFill>
              <a:effectLst/>
              <a:latin typeface="+mn-lt"/>
              <a:ea typeface="+mn-ea"/>
              <a:cs typeface="+mn-cs"/>
            </a:rPr>
            <a:t>55,423</a:t>
          </a:r>
          <a:r>
            <a:rPr kumimoji="1" lang="ja-JP" altLang="ja-JP" sz="1100">
              <a:solidFill>
                <a:schemeClr val="dk1"/>
              </a:solidFill>
              <a:effectLst/>
              <a:latin typeface="+mn-lt"/>
              <a:ea typeface="+mn-ea"/>
              <a:cs typeface="+mn-cs"/>
            </a:rPr>
            <a:t>円で、類似団体</a:t>
          </a:r>
          <a:r>
            <a:rPr kumimoji="1" lang="ja-JP" altLang="en-US" sz="1100">
              <a:solidFill>
                <a:schemeClr val="dk1"/>
              </a:solidFill>
              <a:effectLst/>
              <a:latin typeface="+mn-lt"/>
              <a:ea typeface="+mn-ea"/>
              <a:cs typeface="+mn-cs"/>
            </a:rPr>
            <a:t>内</a:t>
          </a:r>
          <a:r>
            <a:rPr kumimoji="1" lang="ja-JP" altLang="ja-JP" sz="1100">
              <a:solidFill>
                <a:schemeClr val="dk1"/>
              </a:solidFill>
              <a:effectLst/>
              <a:latin typeface="+mn-lt"/>
              <a:ea typeface="+mn-ea"/>
              <a:cs typeface="+mn-cs"/>
            </a:rPr>
            <a:t>平均値を下回っているが、</a:t>
          </a:r>
          <a:r>
            <a:rPr kumimoji="1" lang="ja-JP" altLang="en-US" sz="1100">
              <a:solidFill>
                <a:schemeClr val="dk1"/>
              </a:solidFill>
              <a:effectLst/>
              <a:latin typeface="+mn-lt"/>
              <a:ea typeface="+mn-ea"/>
              <a:cs typeface="+mn-cs"/>
            </a:rPr>
            <a:t>小・中学校冷房設備工事の皆増などにより</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年度に比べて増加している。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農林水産業費</a:t>
          </a:r>
          <a:r>
            <a:rPr kumimoji="1" lang="ja-JP" altLang="ja-JP" sz="1100">
              <a:solidFill>
                <a:schemeClr val="dk1"/>
              </a:solidFill>
              <a:effectLst/>
              <a:latin typeface="+mn-lt"/>
              <a:ea typeface="+mn-ea"/>
              <a:cs typeface="+mn-cs"/>
            </a:rPr>
            <a:t>は、住民一人当たり</a:t>
          </a:r>
          <a:r>
            <a:rPr kumimoji="1" lang="en-US" altLang="ja-JP" sz="1100">
              <a:solidFill>
                <a:schemeClr val="dk1"/>
              </a:solidFill>
              <a:effectLst/>
              <a:latin typeface="+mn-lt"/>
              <a:ea typeface="+mn-ea"/>
              <a:cs typeface="+mn-cs"/>
            </a:rPr>
            <a:t>13,992</a:t>
          </a:r>
          <a:r>
            <a:rPr kumimoji="1" lang="ja-JP" altLang="ja-JP" sz="1100">
              <a:solidFill>
                <a:schemeClr val="dk1"/>
              </a:solidFill>
              <a:effectLst/>
              <a:latin typeface="+mn-lt"/>
              <a:ea typeface="+mn-ea"/>
              <a:cs typeface="+mn-cs"/>
            </a:rPr>
            <a:t>円で、類似団体</a:t>
          </a:r>
          <a:r>
            <a:rPr kumimoji="1" lang="ja-JP" altLang="en-US" sz="1100">
              <a:solidFill>
                <a:schemeClr val="dk1"/>
              </a:solidFill>
              <a:effectLst/>
              <a:latin typeface="+mn-lt"/>
              <a:ea typeface="+mn-ea"/>
              <a:cs typeface="+mn-cs"/>
            </a:rPr>
            <a:t>内</a:t>
          </a:r>
          <a:r>
            <a:rPr kumimoji="1" lang="ja-JP" altLang="ja-JP" sz="1100">
              <a:solidFill>
                <a:schemeClr val="dk1"/>
              </a:solidFill>
              <a:effectLst/>
              <a:latin typeface="+mn-lt"/>
              <a:ea typeface="+mn-ea"/>
              <a:cs typeface="+mn-cs"/>
            </a:rPr>
            <a:t>平均値を</a:t>
          </a:r>
          <a:r>
            <a:rPr kumimoji="1" lang="ja-JP" altLang="en-US" sz="1100">
              <a:solidFill>
                <a:schemeClr val="dk1"/>
              </a:solidFill>
              <a:effectLst/>
              <a:latin typeface="+mn-lt"/>
              <a:ea typeface="+mn-ea"/>
              <a:cs typeface="+mn-cs"/>
            </a:rPr>
            <a:t>下回</a:t>
          </a:r>
          <a:r>
            <a:rPr kumimoji="1" lang="ja-JP" altLang="ja-JP" sz="1100">
              <a:solidFill>
                <a:schemeClr val="dk1"/>
              </a:solidFill>
              <a:effectLst/>
              <a:latin typeface="+mn-lt"/>
              <a:ea typeface="+mn-ea"/>
              <a:cs typeface="+mn-cs"/>
            </a:rPr>
            <a:t>っており、</a:t>
          </a:r>
          <a:r>
            <a:rPr kumimoji="1" lang="ja-JP" altLang="en-US" sz="1100">
              <a:solidFill>
                <a:schemeClr val="dk1"/>
              </a:solidFill>
              <a:effectLst/>
              <a:latin typeface="+mn-lt"/>
              <a:ea typeface="+mn-ea"/>
              <a:cs typeface="+mn-cs"/>
            </a:rPr>
            <a:t>また、大型事業である産地パワーアップ事業（整備事業）の完了</a:t>
          </a:r>
          <a:r>
            <a:rPr kumimoji="1" lang="ja-JP" altLang="ja-JP" sz="1100">
              <a:solidFill>
                <a:schemeClr val="dk1"/>
              </a:solidFill>
              <a:effectLst/>
              <a:latin typeface="+mn-lt"/>
              <a:ea typeface="+mn-ea"/>
              <a:cs typeface="+mn-cs"/>
            </a:rPr>
            <a:t>などにより平成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年度に比べて</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民生費</a:t>
          </a:r>
          <a:r>
            <a:rPr kumimoji="1" lang="ja-JP" altLang="ja-JP" sz="1100">
              <a:solidFill>
                <a:schemeClr val="dk1"/>
              </a:solidFill>
              <a:effectLst/>
              <a:latin typeface="+mn-lt"/>
              <a:ea typeface="+mn-ea"/>
              <a:cs typeface="+mn-cs"/>
            </a:rPr>
            <a:t>は、住民一人当たり</a:t>
          </a:r>
          <a:r>
            <a:rPr kumimoji="1" lang="en-US" altLang="ja-JP" sz="1100">
              <a:solidFill>
                <a:schemeClr val="dk1"/>
              </a:solidFill>
              <a:effectLst/>
              <a:latin typeface="+mn-lt"/>
              <a:ea typeface="+mn-ea"/>
              <a:cs typeface="+mn-cs"/>
            </a:rPr>
            <a:t>159,120</a:t>
          </a:r>
          <a:r>
            <a:rPr kumimoji="1" lang="ja-JP" altLang="ja-JP" sz="1100">
              <a:solidFill>
                <a:schemeClr val="dk1"/>
              </a:solidFill>
              <a:effectLst/>
              <a:latin typeface="+mn-lt"/>
              <a:ea typeface="+mn-ea"/>
              <a:cs typeface="+mn-cs"/>
            </a:rPr>
            <a:t>円で、類似団体</a:t>
          </a:r>
          <a:r>
            <a:rPr kumimoji="1" lang="ja-JP" altLang="en-US" sz="1100">
              <a:solidFill>
                <a:schemeClr val="dk1"/>
              </a:solidFill>
              <a:effectLst/>
              <a:latin typeface="+mn-lt"/>
              <a:ea typeface="+mn-ea"/>
              <a:cs typeface="+mn-cs"/>
            </a:rPr>
            <a:t>内</a:t>
          </a:r>
          <a:r>
            <a:rPr kumimoji="1" lang="ja-JP" altLang="ja-JP" sz="1100">
              <a:solidFill>
                <a:schemeClr val="dk1"/>
              </a:solidFill>
              <a:effectLst/>
              <a:latin typeface="+mn-lt"/>
              <a:ea typeface="+mn-ea"/>
              <a:cs typeface="+mn-cs"/>
            </a:rPr>
            <a:t>平均値を下回って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、生活保護費、児童福祉費</a:t>
          </a:r>
          <a:r>
            <a:rPr kumimoji="1" lang="ja-JP" altLang="en-US" sz="1100">
              <a:solidFill>
                <a:schemeClr val="dk1"/>
              </a:solidFill>
              <a:effectLst/>
              <a:latin typeface="+mn-lt"/>
              <a:ea typeface="+mn-ea"/>
              <a:cs typeface="+mn-cs"/>
            </a:rPr>
            <a:t>の増加</a:t>
          </a:r>
          <a:r>
            <a:rPr kumimoji="1" lang="ja-JP" altLang="ja-JP" sz="1100">
              <a:solidFill>
                <a:schemeClr val="dk1"/>
              </a:solidFill>
              <a:effectLst/>
              <a:latin typeface="+mn-lt"/>
              <a:ea typeface="+mn-ea"/>
              <a:cs typeface="+mn-cs"/>
            </a:rPr>
            <a:t>などにより平成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年度に比べて</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年度は、実質収支</a:t>
          </a:r>
          <a:r>
            <a:rPr kumimoji="1" lang="ja-JP" altLang="en-US" sz="1100">
              <a:solidFill>
                <a:schemeClr val="dk1"/>
              </a:solidFill>
              <a:effectLst/>
              <a:latin typeface="+mn-lt"/>
              <a:ea typeface="+mn-ea"/>
              <a:cs typeface="+mn-cs"/>
            </a:rPr>
            <a:t>額</a:t>
          </a:r>
          <a:r>
            <a:rPr kumimoji="1" lang="ja-JP" altLang="ja-JP"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923,180</a:t>
          </a:r>
          <a:r>
            <a:rPr kumimoji="1" lang="ja-JP" altLang="ja-JP" sz="1100">
              <a:solidFill>
                <a:schemeClr val="dk1"/>
              </a:solidFill>
              <a:effectLst/>
              <a:latin typeface="+mn-lt"/>
              <a:ea typeface="+mn-ea"/>
              <a:cs typeface="+mn-cs"/>
            </a:rPr>
            <a:t>千円の黒字であるが、前年度の実質収支</a:t>
          </a:r>
          <a:r>
            <a:rPr kumimoji="1" lang="ja-JP" altLang="en-US" sz="1100">
              <a:solidFill>
                <a:schemeClr val="dk1"/>
              </a:solidFill>
              <a:effectLst/>
              <a:latin typeface="+mn-lt"/>
              <a:ea typeface="+mn-ea"/>
              <a:cs typeface="+mn-cs"/>
            </a:rPr>
            <a:t>額</a:t>
          </a:r>
          <a:r>
            <a:rPr kumimoji="1" lang="ja-JP" altLang="ja-JP" sz="1100">
              <a:solidFill>
                <a:schemeClr val="dk1"/>
              </a:solidFill>
              <a:effectLst/>
              <a:latin typeface="+mn-lt"/>
              <a:ea typeface="+mn-ea"/>
              <a:cs typeface="+mn-cs"/>
            </a:rPr>
            <a:t>を下回ったため単年度収支</a:t>
          </a:r>
          <a:r>
            <a:rPr kumimoji="1" lang="ja-JP" altLang="en-US" sz="1100">
              <a:solidFill>
                <a:schemeClr val="dk1"/>
              </a:solidFill>
              <a:effectLst/>
              <a:latin typeface="+mn-lt"/>
              <a:ea typeface="+mn-ea"/>
              <a:cs typeface="+mn-cs"/>
            </a:rPr>
            <a:t>額</a:t>
          </a:r>
          <a:r>
            <a:rPr kumimoji="1" lang="ja-JP" altLang="ja-JP"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24,236</a:t>
          </a:r>
          <a:r>
            <a:rPr kumimoji="1" lang="ja-JP" altLang="ja-JP" sz="1100">
              <a:solidFill>
                <a:schemeClr val="dk1"/>
              </a:solidFill>
              <a:effectLst/>
              <a:latin typeface="+mn-lt"/>
              <a:ea typeface="+mn-ea"/>
              <a:cs typeface="+mn-cs"/>
            </a:rPr>
            <a:t>千円の赤字となった。</a:t>
          </a:r>
          <a:r>
            <a:rPr lang="ja-JP" altLang="ja-JP" sz="1100" b="0" i="0" baseline="0">
              <a:solidFill>
                <a:schemeClr val="dk1"/>
              </a:solidFill>
              <a:effectLst/>
              <a:latin typeface="+mn-lt"/>
              <a:ea typeface="+mn-ea"/>
              <a:cs typeface="+mn-cs"/>
            </a:rPr>
            <a:t>実質収支額については、平成</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年度の繰越金が大きかったことによりプラスとなったが、財政調整基金の</a:t>
          </a:r>
          <a:r>
            <a:rPr lang="ja-JP" altLang="en-US" sz="1100" b="0" i="0" baseline="0">
              <a:solidFill>
                <a:schemeClr val="dk1"/>
              </a:solidFill>
              <a:effectLst/>
              <a:latin typeface="+mn-lt"/>
              <a:ea typeface="+mn-ea"/>
              <a:cs typeface="+mn-cs"/>
            </a:rPr>
            <a:t>積み立て</a:t>
          </a:r>
          <a:r>
            <a:rPr lang="ja-JP" altLang="ja-JP" sz="1100" b="0" i="0" baseline="0">
              <a:solidFill>
                <a:schemeClr val="dk1"/>
              </a:solidFill>
              <a:effectLst/>
              <a:latin typeface="+mn-lt"/>
              <a:ea typeface="+mn-ea"/>
              <a:cs typeface="+mn-cs"/>
            </a:rPr>
            <a:t>よりも取り崩し額が大きかったため、実質単年度収支</a:t>
          </a:r>
          <a:r>
            <a:rPr lang="ja-JP" altLang="en-US" sz="1100" b="0" i="0" baseline="0">
              <a:solidFill>
                <a:schemeClr val="dk1"/>
              </a:solidFill>
              <a:effectLst/>
              <a:latin typeface="+mn-lt"/>
              <a:ea typeface="+mn-ea"/>
              <a:cs typeface="+mn-cs"/>
            </a:rPr>
            <a:t>額</a:t>
          </a:r>
          <a:r>
            <a:rPr lang="ja-JP" altLang="ja-JP" sz="1100" b="0" i="0" baseline="0">
              <a:solidFill>
                <a:schemeClr val="dk1"/>
              </a:solidFill>
              <a:effectLst/>
              <a:latin typeface="+mn-lt"/>
              <a:ea typeface="+mn-ea"/>
              <a:cs typeface="+mn-cs"/>
            </a:rPr>
            <a:t>は</a:t>
          </a:r>
          <a:r>
            <a:rPr lang="en-US" altLang="ja-JP" sz="1100" b="0" i="0" baseline="0">
              <a:solidFill>
                <a:schemeClr val="dk1"/>
              </a:solidFill>
              <a:effectLst/>
              <a:latin typeface="+mn-lt"/>
              <a:ea typeface="+mn-ea"/>
              <a:cs typeface="+mn-cs"/>
            </a:rPr>
            <a:t>2</a:t>
          </a:r>
          <a:r>
            <a:rPr lang="ja-JP" altLang="ja-JP" sz="1100" b="0" i="0" baseline="0">
              <a:solidFill>
                <a:schemeClr val="dk1"/>
              </a:solidFill>
              <a:effectLst/>
              <a:latin typeface="+mn-lt"/>
              <a:ea typeface="+mn-ea"/>
              <a:cs typeface="+mn-cs"/>
            </a:rPr>
            <a:t>年</a:t>
          </a:r>
          <a:r>
            <a:rPr lang="ja-JP" altLang="en-US" sz="1100" b="0" i="0" baseline="0">
              <a:solidFill>
                <a:schemeClr val="dk1"/>
              </a:solidFill>
              <a:effectLst/>
              <a:latin typeface="+mn-lt"/>
              <a:ea typeface="+mn-ea"/>
              <a:cs typeface="+mn-cs"/>
            </a:rPr>
            <a:t>連続</a:t>
          </a:r>
          <a:r>
            <a:rPr lang="ja-JP" altLang="ja-JP" sz="1100" b="0" i="0" baseline="0">
              <a:solidFill>
                <a:schemeClr val="dk1"/>
              </a:solidFill>
              <a:effectLst/>
              <a:latin typeface="+mn-lt"/>
              <a:ea typeface="+mn-ea"/>
              <a:cs typeface="+mn-cs"/>
            </a:rPr>
            <a:t>のマイナスとなった。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一般会計及びすべての会計で赤字は生じていない。</a:t>
          </a:r>
          <a:endParaRPr lang="ja-JP" altLang="ja-JP">
            <a:effectLst/>
          </a:endParaRPr>
        </a:p>
        <a:p>
          <a:r>
            <a:rPr kumimoji="1" lang="ja-JP" altLang="ja-JP" sz="1100">
              <a:solidFill>
                <a:schemeClr val="tx1"/>
              </a:solidFill>
              <a:effectLst/>
              <a:latin typeface="+mn-lt"/>
              <a:ea typeface="+mn-ea"/>
              <a:cs typeface="+mn-cs"/>
            </a:rPr>
            <a:t>今後</a:t>
          </a:r>
          <a:r>
            <a:rPr kumimoji="1" lang="ja-JP" altLang="en-US" sz="1100">
              <a:solidFill>
                <a:schemeClr val="tx1"/>
              </a:solidFill>
              <a:effectLst/>
              <a:latin typeface="+mn-lt"/>
              <a:ea typeface="+mn-ea"/>
              <a:cs typeface="+mn-cs"/>
            </a:rPr>
            <a:t>、公共施設等の更新費用の増加や、景気動向に伴う市税等の減少による当該指標の悪化も懸念されることから、実質黒字を維持すべく引き続き、</a:t>
          </a:r>
          <a:r>
            <a:rPr kumimoji="1" lang="ja-JP" altLang="ja-JP" sz="1100">
              <a:solidFill>
                <a:schemeClr val="tx1"/>
              </a:solidFill>
              <a:effectLst/>
              <a:latin typeface="+mn-lt"/>
              <a:ea typeface="+mn-ea"/>
              <a:cs typeface="+mn-cs"/>
            </a:rPr>
            <a:t>行政経費等の節減と歳入の確保を図り、健全財政を堅持する。</a:t>
          </a:r>
          <a:endParaRPr lang="ja-JP" altLang="ja-JP">
            <a:solidFill>
              <a:schemeClr val="tx1"/>
            </a:solidFill>
            <a:effectLst/>
          </a:endParaRPr>
        </a:p>
        <a:p>
          <a:endParaRPr lang="ja-JP" altLang="ja-JP">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xmlns=""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xmlns=""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ja-JP" altLang="en-US" sz="1100" b="0" i="0" baseline="0">
              <a:solidFill>
                <a:schemeClr val="dk1"/>
              </a:solidFill>
              <a:effectLst/>
              <a:latin typeface="+mn-lt"/>
              <a:ea typeface="+mn-ea"/>
              <a:cs typeface="+mn-cs"/>
            </a:rPr>
            <a:t>元利償還金は旧地域総合整備事業債、地方道路等整備事業債、臨税収補填債の減により減少した。</a:t>
          </a:r>
          <a:endParaRPr kumimoji="0" lang="en-US" altLang="ja-JP" sz="1100" b="0" i="0" baseline="0">
            <a:solidFill>
              <a:schemeClr val="dk1"/>
            </a:solidFill>
            <a:effectLst/>
            <a:latin typeface="+mn-lt"/>
            <a:ea typeface="+mn-ea"/>
            <a:cs typeface="+mn-cs"/>
          </a:endParaRPr>
        </a:p>
        <a:p>
          <a:r>
            <a:rPr kumimoji="0" lang="ja-JP" altLang="en-US" sz="1100" b="0" i="0" baseline="0">
              <a:solidFill>
                <a:schemeClr val="dk1"/>
              </a:solidFill>
              <a:effectLst/>
              <a:latin typeface="+mn-lt"/>
              <a:ea typeface="+mn-ea"/>
              <a:cs typeface="+mn-cs"/>
            </a:rPr>
            <a:t>近年は公債費が徐々に減少してきたが、</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年度から平成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年度の大規模公共事業の償還により</a:t>
          </a:r>
          <a:r>
            <a:rPr kumimoji="1" lang="ja-JP" altLang="en-US" sz="1100">
              <a:solidFill>
                <a:schemeClr val="dk1"/>
              </a:solidFill>
              <a:effectLst/>
              <a:latin typeface="+mn-lt"/>
              <a:ea typeface="+mn-ea"/>
              <a:cs typeface="+mn-cs"/>
            </a:rPr>
            <a:t>今後、</a:t>
          </a:r>
          <a:r>
            <a:rPr kumimoji="0" lang="ja-JP" altLang="en-US" sz="1100" b="0" i="0" baseline="0">
              <a:solidFill>
                <a:schemeClr val="dk1"/>
              </a:solidFill>
              <a:effectLst/>
              <a:latin typeface="+mn-lt"/>
              <a:ea typeface="+mn-ea"/>
              <a:cs typeface="+mn-cs"/>
            </a:rPr>
            <a:t>高位で推移する見込みとなっている。今後予想される上昇に対応するため、減債基金への積立を実施し、計画的な繰上償還を行うなど、元利償還金の抑制に努めていく。</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山形県南陽市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ja-JP" altLang="en-US" sz="1100" b="0" i="0" baseline="0">
              <a:solidFill>
                <a:schemeClr val="dk1"/>
              </a:solidFill>
              <a:effectLst/>
              <a:latin typeface="+mn-lt"/>
              <a:ea typeface="+mn-ea"/>
              <a:cs typeface="+mn-cs"/>
            </a:rPr>
            <a:t>　将来負担比率（分子）は、前年度と比較して</a:t>
          </a:r>
          <a:r>
            <a:rPr kumimoji="0" lang="en-US" altLang="ja-JP" sz="1100" b="0" i="0" baseline="0">
              <a:solidFill>
                <a:schemeClr val="dk1"/>
              </a:solidFill>
              <a:effectLst/>
              <a:latin typeface="+mn-lt"/>
              <a:ea typeface="+mn-ea"/>
              <a:cs typeface="+mn-cs"/>
            </a:rPr>
            <a:t>434</a:t>
          </a:r>
          <a:r>
            <a:rPr kumimoji="0" lang="ja-JP" altLang="en-US" sz="1100" b="0" i="0" baseline="0">
              <a:solidFill>
                <a:schemeClr val="dk1"/>
              </a:solidFill>
              <a:effectLst/>
              <a:latin typeface="+mn-lt"/>
              <a:ea typeface="+mn-ea"/>
              <a:cs typeface="+mn-cs"/>
            </a:rPr>
            <a:t>百万円の増となった。増加の主な要因は、充当可能財源等の</a:t>
          </a:r>
          <a:r>
            <a:rPr kumimoji="0" lang="en-US" altLang="ja-JP" sz="1100" b="0" i="0" baseline="0">
              <a:solidFill>
                <a:schemeClr val="dk1"/>
              </a:solidFill>
              <a:effectLst/>
              <a:latin typeface="+mn-lt"/>
              <a:ea typeface="+mn-ea"/>
              <a:cs typeface="+mn-cs"/>
            </a:rPr>
            <a:t>2</a:t>
          </a:r>
          <a:r>
            <a:rPr kumimoji="0" lang="ja-JP" altLang="en-US" sz="1100" b="0" i="0" baseline="0">
              <a:solidFill>
                <a:schemeClr val="dk1"/>
              </a:solidFill>
              <a:effectLst/>
              <a:latin typeface="+mn-lt"/>
              <a:ea typeface="+mn-ea"/>
              <a:cs typeface="+mn-cs"/>
            </a:rPr>
            <a:t>年連続減少や、将来負担額については、</a:t>
          </a:r>
          <a:r>
            <a:rPr lang="ja-JP" altLang="ja-JP" sz="1100" b="0" i="0" baseline="0">
              <a:solidFill>
                <a:schemeClr val="dk1"/>
              </a:solidFill>
              <a:effectLst/>
              <a:latin typeface="+mn-lt"/>
              <a:ea typeface="+mn-ea"/>
              <a:cs typeface="+mn-cs"/>
            </a:rPr>
            <a:t>全体的に減少傾向にある中、</a:t>
          </a:r>
          <a:r>
            <a:rPr kumimoji="0" lang="ja-JP" altLang="en-US" sz="1100" b="0" i="0" baseline="0">
              <a:solidFill>
                <a:schemeClr val="dk1"/>
              </a:solidFill>
              <a:effectLst/>
              <a:latin typeface="+mn-lt"/>
              <a:ea typeface="+mn-ea"/>
              <a:cs typeface="+mn-cs"/>
            </a:rPr>
            <a:t>南陽病院建替えによる</a:t>
          </a:r>
          <a:r>
            <a:rPr lang="ja-JP" altLang="ja-JP" sz="1100" b="0" i="0" baseline="0">
              <a:solidFill>
                <a:schemeClr val="dk1"/>
              </a:solidFill>
              <a:effectLst/>
              <a:latin typeface="+mn-lt"/>
              <a:ea typeface="+mn-ea"/>
              <a:cs typeface="+mn-cs"/>
            </a:rPr>
            <a:t>組合等負担等見込額</a:t>
          </a:r>
          <a:r>
            <a:rPr lang="ja-JP" altLang="en-US" sz="1100" b="0" i="0" baseline="0">
              <a:solidFill>
                <a:schemeClr val="dk1"/>
              </a:solidFill>
              <a:effectLst/>
              <a:latin typeface="+mn-lt"/>
              <a:ea typeface="+mn-ea"/>
              <a:cs typeface="+mn-cs"/>
            </a:rPr>
            <a:t>の増加の影響が大きい</a:t>
          </a:r>
          <a:r>
            <a:rPr kumimoji="0" lang="ja-JP" altLang="en-US" sz="1100" b="0" i="0" baseline="0">
              <a:solidFill>
                <a:schemeClr val="dk1"/>
              </a:solidFill>
              <a:effectLst/>
              <a:latin typeface="+mn-lt"/>
              <a:ea typeface="+mn-ea"/>
              <a:cs typeface="+mn-cs"/>
            </a:rPr>
            <a:t>。今後においても</a:t>
          </a:r>
          <a:r>
            <a:rPr lang="ja-JP" altLang="ja-JP" sz="1100" b="0" i="0" baseline="0">
              <a:solidFill>
                <a:schemeClr val="dk1"/>
              </a:solidFill>
              <a:effectLst/>
              <a:latin typeface="+mn-lt"/>
              <a:ea typeface="+mn-ea"/>
              <a:cs typeface="+mn-cs"/>
            </a:rPr>
            <a:t>組合等負担等見込額</a:t>
          </a:r>
          <a:r>
            <a:rPr lang="ja-JP" altLang="en-US" sz="1100" b="0" i="0" baseline="0">
              <a:solidFill>
                <a:schemeClr val="dk1"/>
              </a:solidFill>
              <a:effectLst/>
              <a:latin typeface="+mn-lt"/>
              <a:ea typeface="+mn-ea"/>
              <a:cs typeface="+mn-cs"/>
            </a:rPr>
            <a:t>の高い推移が見込まれるため将来負担比率としては悪化が見込まれる。</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山形県南陽市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lt"/>
              <a:ea typeface="+mn-ea"/>
              <a:cs typeface="+mn-cs"/>
            </a:rPr>
            <a:t>平成</a:t>
          </a:r>
          <a:r>
            <a:rPr kumimoji="1" lang="en-US" altLang="ja-JP" sz="1300">
              <a:solidFill>
                <a:schemeClr val="dk1"/>
              </a:solidFill>
              <a:effectLst/>
              <a:latin typeface="+mn-lt"/>
              <a:ea typeface="+mn-ea"/>
              <a:cs typeface="+mn-cs"/>
            </a:rPr>
            <a:t>30</a:t>
          </a:r>
          <a:r>
            <a:rPr kumimoji="1" lang="ja-JP" altLang="en-US" sz="1300">
              <a:solidFill>
                <a:schemeClr val="dk1"/>
              </a:solidFill>
              <a:effectLst/>
              <a:latin typeface="+mn-lt"/>
              <a:ea typeface="+mn-ea"/>
              <a:cs typeface="+mn-cs"/>
            </a:rPr>
            <a:t>年度末の全ての積立基金の残高合計は</a:t>
          </a:r>
          <a:r>
            <a:rPr kumimoji="1" lang="en-US" altLang="ja-JP" sz="1300">
              <a:solidFill>
                <a:schemeClr val="dk1"/>
              </a:solidFill>
              <a:effectLst/>
              <a:latin typeface="+mn-lt"/>
              <a:ea typeface="+mn-ea"/>
              <a:cs typeface="+mn-cs"/>
            </a:rPr>
            <a:t>19</a:t>
          </a:r>
          <a:r>
            <a:rPr kumimoji="1" lang="ja-JP" altLang="en-US" sz="1300">
              <a:solidFill>
                <a:schemeClr val="dk1"/>
              </a:solidFill>
              <a:effectLst/>
              <a:latin typeface="+mn-lt"/>
              <a:ea typeface="+mn-ea"/>
              <a:cs typeface="+mn-cs"/>
            </a:rPr>
            <a:t>億</a:t>
          </a:r>
          <a:r>
            <a:rPr kumimoji="1" lang="en-US" altLang="ja-JP" sz="1300">
              <a:solidFill>
                <a:schemeClr val="dk1"/>
              </a:solidFill>
              <a:effectLst/>
              <a:latin typeface="+mn-lt"/>
              <a:ea typeface="+mn-ea"/>
              <a:cs typeface="+mn-cs"/>
            </a:rPr>
            <a:t>5</a:t>
          </a:r>
          <a:r>
            <a:rPr kumimoji="1" lang="ja-JP" altLang="en-US" sz="1300">
              <a:solidFill>
                <a:schemeClr val="dk1"/>
              </a:solidFill>
              <a:effectLst/>
              <a:latin typeface="+mn-lt"/>
              <a:ea typeface="+mn-ea"/>
              <a:cs typeface="+mn-cs"/>
            </a:rPr>
            <a:t>千万円となり、</a:t>
          </a:r>
          <a:r>
            <a:rPr kumimoji="1" lang="ja-JP" altLang="ja-JP" sz="1300">
              <a:solidFill>
                <a:schemeClr val="dk1"/>
              </a:solidFill>
              <a:effectLst/>
              <a:latin typeface="+mn-lt"/>
              <a:ea typeface="+mn-ea"/>
              <a:cs typeface="+mn-cs"/>
            </a:rPr>
            <a:t>財政調整基金と地域振興基金</a:t>
          </a:r>
          <a:r>
            <a:rPr kumimoji="1" lang="ja-JP" altLang="en-US" sz="1300">
              <a:solidFill>
                <a:schemeClr val="dk1"/>
              </a:solidFill>
              <a:effectLst/>
              <a:latin typeface="+mn-lt"/>
              <a:ea typeface="+mn-ea"/>
              <a:cs typeface="+mn-cs"/>
            </a:rPr>
            <a:t>の減少の影響により、</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前年度末から約</a:t>
          </a:r>
          <a:r>
            <a:rPr kumimoji="1" lang="en-US" altLang="ja-JP" sz="1300">
              <a:solidFill>
                <a:schemeClr val="dk1"/>
              </a:solidFill>
              <a:effectLst/>
              <a:latin typeface="+mn-lt"/>
              <a:ea typeface="+mn-ea"/>
              <a:cs typeface="+mn-cs"/>
            </a:rPr>
            <a:t>1</a:t>
          </a:r>
          <a:r>
            <a:rPr kumimoji="1" lang="ja-JP" altLang="en-US" sz="1300">
              <a:solidFill>
                <a:schemeClr val="dk1"/>
              </a:solidFill>
              <a:effectLst/>
              <a:latin typeface="+mn-lt"/>
              <a:ea typeface="+mn-ea"/>
              <a:cs typeface="+mn-cs"/>
            </a:rPr>
            <a:t>億</a:t>
          </a:r>
          <a:r>
            <a:rPr kumimoji="1" lang="en-US" altLang="ja-JP" sz="1300">
              <a:solidFill>
                <a:schemeClr val="dk1"/>
              </a:solidFill>
              <a:effectLst/>
              <a:latin typeface="+mn-lt"/>
              <a:ea typeface="+mn-ea"/>
              <a:cs typeface="+mn-cs"/>
            </a:rPr>
            <a:t>8</a:t>
          </a:r>
          <a:r>
            <a:rPr kumimoji="1" lang="ja-JP" altLang="en-US" sz="1300">
              <a:solidFill>
                <a:schemeClr val="dk1"/>
              </a:solidFill>
              <a:effectLst/>
              <a:latin typeface="+mn-lt"/>
              <a:ea typeface="+mn-ea"/>
              <a:cs typeface="+mn-cs"/>
            </a:rPr>
            <a:t>千万円減少した。</a:t>
          </a:r>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将来の歳入減少・歳出増加への備えのため、引き続き、行革、経費節減等により捻出した額又、入札差金など事業執行で発生した歳出の不用額等を財源として確保し、基金に積み立てていくことを予定してい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ea"/>
              <a:ea typeface="+mn-ea"/>
              <a:cs typeface="+mn-cs"/>
            </a:rPr>
            <a:t>公共施設維持管理基金：旧廃止施設の解体、跡地利用、施設の維持管理に対応するため、積み立てを行い、費用負担の平準化を図る。</a:t>
          </a:r>
        </a:p>
        <a:p>
          <a:r>
            <a:rPr kumimoji="1" lang="ja-JP" altLang="en-US" sz="1300">
              <a:solidFill>
                <a:schemeClr val="dk1"/>
              </a:solidFill>
              <a:effectLst/>
              <a:latin typeface="+mn-ea"/>
              <a:ea typeface="+mn-ea"/>
              <a:cs typeface="+mn-cs"/>
            </a:rPr>
            <a:t>地域振興基金：ふるさと納税による寄付金を財源とした積立基金、また、地域振興を推進する目的。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公共施設維持管理基金</a:t>
          </a:r>
          <a:r>
            <a:rPr kumimoji="1" lang="ja-JP" altLang="en-US" sz="1300">
              <a:solidFill>
                <a:schemeClr val="dk1"/>
              </a:solidFill>
              <a:effectLst/>
              <a:latin typeface="+mn-lt"/>
              <a:ea typeface="+mn-ea"/>
              <a:cs typeface="+mn-cs"/>
            </a:rPr>
            <a:t>：運用益、公共施設適正管理に係る事業費として積立、市有施設適正管理事業費・小・中学校施設整備事業費として取崩し。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地域振興基金：</a:t>
          </a:r>
          <a:r>
            <a:rPr kumimoji="1" lang="ja-JP" altLang="en-US" sz="1300">
              <a:solidFill>
                <a:schemeClr val="dk1"/>
              </a:solidFill>
              <a:effectLst/>
              <a:latin typeface="+mn-lt"/>
              <a:ea typeface="+mn-ea"/>
              <a:cs typeface="+mn-cs"/>
            </a:rPr>
            <a:t>運用益、ふるさと納税事業として積立、ふるさと納税事業費・小中学校整備事業費として取崩し。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lt"/>
              <a:ea typeface="+mn-ea"/>
              <a:cs typeface="+mn-cs"/>
            </a:rPr>
            <a:t>重点施策等（教育まちづくり、産業まちづくり、健康まちづくり）への充当を基本としながら、今後とも適正な運用となるよう努める。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ea"/>
              <a:ea typeface="+mn-ea"/>
              <a:cs typeface="+mn-cs"/>
            </a:rPr>
            <a:t>普通交付税の減、公共施設等の老朽化対策等に係る経費の増による。</a:t>
          </a:r>
        </a:p>
        <a:p>
          <a:endParaRPr kumimoji="1" lang="ja-JP" altLang="en-US" sz="13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今後、災害等への備えとして、また、将来の財政基盤の安定のため財政規模の</a:t>
          </a:r>
          <a:r>
            <a:rPr kumimoji="1" lang="en-US" altLang="ja-JP" sz="1300">
              <a:solidFill>
                <a:schemeClr val="dk1"/>
              </a:solidFill>
              <a:effectLst/>
              <a:latin typeface="+mn-ea"/>
              <a:ea typeface="+mn-ea"/>
              <a:cs typeface="+mn-cs"/>
            </a:rPr>
            <a:t>20</a:t>
          </a:r>
          <a:r>
            <a:rPr kumimoji="1" lang="ja-JP" altLang="en-US" sz="1300">
              <a:solidFill>
                <a:schemeClr val="dk1"/>
              </a:solidFill>
              <a:effectLst/>
              <a:latin typeface="+mn-ea"/>
              <a:ea typeface="+mn-ea"/>
              <a:cs typeface="+mn-cs"/>
            </a:rPr>
            <a:t>％程度（</a:t>
          </a:r>
          <a:r>
            <a:rPr kumimoji="1" lang="en-US" altLang="ja-JP" sz="1300">
              <a:solidFill>
                <a:schemeClr val="dk1"/>
              </a:solidFill>
              <a:effectLst/>
              <a:latin typeface="+mn-ea"/>
              <a:ea typeface="+mn-ea"/>
              <a:cs typeface="+mn-cs"/>
            </a:rPr>
            <a:t>16</a:t>
          </a:r>
          <a:r>
            <a:rPr kumimoji="1" lang="ja-JP" altLang="en-US" sz="1300">
              <a:solidFill>
                <a:schemeClr val="dk1"/>
              </a:solidFill>
              <a:effectLst/>
              <a:latin typeface="+mn-ea"/>
              <a:ea typeface="+mn-ea"/>
              <a:cs typeface="+mn-cs"/>
            </a:rPr>
            <a:t>億円）まで積み立てることとしている。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ea"/>
              <a:ea typeface="+mn-ea"/>
              <a:cs typeface="+mn-cs"/>
            </a:rPr>
            <a:t>運用益（預金利子）による増。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ea"/>
              <a:ea typeface="+mn-ea"/>
              <a:cs typeface="+mn-cs"/>
            </a:rPr>
            <a:t>公債費の増高を抑制するため、高利率の債務の繰上償還を平成２２年度から積極的に実施している。</a:t>
          </a:r>
        </a:p>
        <a:p>
          <a:r>
            <a:rPr kumimoji="1" lang="ja-JP" altLang="en-US" sz="1300">
              <a:solidFill>
                <a:schemeClr val="dk1"/>
              </a:solidFill>
              <a:effectLst/>
              <a:latin typeface="+mn-ea"/>
              <a:ea typeface="+mn-ea"/>
              <a:cs typeface="+mn-cs"/>
            </a:rPr>
            <a:t>現在は実質公債費比率が安定しており、また、高金利の地方債がないことから繰上償還の予定はないが、将来の繰上償還の財源とすべく減債基金への積立てを計画的に実施する。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DC83314B-4123-4C25-9DEE-5C7BB45FC7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E30B80D8-FE9D-4EDD-8021-4C7284380C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87528C42-F88D-4061-BC30-3CCA4B4986FF}"/>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E992219A-7691-4179-AB5F-8ABC3EE2126E}"/>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14AD418D-267A-4C9B-9FB6-8A9B8CA67238}"/>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5F4C7B1A-3A68-4598-93BD-3C71C6A24321}"/>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E2C8D291-9982-412B-B262-25C1EF25F3A8}"/>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F1DA385E-4A66-455A-988A-E45FBC23C25D}"/>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C06BF584-096D-47FC-953F-D9AB7D7B51F1}"/>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B813D0B7-8D56-4F34-ACDA-D85A95EF665D}"/>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6AC1FDFF-AA1C-4F45-8C58-FA3A5EA7E1BD}"/>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CED93B8E-D064-4389-ADFA-23936093C174}"/>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31,538
31,304
160.52
15,475,702
14,448,926
923,180
8,050,604
15,553,083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311BB92F-D3EA-44EC-A83D-696D8E9AA8DD}"/>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8F63D8CF-EC42-4EEF-BF2D-762C09793FA8}"/>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ED1D4DC5-62DB-465D-877A-FF8E6844B4D1}"/>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128.0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EB88383B-41ED-4E7B-8B31-5F1C3EE2F4F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29A29E7D-4104-4D45-A61D-24E10E314839}"/>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A382906B-1D7B-430E-A038-985EC2840C3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63588AD9-70A7-40FF-9C93-F9648D16D823}"/>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7501FE14-B5FA-402F-B666-F6F531302FB3}"/>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2CD076B4-379A-405A-8007-DD308FCFC8E5}"/>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3C9E1A15-C7AF-4011-A604-138A8E452335}"/>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546109E5-0C40-4635-8FC3-3BE24E85F4CE}"/>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C4670434-8D01-4595-BB6E-F30ABEF40F39}"/>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112E7FF8-23C0-4165-9F37-2E21BE437DCF}"/>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B660621A-F13C-424D-9ADA-3BF845CA243D}"/>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275888E7-3774-46B9-8284-60E2578C1F04}"/>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271CEEFA-DD1F-41B4-9276-9293FF7A39E3}"/>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8FB8BAED-4987-4316-9D8C-E65E15B284A6}"/>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xmlns="" id="{A04DB0F6-7313-41EA-BEA8-7D9CF4F42AF8}"/>
            </a:ext>
          </a:extLst>
        </xdr:cNvPr>
        <xdr:cNvSpPr txBox="1"/>
      </xdr:nvSpPr>
      <xdr:spPr>
        <a:xfrm>
          <a:off x="419100" y="27374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a:extLst>
            <a:ext uri="{FF2B5EF4-FFF2-40B4-BE49-F238E27FC236}">
              <a16:creationId xmlns:a16="http://schemas.microsoft.com/office/drawing/2014/main" xmlns="" id="{878A0BEA-E8DA-44A9-BA2E-102CB529E497}"/>
            </a:ext>
          </a:extLst>
        </xdr:cNvPr>
        <xdr:cNvSpPr txBox="1"/>
      </xdr:nvSpPr>
      <xdr:spPr>
        <a:xfrm>
          <a:off x="419100" y="30257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xmlns="" id="{FAEF07AE-02C6-4B7C-B9EF-B6984F46E8E3}"/>
            </a:ext>
          </a:extLst>
        </xdr:cNvPr>
        <xdr:cNvSpPr txBox="1"/>
      </xdr:nvSpPr>
      <xdr:spPr>
        <a:xfrm>
          <a:off x="419100" y="33102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a:extLst>
            <a:ext uri="{FF2B5EF4-FFF2-40B4-BE49-F238E27FC236}">
              <a16:creationId xmlns:a16="http://schemas.microsoft.com/office/drawing/2014/main" xmlns="" id="{9FC45F4C-39DA-4A77-8EB5-A1E401BD0CA3}"/>
            </a:ext>
          </a:extLst>
        </xdr:cNvPr>
        <xdr:cNvSpPr txBox="1"/>
      </xdr:nvSpPr>
      <xdr:spPr>
        <a:xfrm>
          <a:off x="419100" y="3594735"/>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xmlns="" id="{C9D7627B-9439-42DA-BB6F-9BA08B3F50CE}"/>
            </a:ext>
          </a:extLst>
        </xdr:cNvPr>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xmlns="" id="{7A6E7A7D-9E84-4E4F-857F-7A614FA67AC0}"/>
            </a:ext>
          </a:extLst>
        </xdr:cNvPr>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a16="http://schemas.microsoft.com/office/drawing/2014/main" xmlns="" id="{4A8C5AF2-9C95-4CB4-99F5-45D6BB7D3DA1}"/>
            </a:ext>
          </a:extLst>
        </xdr:cNvPr>
        <xdr:cNvSpPr/>
      </xdr:nvSpPr>
      <xdr:spPr>
        <a:xfrm>
          <a:off x="3387084" y="450700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xmlns="" id="{C829813D-7573-4F85-AED4-293385A79351}"/>
            </a:ext>
          </a:extLst>
        </xdr:cNvPr>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xmlns="" id="{352E9E48-11E8-46E4-8A67-696848F4FCFA}"/>
            </a:ext>
          </a:extLst>
        </xdr:cNvPr>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xmlns="" id="{78322603-32C3-42C6-BF96-E5CB240070ED}"/>
            </a:ext>
          </a:extLst>
        </xdr:cNvPr>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xmlns="" id="{DE84D7D4-A25E-4610-9704-0EEE01AAAD53}"/>
            </a:ext>
          </a:extLst>
        </xdr:cNvPr>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xmlns="" id="{4DB4EE4C-E3DA-4AD9-B57B-CCED01532AA1}"/>
            </a:ext>
          </a:extLst>
        </xdr:cNvPr>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xmlns="" id="{C886D0AB-E82A-4F5A-9CCC-F4F424752D64}"/>
            </a:ext>
          </a:extLst>
        </xdr:cNvPr>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xmlns="" id="{51317E1A-C63C-4611-A183-0E1FF0B57EBD}"/>
            </a:ext>
          </a:extLst>
        </xdr:cNvPr>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xmlns="" id="{BEE835A9-27A0-4B57-A02D-3CBE3772843F}"/>
            </a:ext>
          </a:extLst>
        </xdr:cNvPr>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xmlns="" id="{4D9B582A-A263-4C62-86A0-250D1CD78887}"/>
            </a:ext>
          </a:extLst>
        </xdr:cNvPr>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xmlns="" id="{97EB2B1C-9687-4B94-BB58-9B790BE15F86}"/>
            </a:ext>
          </a:extLst>
        </xdr:cNvPr>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年度の有形固定資産減価償却率は、類似団体内平均値</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ポイント低くなっている。しかし人口減少のなか、公共施設の約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割が築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年を経過するなど老朽化が進んでいる状況にあるため、平成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年度に策定した公共施設等総合管理計画に基づき、同一類型施設の集約化、統廃合等を含む公共施設等の最適な配置の実現を計画的に進めていく。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xmlns="" id="{C174F91C-DF68-431A-A61C-AE5B4EF729B1}"/>
            </a:ext>
          </a:extLst>
        </xdr:cNvPr>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xmlns="" id="{58A6DF79-D34E-45CD-9B0F-FEF72F7D2F67}"/>
            </a:ext>
          </a:extLst>
        </xdr:cNvPr>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a:extLst>
            <a:ext uri="{FF2B5EF4-FFF2-40B4-BE49-F238E27FC236}">
              <a16:creationId xmlns:a16="http://schemas.microsoft.com/office/drawing/2014/main" xmlns="" id="{C8B16A25-4B76-498E-9E0A-E3B11353C966}"/>
            </a:ext>
          </a:extLst>
        </xdr:cNvPr>
        <xdr:cNvSpPr txBox="1"/>
      </xdr:nvSpPr>
      <xdr:spPr>
        <a:xfrm>
          <a:off x="801248" y="686389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a:extLst>
            <a:ext uri="{FF2B5EF4-FFF2-40B4-BE49-F238E27FC236}">
              <a16:creationId xmlns:a16="http://schemas.microsoft.com/office/drawing/2014/main" xmlns="" id="{01AE7938-A61D-46DB-B2DB-3AB6CCFAF76A}"/>
            </a:ext>
          </a:extLst>
        </xdr:cNvPr>
        <xdr:cNvCxnSpPr/>
      </xdr:nvCxnSpPr>
      <xdr:spPr>
        <a:xfrm>
          <a:off x="1127125" y="66054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a:extLst>
            <a:ext uri="{FF2B5EF4-FFF2-40B4-BE49-F238E27FC236}">
              <a16:creationId xmlns:a16="http://schemas.microsoft.com/office/drawing/2014/main" xmlns="" id="{303DA392-15D5-4A15-94BF-21189AE835F9}"/>
            </a:ext>
          </a:extLst>
        </xdr:cNvPr>
        <xdr:cNvSpPr txBox="1"/>
      </xdr:nvSpPr>
      <xdr:spPr>
        <a:xfrm>
          <a:off x="772811" y="65116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a:extLst>
            <a:ext uri="{FF2B5EF4-FFF2-40B4-BE49-F238E27FC236}">
              <a16:creationId xmlns:a16="http://schemas.microsoft.com/office/drawing/2014/main" xmlns="" id="{F92ECC2D-8AA8-44AA-8CEB-CCA3FA638EDE}"/>
            </a:ext>
          </a:extLst>
        </xdr:cNvPr>
        <xdr:cNvCxnSpPr/>
      </xdr:nvCxnSpPr>
      <xdr:spPr>
        <a:xfrm>
          <a:off x="1127125" y="62532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a:extLst>
            <a:ext uri="{FF2B5EF4-FFF2-40B4-BE49-F238E27FC236}">
              <a16:creationId xmlns:a16="http://schemas.microsoft.com/office/drawing/2014/main" xmlns="" id="{2AAE999E-5370-4300-9BC7-68B5F49F89F0}"/>
            </a:ext>
          </a:extLst>
        </xdr:cNvPr>
        <xdr:cNvSpPr txBox="1"/>
      </xdr:nvSpPr>
      <xdr:spPr>
        <a:xfrm>
          <a:off x="772811" y="61594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a:extLst>
            <a:ext uri="{FF2B5EF4-FFF2-40B4-BE49-F238E27FC236}">
              <a16:creationId xmlns:a16="http://schemas.microsoft.com/office/drawing/2014/main" xmlns="" id="{CAA45A8E-21C7-4BF4-B5DA-02CE1799FFD9}"/>
            </a:ext>
          </a:extLst>
        </xdr:cNvPr>
        <xdr:cNvCxnSpPr/>
      </xdr:nvCxnSpPr>
      <xdr:spPr>
        <a:xfrm>
          <a:off x="1127125" y="59010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a:extLst>
            <a:ext uri="{FF2B5EF4-FFF2-40B4-BE49-F238E27FC236}">
              <a16:creationId xmlns:a16="http://schemas.microsoft.com/office/drawing/2014/main" xmlns="" id="{9C216CB0-3885-4768-A4EC-1714E85D1994}"/>
            </a:ext>
          </a:extLst>
        </xdr:cNvPr>
        <xdr:cNvSpPr txBox="1"/>
      </xdr:nvSpPr>
      <xdr:spPr>
        <a:xfrm>
          <a:off x="772811" y="5807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a:extLst>
            <a:ext uri="{FF2B5EF4-FFF2-40B4-BE49-F238E27FC236}">
              <a16:creationId xmlns:a16="http://schemas.microsoft.com/office/drawing/2014/main" xmlns="" id="{E601D2CC-5244-4442-8E88-3BCB1A694281}"/>
            </a:ext>
          </a:extLst>
        </xdr:cNvPr>
        <xdr:cNvCxnSpPr/>
      </xdr:nvCxnSpPr>
      <xdr:spPr>
        <a:xfrm>
          <a:off x="1127125" y="554884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a:extLst>
            <a:ext uri="{FF2B5EF4-FFF2-40B4-BE49-F238E27FC236}">
              <a16:creationId xmlns:a16="http://schemas.microsoft.com/office/drawing/2014/main" xmlns="" id="{8D28E39D-E236-435C-B0C3-50D0BC72E47F}"/>
            </a:ext>
          </a:extLst>
        </xdr:cNvPr>
        <xdr:cNvSpPr txBox="1"/>
      </xdr:nvSpPr>
      <xdr:spPr>
        <a:xfrm>
          <a:off x="772811" y="54550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a:extLst>
            <a:ext uri="{FF2B5EF4-FFF2-40B4-BE49-F238E27FC236}">
              <a16:creationId xmlns:a16="http://schemas.microsoft.com/office/drawing/2014/main" xmlns="" id="{46B224C7-5EE8-4FF9-8BF9-39D6619F5C18}"/>
            </a:ext>
          </a:extLst>
        </xdr:cNvPr>
        <xdr:cNvCxnSpPr/>
      </xdr:nvCxnSpPr>
      <xdr:spPr>
        <a:xfrm>
          <a:off x="1127125" y="519662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a:extLst>
            <a:ext uri="{FF2B5EF4-FFF2-40B4-BE49-F238E27FC236}">
              <a16:creationId xmlns:a16="http://schemas.microsoft.com/office/drawing/2014/main" xmlns="" id="{B6F50E61-3448-4364-88D0-AA657B4CA1CA}"/>
            </a:ext>
          </a:extLst>
        </xdr:cNvPr>
        <xdr:cNvSpPr txBox="1"/>
      </xdr:nvSpPr>
      <xdr:spPr>
        <a:xfrm>
          <a:off x="721516" y="510663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a:extLst>
            <a:ext uri="{FF2B5EF4-FFF2-40B4-BE49-F238E27FC236}">
              <a16:creationId xmlns:a16="http://schemas.microsoft.com/office/drawing/2014/main" xmlns="" id="{9555DBB8-6503-4238-BA9D-FC988D724978}"/>
            </a:ext>
          </a:extLst>
        </xdr:cNvPr>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a:extLst>
            <a:ext uri="{FF2B5EF4-FFF2-40B4-BE49-F238E27FC236}">
              <a16:creationId xmlns:a16="http://schemas.microsoft.com/office/drawing/2014/main" xmlns="" id="{B2690AA7-34BB-4707-9758-DDE48FAA396A}"/>
            </a:ext>
          </a:extLst>
        </xdr:cNvPr>
        <xdr:cNvSpPr txBox="1"/>
      </xdr:nvSpPr>
      <xdr:spPr>
        <a:xfrm>
          <a:off x="721516" y="4754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a:extLst>
            <a:ext uri="{FF2B5EF4-FFF2-40B4-BE49-F238E27FC236}">
              <a16:creationId xmlns:a16="http://schemas.microsoft.com/office/drawing/2014/main" xmlns="" id="{2506C12E-1110-49F0-BE28-C2E1BD11F612}"/>
            </a:ext>
          </a:extLst>
        </xdr:cNvPr>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162242</xdr:rowOff>
    </xdr:from>
    <xdr:to>
      <xdr:col>23</xdr:col>
      <xdr:colOff>85090</xdr:colOff>
      <xdr:row>33</xdr:row>
      <xdr:rowOff>121285</xdr:rowOff>
    </xdr:to>
    <xdr:cxnSp macro="">
      <xdr:nvCxnSpPr>
        <xdr:cNvPr id="64" name="直線コネクタ 63">
          <a:extLst>
            <a:ext uri="{FF2B5EF4-FFF2-40B4-BE49-F238E27FC236}">
              <a16:creationId xmlns:a16="http://schemas.microsoft.com/office/drawing/2014/main" xmlns="" id="{9CC1B2E8-EE26-45DD-BBB1-1E9DDB75FA20}"/>
            </a:ext>
          </a:extLst>
        </xdr:cNvPr>
        <xdr:cNvCxnSpPr/>
      </xdr:nvCxnSpPr>
      <xdr:spPr>
        <a:xfrm flipV="1">
          <a:off x="4206240" y="5442902"/>
          <a:ext cx="1270" cy="964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125112</xdr:rowOff>
    </xdr:from>
    <xdr:ext cx="405111" cy="259045"/>
    <xdr:sp macro="" textlink="">
      <xdr:nvSpPr>
        <xdr:cNvPr id="65" name="有形固定資産減価償却率最小値テキスト">
          <a:extLst>
            <a:ext uri="{FF2B5EF4-FFF2-40B4-BE49-F238E27FC236}">
              <a16:creationId xmlns:a16="http://schemas.microsoft.com/office/drawing/2014/main" xmlns="" id="{C716ECB9-D512-4D5F-9D24-1080A54F98EA}"/>
            </a:ext>
          </a:extLst>
        </xdr:cNvPr>
        <xdr:cNvSpPr txBox="1"/>
      </xdr:nvSpPr>
      <xdr:spPr>
        <a:xfrm>
          <a:off x="4258945" y="641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121285</xdr:rowOff>
    </xdr:from>
    <xdr:to>
      <xdr:col>23</xdr:col>
      <xdr:colOff>174625</xdr:colOff>
      <xdr:row>33</xdr:row>
      <xdr:rowOff>121285</xdr:rowOff>
    </xdr:to>
    <xdr:cxnSp macro="">
      <xdr:nvCxnSpPr>
        <xdr:cNvPr id="66" name="直線コネクタ 65">
          <a:extLst>
            <a:ext uri="{FF2B5EF4-FFF2-40B4-BE49-F238E27FC236}">
              <a16:creationId xmlns:a16="http://schemas.microsoft.com/office/drawing/2014/main" xmlns="" id="{BEF70318-D0F7-4725-B3D1-E38FC17A5365}"/>
            </a:ext>
          </a:extLst>
        </xdr:cNvPr>
        <xdr:cNvCxnSpPr/>
      </xdr:nvCxnSpPr>
      <xdr:spPr>
        <a:xfrm>
          <a:off x="4119245" y="640778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108919</xdr:rowOff>
    </xdr:from>
    <xdr:ext cx="405111" cy="259045"/>
    <xdr:sp macro="" textlink="">
      <xdr:nvSpPr>
        <xdr:cNvPr id="67" name="有形固定資産減価償却率最大値テキスト">
          <a:extLst>
            <a:ext uri="{FF2B5EF4-FFF2-40B4-BE49-F238E27FC236}">
              <a16:creationId xmlns:a16="http://schemas.microsoft.com/office/drawing/2014/main" xmlns="" id="{DD900A7D-4FF4-433D-AA6A-E6206D1740FA}"/>
            </a:ext>
          </a:extLst>
        </xdr:cNvPr>
        <xdr:cNvSpPr txBox="1"/>
      </xdr:nvSpPr>
      <xdr:spPr>
        <a:xfrm>
          <a:off x="4258945" y="5221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162242</xdr:rowOff>
    </xdr:from>
    <xdr:to>
      <xdr:col>23</xdr:col>
      <xdr:colOff>174625</xdr:colOff>
      <xdr:row>27</xdr:row>
      <xdr:rowOff>162242</xdr:rowOff>
    </xdr:to>
    <xdr:cxnSp macro="">
      <xdr:nvCxnSpPr>
        <xdr:cNvPr id="68" name="直線コネクタ 67">
          <a:extLst>
            <a:ext uri="{FF2B5EF4-FFF2-40B4-BE49-F238E27FC236}">
              <a16:creationId xmlns:a16="http://schemas.microsoft.com/office/drawing/2014/main" xmlns="" id="{3CCFECB4-6816-4C40-8EAD-C730A728D4B9}"/>
            </a:ext>
          </a:extLst>
        </xdr:cNvPr>
        <xdr:cNvCxnSpPr/>
      </xdr:nvCxnSpPr>
      <xdr:spPr>
        <a:xfrm>
          <a:off x="4119245" y="544290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80556</xdr:rowOff>
    </xdr:from>
    <xdr:ext cx="405111" cy="259045"/>
    <xdr:sp macro="" textlink="">
      <xdr:nvSpPr>
        <xdr:cNvPr id="69" name="有形固定資産減価償却率平均値テキスト">
          <a:extLst>
            <a:ext uri="{FF2B5EF4-FFF2-40B4-BE49-F238E27FC236}">
              <a16:creationId xmlns:a16="http://schemas.microsoft.com/office/drawing/2014/main" xmlns="" id="{2CABB36C-613E-4372-A546-27B0DDBC8718}"/>
            </a:ext>
          </a:extLst>
        </xdr:cNvPr>
        <xdr:cNvSpPr txBox="1"/>
      </xdr:nvSpPr>
      <xdr:spPr>
        <a:xfrm>
          <a:off x="4258945" y="5696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57679</xdr:rowOff>
    </xdr:from>
    <xdr:to>
      <xdr:col>23</xdr:col>
      <xdr:colOff>136525</xdr:colOff>
      <xdr:row>30</xdr:row>
      <xdr:rowOff>159279</xdr:rowOff>
    </xdr:to>
    <xdr:sp macro="" textlink="">
      <xdr:nvSpPr>
        <xdr:cNvPr id="70" name="フローチャート: 判断 69">
          <a:extLst>
            <a:ext uri="{FF2B5EF4-FFF2-40B4-BE49-F238E27FC236}">
              <a16:creationId xmlns:a16="http://schemas.microsoft.com/office/drawing/2014/main" xmlns="" id="{C2A59558-C42C-46BC-A463-BE6E1171131C}"/>
            </a:ext>
          </a:extLst>
        </xdr:cNvPr>
        <xdr:cNvSpPr/>
      </xdr:nvSpPr>
      <xdr:spPr>
        <a:xfrm>
          <a:off x="4157345" y="5841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73872</xdr:rowOff>
    </xdr:from>
    <xdr:to>
      <xdr:col>19</xdr:col>
      <xdr:colOff>187325</xdr:colOff>
      <xdr:row>31</xdr:row>
      <xdr:rowOff>4022</xdr:rowOff>
    </xdr:to>
    <xdr:sp macro="" textlink="">
      <xdr:nvSpPr>
        <xdr:cNvPr id="71" name="フローチャート: 判断 70">
          <a:extLst>
            <a:ext uri="{FF2B5EF4-FFF2-40B4-BE49-F238E27FC236}">
              <a16:creationId xmlns:a16="http://schemas.microsoft.com/office/drawing/2014/main" xmlns="" id="{971516FC-874A-4D87-BDAC-5B096615B794}"/>
            </a:ext>
          </a:extLst>
        </xdr:cNvPr>
        <xdr:cNvSpPr/>
      </xdr:nvSpPr>
      <xdr:spPr>
        <a:xfrm>
          <a:off x="3537585" y="58574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97261</xdr:rowOff>
    </xdr:from>
    <xdr:to>
      <xdr:col>15</xdr:col>
      <xdr:colOff>187325</xdr:colOff>
      <xdr:row>31</xdr:row>
      <xdr:rowOff>27411</xdr:rowOff>
    </xdr:to>
    <xdr:sp macro="" textlink="">
      <xdr:nvSpPr>
        <xdr:cNvPr id="72" name="フローチャート: 判断 71">
          <a:extLst>
            <a:ext uri="{FF2B5EF4-FFF2-40B4-BE49-F238E27FC236}">
              <a16:creationId xmlns:a16="http://schemas.microsoft.com/office/drawing/2014/main" xmlns="" id="{7DF214C1-A899-4CE0-9C8A-ACEE9ED9C6C9}"/>
            </a:ext>
          </a:extLst>
        </xdr:cNvPr>
        <xdr:cNvSpPr/>
      </xdr:nvSpPr>
      <xdr:spPr>
        <a:xfrm>
          <a:off x="2867025" y="58808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22966</xdr:rowOff>
    </xdr:from>
    <xdr:to>
      <xdr:col>11</xdr:col>
      <xdr:colOff>187325</xdr:colOff>
      <xdr:row>31</xdr:row>
      <xdr:rowOff>124566</xdr:rowOff>
    </xdr:to>
    <xdr:sp macro="" textlink="">
      <xdr:nvSpPr>
        <xdr:cNvPr id="73" name="フローチャート: 判断 72">
          <a:extLst>
            <a:ext uri="{FF2B5EF4-FFF2-40B4-BE49-F238E27FC236}">
              <a16:creationId xmlns:a16="http://schemas.microsoft.com/office/drawing/2014/main" xmlns="" id="{A43E03C6-8E51-482E-96BB-6A4DD6107008}"/>
            </a:ext>
          </a:extLst>
        </xdr:cNvPr>
        <xdr:cNvSpPr/>
      </xdr:nvSpPr>
      <xdr:spPr>
        <a:xfrm>
          <a:off x="2196465" y="59741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xmlns="" id="{AB1E4575-6BA2-4440-A878-9028221565AB}"/>
            </a:ext>
          </a:extLst>
        </xdr:cNvPr>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xmlns="" id="{46812EA2-CE3C-40C4-8AFD-781408E73338}"/>
            </a:ext>
          </a:extLst>
        </xdr:cNvPr>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F4ED427F-970E-43F7-B9B7-3C91910A7E08}"/>
            </a:ext>
          </a:extLst>
        </xdr:cNvPr>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CD1B9B10-D866-4427-B29A-7AACC49113D1}"/>
            </a:ext>
          </a:extLst>
        </xdr:cNvPr>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2F69E38F-29AE-4064-BFB0-26F29777346E}"/>
            </a:ext>
          </a:extLst>
        </xdr:cNvPr>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48154</xdr:rowOff>
    </xdr:from>
    <xdr:to>
      <xdr:col>23</xdr:col>
      <xdr:colOff>136525</xdr:colOff>
      <xdr:row>31</xdr:row>
      <xdr:rowOff>149754</xdr:rowOff>
    </xdr:to>
    <xdr:sp macro="" textlink="">
      <xdr:nvSpPr>
        <xdr:cNvPr id="79" name="楕円 78">
          <a:extLst>
            <a:ext uri="{FF2B5EF4-FFF2-40B4-BE49-F238E27FC236}">
              <a16:creationId xmlns:a16="http://schemas.microsoft.com/office/drawing/2014/main" xmlns="" id="{A1D99EAA-B234-4A56-9D2B-73312344F958}"/>
            </a:ext>
          </a:extLst>
        </xdr:cNvPr>
        <xdr:cNvSpPr/>
      </xdr:nvSpPr>
      <xdr:spPr>
        <a:xfrm>
          <a:off x="4157345" y="599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26581</xdr:rowOff>
    </xdr:from>
    <xdr:ext cx="405111" cy="259045"/>
    <xdr:sp macro="" textlink="">
      <xdr:nvSpPr>
        <xdr:cNvPr id="80" name="有形固定資産減価償却率該当値テキスト">
          <a:extLst>
            <a:ext uri="{FF2B5EF4-FFF2-40B4-BE49-F238E27FC236}">
              <a16:creationId xmlns:a16="http://schemas.microsoft.com/office/drawing/2014/main" xmlns="" id="{E339DB8E-24DF-4F2F-AF14-496789FB0D3E}"/>
            </a:ext>
          </a:extLst>
        </xdr:cNvPr>
        <xdr:cNvSpPr txBox="1"/>
      </xdr:nvSpPr>
      <xdr:spPr>
        <a:xfrm>
          <a:off x="4258945" y="5977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69744</xdr:rowOff>
    </xdr:from>
    <xdr:to>
      <xdr:col>19</xdr:col>
      <xdr:colOff>187325</xdr:colOff>
      <xdr:row>31</xdr:row>
      <xdr:rowOff>171344</xdr:rowOff>
    </xdr:to>
    <xdr:sp macro="" textlink="">
      <xdr:nvSpPr>
        <xdr:cNvPr id="81" name="楕円 80">
          <a:extLst>
            <a:ext uri="{FF2B5EF4-FFF2-40B4-BE49-F238E27FC236}">
              <a16:creationId xmlns:a16="http://schemas.microsoft.com/office/drawing/2014/main" xmlns="" id="{6AEF95C5-CB6F-4EC8-AD7B-622F877B7BF9}"/>
            </a:ext>
          </a:extLst>
        </xdr:cNvPr>
        <xdr:cNvSpPr/>
      </xdr:nvSpPr>
      <xdr:spPr>
        <a:xfrm>
          <a:off x="3537585" y="60209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98954</xdr:rowOff>
    </xdr:from>
    <xdr:to>
      <xdr:col>23</xdr:col>
      <xdr:colOff>85725</xdr:colOff>
      <xdr:row>31</xdr:row>
      <xdr:rowOff>120544</xdr:rowOff>
    </xdr:to>
    <xdr:cxnSp macro="">
      <xdr:nvCxnSpPr>
        <xdr:cNvPr id="82" name="直線コネクタ 81">
          <a:extLst>
            <a:ext uri="{FF2B5EF4-FFF2-40B4-BE49-F238E27FC236}">
              <a16:creationId xmlns:a16="http://schemas.microsoft.com/office/drawing/2014/main" xmlns="" id="{08FC6A8E-642B-4B08-A3AE-74B8CD5BDC83}"/>
            </a:ext>
          </a:extLst>
        </xdr:cNvPr>
        <xdr:cNvCxnSpPr/>
      </xdr:nvCxnSpPr>
      <xdr:spPr>
        <a:xfrm flipV="1">
          <a:off x="3588385" y="6050174"/>
          <a:ext cx="6197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107527</xdr:rowOff>
    </xdr:from>
    <xdr:to>
      <xdr:col>15</xdr:col>
      <xdr:colOff>187325</xdr:colOff>
      <xdr:row>32</xdr:row>
      <xdr:rowOff>37677</xdr:rowOff>
    </xdr:to>
    <xdr:sp macro="" textlink="">
      <xdr:nvSpPr>
        <xdr:cNvPr id="83" name="楕円 82">
          <a:extLst>
            <a:ext uri="{FF2B5EF4-FFF2-40B4-BE49-F238E27FC236}">
              <a16:creationId xmlns:a16="http://schemas.microsoft.com/office/drawing/2014/main" xmlns="" id="{D683D948-330C-4CCF-93AE-DA36A6B411F1}"/>
            </a:ext>
          </a:extLst>
        </xdr:cNvPr>
        <xdr:cNvSpPr/>
      </xdr:nvSpPr>
      <xdr:spPr>
        <a:xfrm>
          <a:off x="2867025" y="60587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120544</xdr:rowOff>
    </xdr:from>
    <xdr:to>
      <xdr:col>19</xdr:col>
      <xdr:colOff>136525</xdr:colOff>
      <xdr:row>31</xdr:row>
      <xdr:rowOff>158327</xdr:rowOff>
    </xdr:to>
    <xdr:cxnSp macro="">
      <xdr:nvCxnSpPr>
        <xdr:cNvPr id="84" name="直線コネクタ 83">
          <a:extLst>
            <a:ext uri="{FF2B5EF4-FFF2-40B4-BE49-F238E27FC236}">
              <a16:creationId xmlns:a16="http://schemas.microsoft.com/office/drawing/2014/main" xmlns="" id="{50759951-C259-4C6E-837E-50B71867F2ED}"/>
            </a:ext>
          </a:extLst>
        </xdr:cNvPr>
        <xdr:cNvCxnSpPr/>
      </xdr:nvCxnSpPr>
      <xdr:spPr>
        <a:xfrm flipV="1">
          <a:off x="2917825" y="6071764"/>
          <a:ext cx="67056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123190</xdr:rowOff>
    </xdr:from>
    <xdr:to>
      <xdr:col>11</xdr:col>
      <xdr:colOff>187325</xdr:colOff>
      <xdr:row>33</xdr:row>
      <xdr:rowOff>53340</xdr:rowOff>
    </xdr:to>
    <xdr:sp macro="" textlink="">
      <xdr:nvSpPr>
        <xdr:cNvPr id="85" name="楕円 84">
          <a:extLst>
            <a:ext uri="{FF2B5EF4-FFF2-40B4-BE49-F238E27FC236}">
              <a16:creationId xmlns:a16="http://schemas.microsoft.com/office/drawing/2014/main" xmlns="" id="{6D9DD18B-EF26-4A47-8256-62EB9E81A35D}"/>
            </a:ext>
          </a:extLst>
        </xdr:cNvPr>
        <xdr:cNvSpPr/>
      </xdr:nvSpPr>
      <xdr:spPr>
        <a:xfrm>
          <a:off x="2196465" y="6242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158327</xdr:rowOff>
    </xdr:from>
    <xdr:to>
      <xdr:col>15</xdr:col>
      <xdr:colOff>136525</xdr:colOff>
      <xdr:row>33</xdr:row>
      <xdr:rowOff>2540</xdr:rowOff>
    </xdr:to>
    <xdr:cxnSp macro="">
      <xdr:nvCxnSpPr>
        <xdr:cNvPr id="86" name="直線コネクタ 85">
          <a:extLst>
            <a:ext uri="{FF2B5EF4-FFF2-40B4-BE49-F238E27FC236}">
              <a16:creationId xmlns:a16="http://schemas.microsoft.com/office/drawing/2014/main" xmlns="" id="{C953E6CA-D9B2-48AF-BFE2-6CE63EEC3CDF}"/>
            </a:ext>
          </a:extLst>
        </xdr:cNvPr>
        <xdr:cNvCxnSpPr/>
      </xdr:nvCxnSpPr>
      <xdr:spPr>
        <a:xfrm flipV="1">
          <a:off x="2247265" y="6109547"/>
          <a:ext cx="670560" cy="17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20549</xdr:rowOff>
    </xdr:from>
    <xdr:ext cx="405111" cy="259045"/>
    <xdr:sp macro="" textlink="">
      <xdr:nvSpPr>
        <xdr:cNvPr id="87" name="n_1aveValue有形固定資産減価償却率">
          <a:extLst>
            <a:ext uri="{FF2B5EF4-FFF2-40B4-BE49-F238E27FC236}">
              <a16:creationId xmlns:a16="http://schemas.microsoft.com/office/drawing/2014/main" xmlns="" id="{E586BB9A-61E9-4FF5-85AF-C790473AA743}"/>
            </a:ext>
          </a:extLst>
        </xdr:cNvPr>
        <xdr:cNvSpPr txBox="1"/>
      </xdr:nvSpPr>
      <xdr:spPr>
        <a:xfrm>
          <a:off x="3395989" y="5636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43938</xdr:rowOff>
    </xdr:from>
    <xdr:ext cx="405111" cy="259045"/>
    <xdr:sp macro="" textlink="">
      <xdr:nvSpPr>
        <xdr:cNvPr id="88" name="n_2aveValue有形固定資産減価償却率">
          <a:extLst>
            <a:ext uri="{FF2B5EF4-FFF2-40B4-BE49-F238E27FC236}">
              <a16:creationId xmlns:a16="http://schemas.microsoft.com/office/drawing/2014/main" xmlns="" id="{25B28F0C-A962-441B-9929-DF9188B0C7AE}"/>
            </a:ext>
          </a:extLst>
        </xdr:cNvPr>
        <xdr:cNvSpPr txBox="1"/>
      </xdr:nvSpPr>
      <xdr:spPr>
        <a:xfrm>
          <a:off x="2738129" y="565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141093</xdr:rowOff>
    </xdr:from>
    <xdr:ext cx="405111" cy="259045"/>
    <xdr:sp macro="" textlink="">
      <xdr:nvSpPr>
        <xdr:cNvPr id="89" name="n_3aveValue有形固定資産減価償却率">
          <a:extLst>
            <a:ext uri="{FF2B5EF4-FFF2-40B4-BE49-F238E27FC236}">
              <a16:creationId xmlns:a16="http://schemas.microsoft.com/office/drawing/2014/main" xmlns="" id="{D3E12D1F-BD03-49CB-AB1C-E30A8B9BA94F}"/>
            </a:ext>
          </a:extLst>
        </xdr:cNvPr>
        <xdr:cNvSpPr txBox="1"/>
      </xdr:nvSpPr>
      <xdr:spPr>
        <a:xfrm>
          <a:off x="2067569" y="57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162471</xdr:rowOff>
    </xdr:from>
    <xdr:ext cx="405111" cy="259045"/>
    <xdr:sp macro="" textlink="">
      <xdr:nvSpPr>
        <xdr:cNvPr id="90" name="n_1mainValue有形固定資産減価償却率">
          <a:extLst>
            <a:ext uri="{FF2B5EF4-FFF2-40B4-BE49-F238E27FC236}">
              <a16:creationId xmlns:a16="http://schemas.microsoft.com/office/drawing/2014/main" xmlns="" id="{B98C9C96-6D0A-427B-AA5D-A7EA9BCE0B9A}"/>
            </a:ext>
          </a:extLst>
        </xdr:cNvPr>
        <xdr:cNvSpPr txBox="1"/>
      </xdr:nvSpPr>
      <xdr:spPr>
        <a:xfrm>
          <a:off x="3395989" y="611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28804</xdr:rowOff>
    </xdr:from>
    <xdr:ext cx="405111" cy="259045"/>
    <xdr:sp macro="" textlink="">
      <xdr:nvSpPr>
        <xdr:cNvPr id="91" name="n_2mainValue有形固定資産減価償却率">
          <a:extLst>
            <a:ext uri="{FF2B5EF4-FFF2-40B4-BE49-F238E27FC236}">
              <a16:creationId xmlns:a16="http://schemas.microsoft.com/office/drawing/2014/main" xmlns="" id="{DEC8E742-BB3A-4E98-9FAD-8F1969740294}"/>
            </a:ext>
          </a:extLst>
        </xdr:cNvPr>
        <xdr:cNvSpPr txBox="1"/>
      </xdr:nvSpPr>
      <xdr:spPr>
        <a:xfrm>
          <a:off x="2738129" y="6147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44467</xdr:rowOff>
    </xdr:from>
    <xdr:ext cx="405111" cy="259045"/>
    <xdr:sp macro="" textlink="">
      <xdr:nvSpPr>
        <xdr:cNvPr id="92" name="n_3mainValue有形固定資産減価償却率">
          <a:extLst>
            <a:ext uri="{FF2B5EF4-FFF2-40B4-BE49-F238E27FC236}">
              <a16:creationId xmlns:a16="http://schemas.microsoft.com/office/drawing/2014/main" xmlns="" id="{91B50D23-037C-4D43-90E2-F152E862EBC7}"/>
            </a:ext>
          </a:extLst>
        </xdr:cNvPr>
        <xdr:cNvSpPr txBox="1"/>
      </xdr:nvSpPr>
      <xdr:spPr>
        <a:xfrm>
          <a:off x="2067569" y="633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3" name="正方形/長方形 92">
          <a:extLst>
            <a:ext uri="{FF2B5EF4-FFF2-40B4-BE49-F238E27FC236}">
              <a16:creationId xmlns:a16="http://schemas.microsoft.com/office/drawing/2014/main" xmlns="" id="{E7B7F9DE-B18B-40A6-964D-1AC678076862}"/>
            </a:ext>
          </a:extLst>
        </xdr:cNvPr>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4" name="正方形/長方形 93">
          <a:extLst>
            <a:ext uri="{FF2B5EF4-FFF2-40B4-BE49-F238E27FC236}">
              <a16:creationId xmlns:a16="http://schemas.microsoft.com/office/drawing/2014/main" xmlns="" id="{B562E3A4-3D6B-4522-8580-10502D54D5C2}"/>
            </a:ext>
          </a:extLst>
        </xdr:cNvPr>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5" name="正方形/長方形 94">
          <a:extLst>
            <a:ext uri="{FF2B5EF4-FFF2-40B4-BE49-F238E27FC236}">
              <a16:creationId xmlns:a16="http://schemas.microsoft.com/office/drawing/2014/main" xmlns="" id="{1D8B8AAD-BC2E-4B99-9984-3E922F0363E4}"/>
            </a:ext>
          </a:extLst>
        </xdr:cNvPr>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[ 821.7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6" name="正方形/長方形 95">
          <a:extLst>
            <a:ext uri="{FF2B5EF4-FFF2-40B4-BE49-F238E27FC236}">
              <a16:creationId xmlns:a16="http://schemas.microsoft.com/office/drawing/2014/main" xmlns="" id="{B02CD44B-0FED-4D6F-B547-48EE51EECD78}"/>
            </a:ext>
          </a:extLst>
        </xdr:cNvPr>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7" name="正方形/長方形 96">
          <a:extLst>
            <a:ext uri="{FF2B5EF4-FFF2-40B4-BE49-F238E27FC236}">
              <a16:creationId xmlns:a16="http://schemas.microsoft.com/office/drawing/2014/main" xmlns="" id="{23672956-7FB4-43A9-9E78-B397AFC9E6A1}"/>
            </a:ext>
          </a:extLst>
        </xdr:cNvPr>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8" name="正方形/長方形 97">
          <a:extLst>
            <a:ext uri="{FF2B5EF4-FFF2-40B4-BE49-F238E27FC236}">
              <a16:creationId xmlns:a16="http://schemas.microsoft.com/office/drawing/2014/main" xmlns="" id="{142EF9BE-F82E-4B64-974E-C88D3C120C57}"/>
            </a:ext>
          </a:extLst>
        </xdr:cNvPr>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9" name="正方形/長方形 98">
          <a:extLst>
            <a:ext uri="{FF2B5EF4-FFF2-40B4-BE49-F238E27FC236}">
              <a16:creationId xmlns:a16="http://schemas.microsoft.com/office/drawing/2014/main" xmlns="" id="{18D1D3C2-EC92-4C46-9C25-EC41E5682D31}"/>
            </a:ext>
          </a:extLst>
        </xdr:cNvPr>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0" name="正方形/長方形 99">
          <a:extLst>
            <a:ext uri="{FF2B5EF4-FFF2-40B4-BE49-F238E27FC236}">
              <a16:creationId xmlns:a16="http://schemas.microsoft.com/office/drawing/2014/main" xmlns="" id="{37A27D41-491E-4D8D-9DC3-7A488AEBEFDA}"/>
            </a:ext>
          </a:extLst>
        </xdr:cNvPr>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1" name="正方形/長方形 100">
          <a:extLst>
            <a:ext uri="{FF2B5EF4-FFF2-40B4-BE49-F238E27FC236}">
              <a16:creationId xmlns:a16="http://schemas.microsoft.com/office/drawing/2014/main" xmlns="" id="{EDEC6A36-B356-4E8C-B627-5F8C37F1E3F0}"/>
            </a:ext>
          </a:extLst>
        </xdr:cNvPr>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2" name="正方形/長方形 101">
          <a:extLst>
            <a:ext uri="{FF2B5EF4-FFF2-40B4-BE49-F238E27FC236}">
              <a16:creationId xmlns:a16="http://schemas.microsoft.com/office/drawing/2014/main" xmlns="" id="{BC50EDAA-E4C6-4282-923E-2EC8779B3FFA}"/>
            </a:ext>
          </a:extLst>
        </xdr:cNvPr>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3" name="正方形/長方形 102">
          <a:extLst>
            <a:ext uri="{FF2B5EF4-FFF2-40B4-BE49-F238E27FC236}">
              <a16:creationId xmlns:a16="http://schemas.microsoft.com/office/drawing/2014/main" xmlns="" id="{31F63B06-3D13-4CA9-9BF4-05272C70DF76}"/>
            </a:ext>
          </a:extLst>
        </xdr:cNvPr>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4" name="正方形/長方形 103">
          <a:extLst>
            <a:ext uri="{FF2B5EF4-FFF2-40B4-BE49-F238E27FC236}">
              <a16:creationId xmlns:a16="http://schemas.microsoft.com/office/drawing/2014/main" xmlns="" id="{0A95FA17-A352-4F34-9705-B33FCF896228}"/>
            </a:ext>
          </a:extLst>
        </xdr:cNvPr>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5" name="テキスト ボックス 104">
          <a:extLst>
            <a:ext uri="{FF2B5EF4-FFF2-40B4-BE49-F238E27FC236}">
              <a16:creationId xmlns:a16="http://schemas.microsoft.com/office/drawing/2014/main" xmlns="" id="{0D7BAF9D-AD67-47C8-A046-894E4F854557}"/>
            </a:ext>
          </a:extLst>
        </xdr:cNvPr>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年度の債務償還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比率</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は類似団体内平均値より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128.5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高くなっている。主な要因としては、平成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年度小中学校改築整備事業、平成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年度文化会館整備事業による地方債現在高が高く推移している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ためである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。公共施設等総合管理計画に基づき、長期的な視点をもって公共施設等の更新・統廃合等の検討や更新費用の抑制等により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財政負担の縮減・平準化を図るとともに、公共施設等の最適な配置の実現を図る取り組みを行っている。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6" name="テキスト ボックス 105">
          <a:extLst>
            <a:ext uri="{FF2B5EF4-FFF2-40B4-BE49-F238E27FC236}">
              <a16:creationId xmlns:a16="http://schemas.microsoft.com/office/drawing/2014/main" xmlns="" id="{95928FD4-53D5-4206-A0A3-D9D773F8A151}"/>
            </a:ext>
          </a:extLst>
        </xdr:cNvPr>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7" name="直線コネクタ 106">
          <a:extLst>
            <a:ext uri="{FF2B5EF4-FFF2-40B4-BE49-F238E27FC236}">
              <a16:creationId xmlns:a16="http://schemas.microsoft.com/office/drawing/2014/main" xmlns="" id="{07AB6A77-7FD8-4109-A00C-CF93387BEBC7}"/>
            </a:ext>
          </a:extLst>
        </xdr:cNvPr>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108" name="直線コネクタ 107">
          <a:extLst>
            <a:ext uri="{FF2B5EF4-FFF2-40B4-BE49-F238E27FC236}">
              <a16:creationId xmlns:a16="http://schemas.microsoft.com/office/drawing/2014/main" xmlns="" id="{F48B15CC-3603-4B76-B29F-1DCB2F3A512C}"/>
            </a:ext>
          </a:extLst>
        </xdr:cNvPr>
        <xdr:cNvCxnSpPr/>
      </xdr:nvCxnSpPr>
      <xdr:spPr>
        <a:xfrm>
          <a:off x="9971405" y="665307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109" name="テキスト ボックス 108">
          <a:extLst>
            <a:ext uri="{FF2B5EF4-FFF2-40B4-BE49-F238E27FC236}">
              <a16:creationId xmlns:a16="http://schemas.microsoft.com/office/drawing/2014/main" xmlns="" id="{901C19C0-6B46-4667-80E0-A86ABB56B6D8}"/>
            </a:ext>
          </a:extLst>
        </xdr:cNvPr>
        <xdr:cNvSpPr txBox="1"/>
      </xdr:nvSpPr>
      <xdr:spPr>
        <a:xfrm>
          <a:off x="9645528" y="656308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0" name="直線コネクタ 109">
          <a:extLst>
            <a:ext uri="{FF2B5EF4-FFF2-40B4-BE49-F238E27FC236}">
              <a16:creationId xmlns:a16="http://schemas.microsoft.com/office/drawing/2014/main" xmlns="" id="{F0A5FA86-7540-4837-BB2E-7E78A100FC33}"/>
            </a:ext>
          </a:extLst>
        </xdr:cNvPr>
        <xdr:cNvCxnSpPr/>
      </xdr:nvCxnSpPr>
      <xdr:spPr>
        <a:xfrm>
          <a:off x="9971405" y="6352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1" name="テキスト ボックス 110">
          <a:extLst>
            <a:ext uri="{FF2B5EF4-FFF2-40B4-BE49-F238E27FC236}">
              <a16:creationId xmlns:a16="http://schemas.microsoft.com/office/drawing/2014/main" xmlns="" id="{D458CBE5-5168-4C4A-AC7E-B38EAB94B168}"/>
            </a:ext>
          </a:extLst>
        </xdr:cNvPr>
        <xdr:cNvSpPr txBox="1"/>
      </xdr:nvSpPr>
      <xdr:spPr>
        <a:xfrm>
          <a:off x="9542936" y="626227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2" name="直線コネクタ 111">
          <a:extLst>
            <a:ext uri="{FF2B5EF4-FFF2-40B4-BE49-F238E27FC236}">
              <a16:creationId xmlns:a16="http://schemas.microsoft.com/office/drawing/2014/main" xmlns="" id="{37AC8F36-A44D-4E33-A925-A908859F1310}"/>
            </a:ext>
          </a:extLst>
        </xdr:cNvPr>
        <xdr:cNvCxnSpPr/>
      </xdr:nvCxnSpPr>
      <xdr:spPr>
        <a:xfrm>
          <a:off x="9971405" y="605145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3" name="テキスト ボックス 112">
          <a:extLst>
            <a:ext uri="{FF2B5EF4-FFF2-40B4-BE49-F238E27FC236}">
              <a16:creationId xmlns:a16="http://schemas.microsoft.com/office/drawing/2014/main" xmlns="" id="{5664C79F-BCDF-4491-8278-DDFD7DCD87AB}"/>
            </a:ext>
          </a:extLst>
        </xdr:cNvPr>
        <xdr:cNvSpPr txBox="1"/>
      </xdr:nvSpPr>
      <xdr:spPr>
        <a:xfrm>
          <a:off x="9542936" y="595765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4" name="直線コネクタ 113">
          <a:extLst>
            <a:ext uri="{FF2B5EF4-FFF2-40B4-BE49-F238E27FC236}">
              <a16:creationId xmlns:a16="http://schemas.microsoft.com/office/drawing/2014/main" xmlns="" id="{49338679-9074-403E-AB39-E601E9BBE192}"/>
            </a:ext>
          </a:extLst>
        </xdr:cNvPr>
        <xdr:cNvCxnSpPr/>
      </xdr:nvCxnSpPr>
      <xdr:spPr>
        <a:xfrm>
          <a:off x="9971405" y="575065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5" name="テキスト ボックス 114">
          <a:extLst>
            <a:ext uri="{FF2B5EF4-FFF2-40B4-BE49-F238E27FC236}">
              <a16:creationId xmlns:a16="http://schemas.microsoft.com/office/drawing/2014/main" xmlns="" id="{20CA4C30-7D58-44AF-9E7E-413937E4F6D5}"/>
            </a:ext>
          </a:extLst>
        </xdr:cNvPr>
        <xdr:cNvSpPr txBox="1"/>
      </xdr:nvSpPr>
      <xdr:spPr>
        <a:xfrm>
          <a:off x="9542936" y="565685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6" name="直線コネクタ 115">
          <a:extLst>
            <a:ext uri="{FF2B5EF4-FFF2-40B4-BE49-F238E27FC236}">
              <a16:creationId xmlns:a16="http://schemas.microsoft.com/office/drawing/2014/main" xmlns="" id="{41CA4691-EFA8-443C-8617-82F52AEAD3AD}"/>
            </a:ext>
          </a:extLst>
        </xdr:cNvPr>
        <xdr:cNvCxnSpPr/>
      </xdr:nvCxnSpPr>
      <xdr:spPr>
        <a:xfrm>
          <a:off x="9971405" y="5449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27</xdr:row>
      <xdr:rowOff>75381</xdr:rowOff>
    </xdr:from>
    <xdr:ext cx="482824" cy="225703"/>
    <xdr:sp macro="" textlink="">
      <xdr:nvSpPr>
        <xdr:cNvPr id="117" name="テキスト ボックス 116">
          <a:extLst>
            <a:ext uri="{FF2B5EF4-FFF2-40B4-BE49-F238E27FC236}">
              <a16:creationId xmlns:a16="http://schemas.microsoft.com/office/drawing/2014/main" xmlns="" id="{C31B9FDB-E74E-45E1-AC1E-777CD25311F5}"/>
            </a:ext>
          </a:extLst>
        </xdr:cNvPr>
        <xdr:cNvSpPr txBox="1"/>
      </xdr:nvSpPr>
      <xdr:spPr>
        <a:xfrm>
          <a:off x="9486041" y="53560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8" name="直線コネクタ 117">
          <a:extLst>
            <a:ext uri="{FF2B5EF4-FFF2-40B4-BE49-F238E27FC236}">
              <a16:creationId xmlns:a16="http://schemas.microsoft.com/office/drawing/2014/main" xmlns="" id="{7587DE4C-73EF-4AF2-B0D8-E29C51E57D97}"/>
            </a:ext>
          </a:extLst>
        </xdr:cNvPr>
        <xdr:cNvCxnSpPr/>
      </xdr:nvCxnSpPr>
      <xdr:spPr>
        <a:xfrm>
          <a:off x="9971405" y="514522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109852</xdr:rowOff>
    </xdr:from>
    <xdr:ext cx="482824" cy="225703"/>
    <xdr:sp macro="" textlink="">
      <xdr:nvSpPr>
        <xdr:cNvPr id="119" name="テキスト ボックス 118">
          <a:extLst>
            <a:ext uri="{FF2B5EF4-FFF2-40B4-BE49-F238E27FC236}">
              <a16:creationId xmlns:a16="http://schemas.microsoft.com/office/drawing/2014/main" xmlns="" id="{D46E4D3E-BAFD-4752-BB73-28DE3B4C56E9}"/>
            </a:ext>
          </a:extLst>
        </xdr:cNvPr>
        <xdr:cNvSpPr txBox="1"/>
      </xdr:nvSpPr>
      <xdr:spPr>
        <a:xfrm>
          <a:off x="9486041" y="50552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a:extLst>
            <a:ext uri="{FF2B5EF4-FFF2-40B4-BE49-F238E27FC236}">
              <a16:creationId xmlns:a16="http://schemas.microsoft.com/office/drawing/2014/main" xmlns="" id="{93DB8CD0-A302-4FA5-922D-49953D01C5F3}"/>
            </a:ext>
          </a:extLst>
        </xdr:cNvPr>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1" name="テキスト ボックス 120">
          <a:extLst>
            <a:ext uri="{FF2B5EF4-FFF2-40B4-BE49-F238E27FC236}">
              <a16:creationId xmlns:a16="http://schemas.microsoft.com/office/drawing/2014/main" xmlns="" id="{43DCA73F-723B-4A17-A022-4188DCBE7831}"/>
            </a:ext>
          </a:extLst>
        </xdr:cNvPr>
        <xdr:cNvSpPr txBox="1"/>
      </xdr:nvSpPr>
      <xdr:spPr>
        <a:xfrm>
          <a:off x="9486041" y="47544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2" name="債務償還比率グラフ枠">
          <a:extLst>
            <a:ext uri="{FF2B5EF4-FFF2-40B4-BE49-F238E27FC236}">
              <a16:creationId xmlns:a16="http://schemas.microsoft.com/office/drawing/2014/main" xmlns="" id="{504692C7-098B-435E-8D9A-90E6967F8302}"/>
            </a:ext>
          </a:extLst>
        </xdr:cNvPr>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52971</xdr:rowOff>
    </xdr:from>
    <xdr:to>
      <xdr:col>76</xdr:col>
      <xdr:colOff>21589</xdr:colOff>
      <xdr:row>34</xdr:row>
      <xdr:rowOff>31774</xdr:rowOff>
    </xdr:to>
    <xdr:cxnSp macro="">
      <xdr:nvCxnSpPr>
        <xdr:cNvPr id="123" name="直線コネクタ 122">
          <a:extLst>
            <a:ext uri="{FF2B5EF4-FFF2-40B4-BE49-F238E27FC236}">
              <a16:creationId xmlns:a16="http://schemas.microsoft.com/office/drawing/2014/main" xmlns="" id="{7501A6D4-E40E-4A3E-B768-8CDEB502E97C}"/>
            </a:ext>
          </a:extLst>
        </xdr:cNvPr>
        <xdr:cNvCxnSpPr/>
      </xdr:nvCxnSpPr>
      <xdr:spPr>
        <a:xfrm flipV="1">
          <a:off x="13027660" y="5165991"/>
          <a:ext cx="1269" cy="1319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35601</xdr:rowOff>
    </xdr:from>
    <xdr:ext cx="469744" cy="259045"/>
    <xdr:sp macro="" textlink="">
      <xdr:nvSpPr>
        <xdr:cNvPr id="124" name="債務償還比率最小値テキスト">
          <a:extLst>
            <a:ext uri="{FF2B5EF4-FFF2-40B4-BE49-F238E27FC236}">
              <a16:creationId xmlns:a16="http://schemas.microsoft.com/office/drawing/2014/main" xmlns="" id="{DF6F864C-1248-40B7-A2CE-2F8D38405ACD}"/>
            </a:ext>
          </a:extLst>
        </xdr:cNvPr>
        <xdr:cNvSpPr txBox="1"/>
      </xdr:nvSpPr>
      <xdr:spPr>
        <a:xfrm>
          <a:off x="13080365" y="648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31774</xdr:rowOff>
    </xdr:from>
    <xdr:to>
      <xdr:col>76</xdr:col>
      <xdr:colOff>111125</xdr:colOff>
      <xdr:row>34</xdr:row>
      <xdr:rowOff>31774</xdr:rowOff>
    </xdr:to>
    <xdr:cxnSp macro="">
      <xdr:nvCxnSpPr>
        <xdr:cNvPr id="125" name="直線コネクタ 124">
          <a:extLst>
            <a:ext uri="{FF2B5EF4-FFF2-40B4-BE49-F238E27FC236}">
              <a16:creationId xmlns:a16="http://schemas.microsoft.com/office/drawing/2014/main" xmlns="" id="{08D4EFA2-E89D-4608-BCA6-7A7672AFCF9A}"/>
            </a:ext>
          </a:extLst>
        </xdr:cNvPr>
        <xdr:cNvCxnSpPr/>
      </xdr:nvCxnSpPr>
      <xdr:spPr>
        <a:xfrm>
          <a:off x="12963525" y="64859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171098</xdr:rowOff>
    </xdr:from>
    <xdr:ext cx="560923" cy="259045"/>
    <xdr:sp macro="" textlink="">
      <xdr:nvSpPr>
        <xdr:cNvPr id="126" name="債務償還比率最大値テキスト">
          <a:extLst>
            <a:ext uri="{FF2B5EF4-FFF2-40B4-BE49-F238E27FC236}">
              <a16:creationId xmlns:a16="http://schemas.microsoft.com/office/drawing/2014/main" xmlns="" id="{E29FBD16-85CC-4924-B060-35462EA44F3A}"/>
            </a:ext>
          </a:extLst>
        </xdr:cNvPr>
        <xdr:cNvSpPr txBox="1"/>
      </xdr:nvSpPr>
      <xdr:spPr>
        <a:xfrm>
          <a:off x="13080365" y="49488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52971</xdr:rowOff>
    </xdr:from>
    <xdr:to>
      <xdr:col>76</xdr:col>
      <xdr:colOff>111125</xdr:colOff>
      <xdr:row>26</xdr:row>
      <xdr:rowOff>52971</xdr:rowOff>
    </xdr:to>
    <xdr:cxnSp macro="">
      <xdr:nvCxnSpPr>
        <xdr:cNvPr id="127" name="直線コネクタ 126">
          <a:extLst>
            <a:ext uri="{FF2B5EF4-FFF2-40B4-BE49-F238E27FC236}">
              <a16:creationId xmlns:a16="http://schemas.microsoft.com/office/drawing/2014/main" xmlns="" id="{6C101E90-95CE-41CE-A0DE-552A353DAAB7}"/>
            </a:ext>
          </a:extLst>
        </xdr:cNvPr>
        <xdr:cNvCxnSpPr/>
      </xdr:nvCxnSpPr>
      <xdr:spPr>
        <a:xfrm>
          <a:off x="12963525" y="51659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103498</xdr:rowOff>
    </xdr:from>
    <xdr:ext cx="469744" cy="259045"/>
    <xdr:sp macro="" textlink="">
      <xdr:nvSpPr>
        <xdr:cNvPr id="128" name="債務償還比率平均値テキスト">
          <a:extLst>
            <a:ext uri="{FF2B5EF4-FFF2-40B4-BE49-F238E27FC236}">
              <a16:creationId xmlns:a16="http://schemas.microsoft.com/office/drawing/2014/main" xmlns="" id="{EADBD121-9666-433D-BC6F-D5FB4577C9BD}"/>
            </a:ext>
          </a:extLst>
        </xdr:cNvPr>
        <xdr:cNvSpPr txBox="1"/>
      </xdr:nvSpPr>
      <xdr:spPr>
        <a:xfrm>
          <a:off x="13080365" y="5887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125071</xdr:rowOff>
    </xdr:from>
    <xdr:to>
      <xdr:col>76</xdr:col>
      <xdr:colOff>73025</xdr:colOff>
      <xdr:row>31</xdr:row>
      <xdr:rowOff>55221</xdr:rowOff>
    </xdr:to>
    <xdr:sp macro="" textlink="">
      <xdr:nvSpPr>
        <xdr:cNvPr id="129" name="フローチャート: 判断 128">
          <a:extLst>
            <a:ext uri="{FF2B5EF4-FFF2-40B4-BE49-F238E27FC236}">
              <a16:creationId xmlns:a16="http://schemas.microsoft.com/office/drawing/2014/main" xmlns="" id="{BE046EF9-1CD7-496D-A90D-5A1A723B0B41}"/>
            </a:ext>
          </a:extLst>
        </xdr:cNvPr>
        <xdr:cNvSpPr/>
      </xdr:nvSpPr>
      <xdr:spPr>
        <a:xfrm>
          <a:off x="13001625" y="59086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136277</xdr:rowOff>
    </xdr:from>
    <xdr:to>
      <xdr:col>72</xdr:col>
      <xdr:colOff>123825</xdr:colOff>
      <xdr:row>31</xdr:row>
      <xdr:rowOff>66427</xdr:rowOff>
    </xdr:to>
    <xdr:sp macro="" textlink="">
      <xdr:nvSpPr>
        <xdr:cNvPr id="130" name="フローチャート: 判断 129">
          <a:extLst>
            <a:ext uri="{FF2B5EF4-FFF2-40B4-BE49-F238E27FC236}">
              <a16:creationId xmlns:a16="http://schemas.microsoft.com/office/drawing/2014/main" xmlns="" id="{AD421151-7BDB-45A6-BA3C-D84CF2B34773}"/>
            </a:ext>
          </a:extLst>
        </xdr:cNvPr>
        <xdr:cNvSpPr/>
      </xdr:nvSpPr>
      <xdr:spPr>
        <a:xfrm>
          <a:off x="12359005" y="59198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xmlns="" id="{C4A14E80-85BD-469C-932D-A39FC6B32E98}"/>
            </a:ext>
          </a:extLst>
        </xdr:cNvPr>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xmlns="" id="{F6AA0BA0-D4FA-40FA-976F-071BABCA2B48}"/>
            </a:ext>
          </a:extLst>
        </xdr:cNvPr>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xmlns="" id="{F31A78A3-8D26-453D-9417-E57D0E8C9DC4}"/>
            </a:ext>
          </a:extLst>
        </xdr:cNvPr>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xmlns="" id="{92C8C8A4-7E4B-4CD7-9028-156C2E65875D}"/>
            </a:ext>
          </a:extLst>
        </xdr:cNvPr>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xmlns="" id="{DD429A47-3162-4359-9B71-3E5D1335AA52}"/>
            </a:ext>
          </a:extLst>
        </xdr:cNvPr>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164411</xdr:rowOff>
    </xdr:from>
    <xdr:to>
      <xdr:col>76</xdr:col>
      <xdr:colOff>73025</xdr:colOff>
      <xdr:row>30</xdr:row>
      <xdr:rowOff>94561</xdr:rowOff>
    </xdr:to>
    <xdr:sp macro="" textlink="">
      <xdr:nvSpPr>
        <xdr:cNvPr id="136" name="楕円 135">
          <a:extLst>
            <a:ext uri="{FF2B5EF4-FFF2-40B4-BE49-F238E27FC236}">
              <a16:creationId xmlns:a16="http://schemas.microsoft.com/office/drawing/2014/main" xmlns="" id="{680C18AE-4A86-4B18-BA55-A9A7DB731E8F}"/>
            </a:ext>
          </a:extLst>
        </xdr:cNvPr>
        <xdr:cNvSpPr/>
      </xdr:nvSpPr>
      <xdr:spPr>
        <a:xfrm>
          <a:off x="13001625" y="57803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15838</xdr:rowOff>
    </xdr:from>
    <xdr:ext cx="469744" cy="259045"/>
    <xdr:sp macro="" textlink="">
      <xdr:nvSpPr>
        <xdr:cNvPr id="137" name="債務償還比率該当値テキスト">
          <a:extLst>
            <a:ext uri="{FF2B5EF4-FFF2-40B4-BE49-F238E27FC236}">
              <a16:creationId xmlns:a16="http://schemas.microsoft.com/office/drawing/2014/main" xmlns="" id="{A4DB5397-40BB-49F9-B40D-7B283BECA567}"/>
            </a:ext>
          </a:extLst>
        </xdr:cNvPr>
        <xdr:cNvSpPr txBox="1"/>
      </xdr:nvSpPr>
      <xdr:spPr>
        <a:xfrm>
          <a:off x="13080365" y="563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33879</xdr:rowOff>
    </xdr:from>
    <xdr:to>
      <xdr:col>72</xdr:col>
      <xdr:colOff>123825</xdr:colOff>
      <xdr:row>30</xdr:row>
      <xdr:rowOff>135479</xdr:rowOff>
    </xdr:to>
    <xdr:sp macro="" textlink="">
      <xdr:nvSpPr>
        <xdr:cNvPr id="138" name="楕円 137">
          <a:extLst>
            <a:ext uri="{FF2B5EF4-FFF2-40B4-BE49-F238E27FC236}">
              <a16:creationId xmlns:a16="http://schemas.microsoft.com/office/drawing/2014/main" xmlns="" id="{85F9C478-CA4E-456B-B4DA-B8AB96581074}"/>
            </a:ext>
          </a:extLst>
        </xdr:cNvPr>
        <xdr:cNvSpPr/>
      </xdr:nvSpPr>
      <xdr:spPr>
        <a:xfrm>
          <a:off x="12359005" y="581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43761</xdr:rowOff>
    </xdr:from>
    <xdr:to>
      <xdr:col>76</xdr:col>
      <xdr:colOff>22225</xdr:colOff>
      <xdr:row>30</xdr:row>
      <xdr:rowOff>84679</xdr:rowOff>
    </xdr:to>
    <xdr:cxnSp macro="">
      <xdr:nvCxnSpPr>
        <xdr:cNvPr id="139" name="直線コネクタ 138">
          <a:extLst>
            <a:ext uri="{FF2B5EF4-FFF2-40B4-BE49-F238E27FC236}">
              <a16:creationId xmlns:a16="http://schemas.microsoft.com/office/drawing/2014/main" xmlns="" id="{EBC042A5-E8E2-4B96-818A-19A2F30AA08D}"/>
            </a:ext>
          </a:extLst>
        </xdr:cNvPr>
        <xdr:cNvCxnSpPr/>
      </xdr:nvCxnSpPr>
      <xdr:spPr>
        <a:xfrm flipV="1">
          <a:off x="12409805" y="5827341"/>
          <a:ext cx="619760" cy="4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57554</xdr:rowOff>
    </xdr:from>
    <xdr:ext cx="469744" cy="259045"/>
    <xdr:sp macro="" textlink="">
      <xdr:nvSpPr>
        <xdr:cNvPr id="140" name="n_1aveValue債務償還比率">
          <a:extLst>
            <a:ext uri="{FF2B5EF4-FFF2-40B4-BE49-F238E27FC236}">
              <a16:creationId xmlns:a16="http://schemas.microsoft.com/office/drawing/2014/main" xmlns="" id="{6A06309C-29FD-4F60-A33E-7A603439E7EB}"/>
            </a:ext>
          </a:extLst>
        </xdr:cNvPr>
        <xdr:cNvSpPr txBox="1"/>
      </xdr:nvSpPr>
      <xdr:spPr>
        <a:xfrm>
          <a:off x="12185092" y="6008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152006</xdr:rowOff>
    </xdr:from>
    <xdr:ext cx="469744" cy="259045"/>
    <xdr:sp macro="" textlink="">
      <xdr:nvSpPr>
        <xdr:cNvPr id="141" name="n_1mainValue債務償還比率">
          <a:extLst>
            <a:ext uri="{FF2B5EF4-FFF2-40B4-BE49-F238E27FC236}">
              <a16:creationId xmlns:a16="http://schemas.microsoft.com/office/drawing/2014/main" xmlns="" id="{EFA838E4-5DEF-4CEE-B1F7-5BC0E9D5C455}"/>
            </a:ext>
          </a:extLst>
        </xdr:cNvPr>
        <xdr:cNvSpPr txBox="1"/>
      </xdr:nvSpPr>
      <xdr:spPr>
        <a:xfrm>
          <a:off x="12185092" y="560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2" name="正方形/長方形 141">
          <a:extLst>
            <a:ext uri="{FF2B5EF4-FFF2-40B4-BE49-F238E27FC236}">
              <a16:creationId xmlns:a16="http://schemas.microsoft.com/office/drawing/2014/main" xmlns="" id="{05CDAA6A-52C4-4DA2-A96B-53319127CADB}"/>
            </a:ext>
          </a:extLst>
        </xdr:cNvPr>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3" name="正方形/長方形 142">
          <a:extLst>
            <a:ext uri="{FF2B5EF4-FFF2-40B4-BE49-F238E27FC236}">
              <a16:creationId xmlns:a16="http://schemas.microsoft.com/office/drawing/2014/main" xmlns="" id="{CE1E6A62-BB7D-4D80-8D6B-75FEEF2C02B4}"/>
            </a:ext>
          </a:extLst>
        </xdr:cNvPr>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4" name="テキスト ボックス 143">
          <a:extLst>
            <a:ext uri="{FF2B5EF4-FFF2-40B4-BE49-F238E27FC236}">
              <a16:creationId xmlns:a16="http://schemas.microsoft.com/office/drawing/2014/main" xmlns="" id="{41AB785B-334F-4177-A9BD-A68868EF9D32}"/>
            </a:ext>
          </a:extLst>
        </xdr:cNvPr>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5" name="テキスト ボックス 144">
          <a:extLst>
            <a:ext uri="{FF2B5EF4-FFF2-40B4-BE49-F238E27FC236}">
              <a16:creationId xmlns:a16="http://schemas.microsoft.com/office/drawing/2014/main" xmlns="" id="{C71F7D88-3BA4-4F57-B018-3889F0C5B3D7}"/>
            </a:ext>
          </a:extLst>
        </xdr:cNvPr>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6" name="テキスト ボックス 145">
          <a:extLst>
            <a:ext uri="{FF2B5EF4-FFF2-40B4-BE49-F238E27FC236}">
              <a16:creationId xmlns:a16="http://schemas.microsoft.com/office/drawing/2014/main" xmlns="" id="{83CB1F30-856D-45EB-AA91-2246417ACB26}"/>
            </a:ext>
          </a:extLst>
        </xdr:cNvPr>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7" name="テキスト ボックス 146">
          <a:extLst>
            <a:ext uri="{FF2B5EF4-FFF2-40B4-BE49-F238E27FC236}">
              <a16:creationId xmlns:a16="http://schemas.microsoft.com/office/drawing/2014/main" xmlns="" id="{191CAD9A-220F-48D6-A72C-585AED0E081D}"/>
            </a:ext>
          </a:extLst>
        </xdr:cNvPr>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4C717462-4879-47FE-8BEC-2E82CBF4D5F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9CEDAA8D-25A7-4A73-AB71-F582E269235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DBB46A5D-3782-4BB1-96AB-1FE22024B74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9C027D65-2A61-4608-B776-6F51AF10983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A584DCA3-8ADD-4FBC-948E-381B31FB7DC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4B78556B-D2FE-45A8-8FCC-A979591EB78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DEB55835-CDEB-4D5E-8473-5747B3E8877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2A3FF029-6ED4-4C0C-B365-026F892F666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9E8F1AC9-6339-4D36-B55A-16DA1D9A7AC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45096889-C91C-478E-A37C-5BFBBDF3E14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31,538
31,304
160.52
15,475,702
14,448,926
923,180
8,050,604
15,553,083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3940A5E9-E2ED-4A57-B610-D7D8ECEBA12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A55DDE3C-0A02-4BAA-94B4-B6B02BA1541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A5BB05CE-98D5-4295-BFAA-F95AF2CBC41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128.0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219C001D-5B2C-4B59-89BE-542C650ADB0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DFE74386-8425-409D-B936-2216368B27C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799A268D-AC1A-4D5E-AA7D-24A075D8B89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48476402-262E-468A-89F5-CD87A5EDBBE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DF3513CF-9603-4E4F-9E54-7A87027DD0C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21C8B116-3429-451C-A15E-554EC84F6FD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E3B14C69-51A7-4135-8EE5-9EE116708ED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BD5C809F-52B9-4AF1-B9BB-F7587C5DBE2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DD761135-B5AB-4F5A-B304-7185186436B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9763452C-12E0-4594-A457-1C7361AA1F9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F8CB4FD8-86BF-4F52-A7B6-F2247E9EE5B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F6C3C550-6EA9-4D3D-BE86-46E19A92BE3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DA9F7D65-4A41-4547-A542-715C6BC5E44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378E663F-50ED-4BA9-90DD-61D53F674A2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74B5E0FF-6FA8-4BF1-B53B-82CA1C73CF3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9EDE9D49-EADA-4A29-8307-863316E8AF7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49A9A1DE-5330-4813-BA92-BB3A6F194C52}"/>
            </a:ext>
          </a:extLst>
        </xdr:cNvPr>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411B5BE2-899D-4647-85AF-23D429FEC75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62036E37-BAF3-432F-8441-AA0ED2AA8AD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B27E8759-18D3-4686-B68C-249486101F4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D38E58A7-B4FE-4AD0-B18F-E5E40D94B42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06CED08F-A6D7-42C1-94CE-161A6B3AC04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013A3DD3-8DAF-4335-87A3-4F5D94914E4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15676A6F-67E8-4549-A63B-8973375EED5E}"/>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20D98AAE-F789-43FB-964B-BDCDDE593ED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E4169F95-DF6A-4528-AFC5-78075A028E3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4A0235FC-8E5C-4873-B329-901B9C73079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a:extLst>
            <a:ext uri="{FF2B5EF4-FFF2-40B4-BE49-F238E27FC236}">
              <a16:creationId xmlns:a16="http://schemas.microsoft.com/office/drawing/2014/main" xmlns="" id="{2BF64326-CDEB-4693-A00C-633CD5AA5276}"/>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a:extLst>
            <a:ext uri="{FF2B5EF4-FFF2-40B4-BE49-F238E27FC236}">
              <a16:creationId xmlns:a16="http://schemas.microsoft.com/office/drawing/2014/main" xmlns="" id="{7B0EC74C-8C83-4A5A-9157-E029AEC5B421}"/>
            </a:ext>
          </a:extLst>
        </xdr:cNvPr>
        <xdr:cNvSpPr txBox="1"/>
      </xdr:nvSpPr>
      <xdr:spPr>
        <a:xfrm>
          <a:off x="377341" y="699499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a:extLst>
            <a:ext uri="{FF2B5EF4-FFF2-40B4-BE49-F238E27FC236}">
              <a16:creationId xmlns:a16="http://schemas.microsoft.com/office/drawing/2014/main" xmlns="" id="{05EBEDF0-684A-4E41-B25B-0371BF772299}"/>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a:extLst>
            <a:ext uri="{FF2B5EF4-FFF2-40B4-BE49-F238E27FC236}">
              <a16:creationId xmlns:a16="http://schemas.microsoft.com/office/drawing/2014/main" xmlns="" id="{7F55A3BA-AD42-466A-A3F2-BF11CDD79BF4}"/>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a:extLst>
            <a:ext uri="{FF2B5EF4-FFF2-40B4-BE49-F238E27FC236}">
              <a16:creationId xmlns:a16="http://schemas.microsoft.com/office/drawing/2014/main" xmlns="" id="{C2ABBF0D-ED00-412B-A858-5C788CEEEB56}"/>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a:extLst>
            <a:ext uri="{FF2B5EF4-FFF2-40B4-BE49-F238E27FC236}">
              <a16:creationId xmlns:a16="http://schemas.microsoft.com/office/drawing/2014/main" xmlns="" id="{FC0C411A-6AF9-4335-AE03-02C7527711CC}"/>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a:extLst>
            <a:ext uri="{FF2B5EF4-FFF2-40B4-BE49-F238E27FC236}">
              <a16:creationId xmlns:a16="http://schemas.microsoft.com/office/drawing/2014/main" xmlns="" id="{5D1C5C9B-CFF7-49EB-9FAF-3AD188A5DA32}"/>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a:extLst>
            <a:ext uri="{FF2B5EF4-FFF2-40B4-BE49-F238E27FC236}">
              <a16:creationId xmlns:a16="http://schemas.microsoft.com/office/drawing/2014/main" xmlns="" id="{3E685801-4CBC-465C-9677-B52767E915BD}"/>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a:extLst>
            <a:ext uri="{FF2B5EF4-FFF2-40B4-BE49-F238E27FC236}">
              <a16:creationId xmlns:a16="http://schemas.microsoft.com/office/drawing/2014/main" xmlns="" id="{663545E6-369D-46EF-8911-5222961E43EB}"/>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a:extLst>
            <a:ext uri="{FF2B5EF4-FFF2-40B4-BE49-F238E27FC236}">
              <a16:creationId xmlns:a16="http://schemas.microsoft.com/office/drawing/2014/main" xmlns="" id="{A6F9FEC6-F9A5-4A7D-B56C-59B443040846}"/>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a:extLst>
            <a:ext uri="{FF2B5EF4-FFF2-40B4-BE49-F238E27FC236}">
              <a16:creationId xmlns:a16="http://schemas.microsoft.com/office/drawing/2014/main" xmlns="" id="{B1B31776-DF8C-4F1D-B090-3424A92BFE6E}"/>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a:extLst>
            <a:ext uri="{FF2B5EF4-FFF2-40B4-BE49-F238E27FC236}">
              <a16:creationId xmlns:a16="http://schemas.microsoft.com/office/drawing/2014/main" xmlns="" id="{0D3F88A2-63C1-45C1-9FFC-343C08A9525B}"/>
            </a:ext>
          </a:extLst>
        </xdr:cNvPr>
        <xdr:cNvSpPr txBox="1"/>
      </xdr:nvSpPr>
      <xdr:spPr>
        <a:xfrm>
          <a:off x="27196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F092A1AC-8C9F-452C-8C46-C7C5C172E2C1}"/>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a:extLst>
            <a:ext uri="{FF2B5EF4-FFF2-40B4-BE49-F238E27FC236}">
              <a16:creationId xmlns:a16="http://schemas.microsoft.com/office/drawing/2014/main" xmlns="" id="{11DC25F3-F1F4-4DBE-BCD8-3177C8C12B9C}"/>
            </a:ext>
          </a:extLst>
        </xdr:cNvPr>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xmlns="" id="{371559AB-222C-434A-B3A5-ED3A945FAAC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46808</xdr:rowOff>
    </xdr:from>
    <xdr:to>
      <xdr:col>24</xdr:col>
      <xdr:colOff>62865</xdr:colOff>
      <xdr:row>41</xdr:row>
      <xdr:rowOff>169273</xdr:rowOff>
    </xdr:to>
    <xdr:cxnSp macro="">
      <xdr:nvCxnSpPr>
        <xdr:cNvPr id="57" name="直線コネクタ 56">
          <a:extLst>
            <a:ext uri="{FF2B5EF4-FFF2-40B4-BE49-F238E27FC236}">
              <a16:creationId xmlns:a16="http://schemas.microsoft.com/office/drawing/2014/main" xmlns="" id="{A82F8A67-598E-416F-B554-7CD379119BAF}"/>
            </a:ext>
          </a:extLst>
        </xdr:cNvPr>
        <xdr:cNvCxnSpPr/>
      </xdr:nvCxnSpPr>
      <xdr:spPr>
        <a:xfrm flipV="1">
          <a:off x="4086225" y="5578928"/>
          <a:ext cx="0" cy="1463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1650</xdr:rowOff>
    </xdr:from>
    <xdr:ext cx="340478" cy="259045"/>
    <xdr:sp macro="" textlink="">
      <xdr:nvSpPr>
        <xdr:cNvPr id="58" name="【道路】&#10;有形固定資産減価償却率最小値テキスト">
          <a:extLst>
            <a:ext uri="{FF2B5EF4-FFF2-40B4-BE49-F238E27FC236}">
              <a16:creationId xmlns:a16="http://schemas.microsoft.com/office/drawing/2014/main" xmlns="" id="{5C080320-E1F3-4842-85EE-2DC06371BD74}"/>
            </a:ext>
          </a:extLst>
        </xdr:cNvPr>
        <xdr:cNvSpPr txBox="1"/>
      </xdr:nvSpPr>
      <xdr:spPr>
        <a:xfrm>
          <a:off x="4124960" y="70425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169273</xdr:rowOff>
    </xdr:from>
    <xdr:to>
      <xdr:col>24</xdr:col>
      <xdr:colOff>152400</xdr:colOff>
      <xdr:row>41</xdr:row>
      <xdr:rowOff>169273</xdr:rowOff>
    </xdr:to>
    <xdr:cxnSp macro="">
      <xdr:nvCxnSpPr>
        <xdr:cNvPr id="59" name="直線コネクタ 58">
          <a:extLst>
            <a:ext uri="{FF2B5EF4-FFF2-40B4-BE49-F238E27FC236}">
              <a16:creationId xmlns:a16="http://schemas.microsoft.com/office/drawing/2014/main" xmlns="" id="{0D62E4A5-E34A-40C2-BB1E-D53E763FB1AE}"/>
            </a:ext>
          </a:extLst>
        </xdr:cNvPr>
        <xdr:cNvCxnSpPr/>
      </xdr:nvCxnSpPr>
      <xdr:spPr>
        <a:xfrm>
          <a:off x="4020820" y="70425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164935</xdr:rowOff>
    </xdr:from>
    <xdr:ext cx="405111" cy="259045"/>
    <xdr:sp macro="" textlink="">
      <xdr:nvSpPr>
        <xdr:cNvPr id="60" name="【道路】&#10;有形固定資産減価償却率最大値テキスト">
          <a:extLst>
            <a:ext uri="{FF2B5EF4-FFF2-40B4-BE49-F238E27FC236}">
              <a16:creationId xmlns:a16="http://schemas.microsoft.com/office/drawing/2014/main" xmlns="" id="{B176332E-4F33-4FF9-9FBF-623189243EBA}"/>
            </a:ext>
          </a:extLst>
        </xdr:cNvPr>
        <xdr:cNvSpPr txBox="1"/>
      </xdr:nvSpPr>
      <xdr:spPr>
        <a:xfrm>
          <a:off x="4124960" y="5361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46808</xdr:rowOff>
    </xdr:from>
    <xdr:to>
      <xdr:col>24</xdr:col>
      <xdr:colOff>152400</xdr:colOff>
      <xdr:row>33</xdr:row>
      <xdr:rowOff>46808</xdr:rowOff>
    </xdr:to>
    <xdr:cxnSp macro="">
      <xdr:nvCxnSpPr>
        <xdr:cNvPr id="61" name="直線コネクタ 60">
          <a:extLst>
            <a:ext uri="{FF2B5EF4-FFF2-40B4-BE49-F238E27FC236}">
              <a16:creationId xmlns:a16="http://schemas.microsoft.com/office/drawing/2014/main" xmlns="" id="{AC09F76B-16C6-42C4-9CDE-6900F4AD88FA}"/>
            </a:ext>
          </a:extLst>
        </xdr:cNvPr>
        <xdr:cNvCxnSpPr/>
      </xdr:nvCxnSpPr>
      <xdr:spPr>
        <a:xfrm>
          <a:off x="4020820" y="55789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95630</xdr:rowOff>
    </xdr:from>
    <xdr:ext cx="405111" cy="259045"/>
    <xdr:sp macro="" textlink="">
      <xdr:nvSpPr>
        <xdr:cNvPr id="62" name="【道路】&#10;有形固定資産減価償却率平均値テキスト">
          <a:extLst>
            <a:ext uri="{FF2B5EF4-FFF2-40B4-BE49-F238E27FC236}">
              <a16:creationId xmlns:a16="http://schemas.microsoft.com/office/drawing/2014/main" xmlns="" id="{D353DF0D-8DFC-40DC-A6F5-2A6B566FC2FD}"/>
            </a:ext>
          </a:extLst>
        </xdr:cNvPr>
        <xdr:cNvSpPr txBox="1"/>
      </xdr:nvSpPr>
      <xdr:spPr>
        <a:xfrm>
          <a:off x="4124960" y="59630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72753</xdr:rowOff>
    </xdr:from>
    <xdr:to>
      <xdr:col>24</xdr:col>
      <xdr:colOff>114300</xdr:colOff>
      <xdr:row>37</xdr:row>
      <xdr:rowOff>2903</xdr:rowOff>
    </xdr:to>
    <xdr:sp macro="" textlink="">
      <xdr:nvSpPr>
        <xdr:cNvPr id="63" name="フローチャート: 判断 62">
          <a:extLst>
            <a:ext uri="{FF2B5EF4-FFF2-40B4-BE49-F238E27FC236}">
              <a16:creationId xmlns:a16="http://schemas.microsoft.com/office/drawing/2014/main" xmlns="" id="{D275AA97-9597-4AA1-B171-EDECCF5C082B}"/>
            </a:ext>
          </a:extLst>
        </xdr:cNvPr>
        <xdr:cNvSpPr/>
      </xdr:nvSpPr>
      <xdr:spPr>
        <a:xfrm>
          <a:off x="4036060" y="61077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xmlns="" id="{5A12D5CD-CED1-455E-881B-0E7EA599F616}"/>
            </a:ext>
          </a:extLst>
        </xdr:cNvPr>
        <xdr:cNvSpPr/>
      </xdr:nvSpPr>
      <xdr:spPr>
        <a:xfrm>
          <a:off x="331216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105410</xdr:rowOff>
    </xdr:from>
    <xdr:to>
      <xdr:col>15</xdr:col>
      <xdr:colOff>101600</xdr:colOff>
      <xdr:row>37</xdr:row>
      <xdr:rowOff>35560</xdr:rowOff>
    </xdr:to>
    <xdr:sp macro="" textlink="">
      <xdr:nvSpPr>
        <xdr:cNvPr id="65" name="フローチャート: 判断 64">
          <a:extLst>
            <a:ext uri="{FF2B5EF4-FFF2-40B4-BE49-F238E27FC236}">
              <a16:creationId xmlns:a16="http://schemas.microsoft.com/office/drawing/2014/main" xmlns="" id="{3442C13F-BD82-489F-BA28-3ADCBE89AC4A}"/>
            </a:ext>
          </a:extLst>
        </xdr:cNvPr>
        <xdr:cNvSpPr/>
      </xdr:nvSpPr>
      <xdr:spPr>
        <a:xfrm>
          <a:off x="2514600" y="6140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87449</xdr:rowOff>
    </xdr:from>
    <xdr:to>
      <xdr:col>10</xdr:col>
      <xdr:colOff>165100</xdr:colOff>
      <xdr:row>38</xdr:row>
      <xdr:rowOff>17599</xdr:rowOff>
    </xdr:to>
    <xdr:sp macro="" textlink="">
      <xdr:nvSpPr>
        <xdr:cNvPr id="66" name="フローチャート: 判断 65">
          <a:extLst>
            <a:ext uri="{FF2B5EF4-FFF2-40B4-BE49-F238E27FC236}">
              <a16:creationId xmlns:a16="http://schemas.microsoft.com/office/drawing/2014/main" xmlns="" id="{AD03BACF-FFF0-462D-901E-60E3CFB19753}"/>
            </a:ext>
          </a:extLst>
        </xdr:cNvPr>
        <xdr:cNvSpPr/>
      </xdr:nvSpPr>
      <xdr:spPr>
        <a:xfrm>
          <a:off x="1739900" y="62901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9F285983-245C-4A15-9A9D-999FE444DCE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DE2D70B5-E3F4-47B8-B5A9-1121C494C7B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2A40DED2-758E-4995-A031-DA89060B4821}"/>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8C864579-0CC9-4C89-9515-3ADD88B29DB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87A60CED-B0E5-458B-B39C-71F7DF28F25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129903</xdr:rowOff>
    </xdr:from>
    <xdr:to>
      <xdr:col>24</xdr:col>
      <xdr:colOff>114300</xdr:colOff>
      <xdr:row>38</xdr:row>
      <xdr:rowOff>60053</xdr:rowOff>
    </xdr:to>
    <xdr:sp macro="" textlink="">
      <xdr:nvSpPr>
        <xdr:cNvPr id="72" name="楕円 71">
          <a:extLst>
            <a:ext uri="{FF2B5EF4-FFF2-40B4-BE49-F238E27FC236}">
              <a16:creationId xmlns:a16="http://schemas.microsoft.com/office/drawing/2014/main" xmlns="" id="{52C66AB5-6CC7-450C-8C62-1D6B066DEF78}"/>
            </a:ext>
          </a:extLst>
        </xdr:cNvPr>
        <xdr:cNvSpPr/>
      </xdr:nvSpPr>
      <xdr:spPr>
        <a:xfrm>
          <a:off x="4036060" y="63325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108330</xdr:rowOff>
    </xdr:from>
    <xdr:ext cx="405111" cy="259045"/>
    <xdr:sp macro="" textlink="">
      <xdr:nvSpPr>
        <xdr:cNvPr id="73" name="【道路】&#10;有形固定資産減価償却率該当値テキスト">
          <a:extLst>
            <a:ext uri="{FF2B5EF4-FFF2-40B4-BE49-F238E27FC236}">
              <a16:creationId xmlns:a16="http://schemas.microsoft.com/office/drawing/2014/main" xmlns="" id="{72484925-83B3-4D89-ACD9-238726F46C5A}"/>
            </a:ext>
          </a:extLst>
        </xdr:cNvPr>
        <xdr:cNvSpPr txBox="1"/>
      </xdr:nvSpPr>
      <xdr:spPr>
        <a:xfrm>
          <a:off x="4124960" y="6311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154396</xdr:rowOff>
    </xdr:from>
    <xdr:to>
      <xdr:col>20</xdr:col>
      <xdr:colOff>38100</xdr:colOff>
      <xdr:row>38</xdr:row>
      <xdr:rowOff>84545</xdr:rowOff>
    </xdr:to>
    <xdr:sp macro="" textlink="">
      <xdr:nvSpPr>
        <xdr:cNvPr id="74" name="楕円 73">
          <a:extLst>
            <a:ext uri="{FF2B5EF4-FFF2-40B4-BE49-F238E27FC236}">
              <a16:creationId xmlns:a16="http://schemas.microsoft.com/office/drawing/2014/main" xmlns="" id="{CE3E72BC-8DE8-4E04-A422-432039C0A9A1}"/>
            </a:ext>
          </a:extLst>
        </xdr:cNvPr>
        <xdr:cNvSpPr/>
      </xdr:nvSpPr>
      <xdr:spPr>
        <a:xfrm>
          <a:off x="3312160" y="6357076"/>
          <a:ext cx="7874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9253</xdr:rowOff>
    </xdr:from>
    <xdr:to>
      <xdr:col>24</xdr:col>
      <xdr:colOff>63500</xdr:colOff>
      <xdr:row>38</xdr:row>
      <xdr:rowOff>33746</xdr:rowOff>
    </xdr:to>
    <xdr:cxnSp macro="">
      <xdr:nvCxnSpPr>
        <xdr:cNvPr id="75" name="直線コネクタ 74">
          <a:extLst>
            <a:ext uri="{FF2B5EF4-FFF2-40B4-BE49-F238E27FC236}">
              <a16:creationId xmlns:a16="http://schemas.microsoft.com/office/drawing/2014/main" xmlns="" id="{EE376420-1593-4939-A9C8-A3FD4B2EDA94}"/>
            </a:ext>
          </a:extLst>
        </xdr:cNvPr>
        <xdr:cNvCxnSpPr/>
      </xdr:nvCxnSpPr>
      <xdr:spPr>
        <a:xfrm flipV="1">
          <a:off x="3355340" y="6379573"/>
          <a:ext cx="7315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7438</xdr:rowOff>
    </xdr:from>
    <xdr:to>
      <xdr:col>15</xdr:col>
      <xdr:colOff>101600</xdr:colOff>
      <xdr:row>38</xdr:row>
      <xdr:rowOff>109038</xdr:rowOff>
    </xdr:to>
    <xdr:sp macro="" textlink="">
      <xdr:nvSpPr>
        <xdr:cNvPr id="76" name="楕円 75">
          <a:extLst>
            <a:ext uri="{FF2B5EF4-FFF2-40B4-BE49-F238E27FC236}">
              <a16:creationId xmlns:a16="http://schemas.microsoft.com/office/drawing/2014/main" xmlns="" id="{53FFE7C1-FB8F-436A-90AD-B9E41FF10AE4}"/>
            </a:ext>
          </a:extLst>
        </xdr:cNvPr>
        <xdr:cNvSpPr/>
      </xdr:nvSpPr>
      <xdr:spPr>
        <a:xfrm>
          <a:off x="2514600" y="637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33746</xdr:rowOff>
    </xdr:from>
    <xdr:to>
      <xdr:col>19</xdr:col>
      <xdr:colOff>177800</xdr:colOff>
      <xdr:row>38</xdr:row>
      <xdr:rowOff>58238</xdr:rowOff>
    </xdr:to>
    <xdr:cxnSp macro="">
      <xdr:nvCxnSpPr>
        <xdr:cNvPr id="77" name="直線コネクタ 76">
          <a:extLst>
            <a:ext uri="{FF2B5EF4-FFF2-40B4-BE49-F238E27FC236}">
              <a16:creationId xmlns:a16="http://schemas.microsoft.com/office/drawing/2014/main" xmlns="" id="{F2001E51-A5F5-4ADD-95F0-594DA3A733EE}"/>
            </a:ext>
          </a:extLst>
        </xdr:cNvPr>
        <xdr:cNvCxnSpPr/>
      </xdr:nvCxnSpPr>
      <xdr:spPr>
        <a:xfrm flipV="1">
          <a:off x="2565400" y="6404066"/>
          <a:ext cx="78994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30299</xdr:rowOff>
    </xdr:from>
    <xdr:to>
      <xdr:col>10</xdr:col>
      <xdr:colOff>165100</xdr:colOff>
      <xdr:row>38</xdr:row>
      <xdr:rowOff>131899</xdr:rowOff>
    </xdr:to>
    <xdr:sp macro="" textlink="">
      <xdr:nvSpPr>
        <xdr:cNvPr id="78" name="楕円 77">
          <a:extLst>
            <a:ext uri="{FF2B5EF4-FFF2-40B4-BE49-F238E27FC236}">
              <a16:creationId xmlns:a16="http://schemas.microsoft.com/office/drawing/2014/main" xmlns="" id="{D29262EF-1337-47BC-9722-BD64D7EC7F8E}"/>
            </a:ext>
          </a:extLst>
        </xdr:cNvPr>
        <xdr:cNvSpPr/>
      </xdr:nvSpPr>
      <xdr:spPr>
        <a:xfrm>
          <a:off x="1739900" y="640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58238</xdr:rowOff>
    </xdr:from>
    <xdr:to>
      <xdr:col>15</xdr:col>
      <xdr:colOff>50800</xdr:colOff>
      <xdr:row>38</xdr:row>
      <xdr:rowOff>81099</xdr:rowOff>
    </xdr:to>
    <xdr:cxnSp macro="">
      <xdr:nvCxnSpPr>
        <xdr:cNvPr id="79" name="直線コネクタ 78">
          <a:extLst>
            <a:ext uri="{FF2B5EF4-FFF2-40B4-BE49-F238E27FC236}">
              <a16:creationId xmlns:a16="http://schemas.microsoft.com/office/drawing/2014/main" xmlns="" id="{EAA30407-A4AE-49D2-B1BA-B1E97D251FDD}"/>
            </a:ext>
          </a:extLst>
        </xdr:cNvPr>
        <xdr:cNvCxnSpPr/>
      </xdr:nvCxnSpPr>
      <xdr:spPr>
        <a:xfrm flipV="1">
          <a:off x="1790700" y="6428558"/>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0" name="n_1aveValue【道路】&#10;有形固定資産減価償却率">
          <a:extLst>
            <a:ext uri="{FF2B5EF4-FFF2-40B4-BE49-F238E27FC236}">
              <a16:creationId xmlns:a16="http://schemas.microsoft.com/office/drawing/2014/main" xmlns="" id="{AFAE9696-7C0D-411D-BD3A-D9EAD5D094BF}"/>
            </a:ext>
          </a:extLst>
        </xdr:cNvPr>
        <xdr:cNvSpPr txBox="1"/>
      </xdr:nvSpPr>
      <xdr:spPr>
        <a:xfrm>
          <a:off x="317056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52087</xdr:rowOff>
    </xdr:from>
    <xdr:ext cx="405111" cy="259045"/>
    <xdr:sp macro="" textlink="">
      <xdr:nvSpPr>
        <xdr:cNvPr id="81" name="n_2aveValue【道路】&#10;有形固定資産減価償却率">
          <a:extLst>
            <a:ext uri="{FF2B5EF4-FFF2-40B4-BE49-F238E27FC236}">
              <a16:creationId xmlns:a16="http://schemas.microsoft.com/office/drawing/2014/main" xmlns="" id="{79C6C67F-4B60-44CC-9421-97739FAC4727}"/>
            </a:ext>
          </a:extLst>
        </xdr:cNvPr>
        <xdr:cNvSpPr txBox="1"/>
      </xdr:nvSpPr>
      <xdr:spPr>
        <a:xfrm>
          <a:off x="238570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34126</xdr:rowOff>
    </xdr:from>
    <xdr:ext cx="405111" cy="259045"/>
    <xdr:sp macro="" textlink="">
      <xdr:nvSpPr>
        <xdr:cNvPr id="82" name="n_3aveValue【道路】&#10;有形固定資産減価償却率">
          <a:extLst>
            <a:ext uri="{FF2B5EF4-FFF2-40B4-BE49-F238E27FC236}">
              <a16:creationId xmlns:a16="http://schemas.microsoft.com/office/drawing/2014/main" xmlns="" id="{FDD63BF4-BC2A-4921-AA0D-4F321CDA635C}"/>
            </a:ext>
          </a:extLst>
        </xdr:cNvPr>
        <xdr:cNvSpPr txBox="1"/>
      </xdr:nvSpPr>
      <xdr:spPr>
        <a:xfrm>
          <a:off x="161100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75673</xdr:rowOff>
    </xdr:from>
    <xdr:ext cx="405111" cy="259045"/>
    <xdr:sp macro="" textlink="">
      <xdr:nvSpPr>
        <xdr:cNvPr id="83" name="n_1mainValue【道路】&#10;有形固定資産減価償却率">
          <a:extLst>
            <a:ext uri="{FF2B5EF4-FFF2-40B4-BE49-F238E27FC236}">
              <a16:creationId xmlns:a16="http://schemas.microsoft.com/office/drawing/2014/main" xmlns="" id="{2CE121C3-8BD7-41A5-BAEE-8500007218E8}"/>
            </a:ext>
          </a:extLst>
        </xdr:cNvPr>
        <xdr:cNvSpPr txBox="1"/>
      </xdr:nvSpPr>
      <xdr:spPr>
        <a:xfrm>
          <a:off x="3170564" y="6445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100165</xdr:rowOff>
    </xdr:from>
    <xdr:ext cx="405111" cy="259045"/>
    <xdr:sp macro="" textlink="">
      <xdr:nvSpPr>
        <xdr:cNvPr id="84" name="n_2mainValue【道路】&#10;有形固定資産減価償却率">
          <a:extLst>
            <a:ext uri="{FF2B5EF4-FFF2-40B4-BE49-F238E27FC236}">
              <a16:creationId xmlns:a16="http://schemas.microsoft.com/office/drawing/2014/main" xmlns="" id="{A6827857-86CE-41D1-B675-94DE6B561FEE}"/>
            </a:ext>
          </a:extLst>
        </xdr:cNvPr>
        <xdr:cNvSpPr txBox="1"/>
      </xdr:nvSpPr>
      <xdr:spPr>
        <a:xfrm>
          <a:off x="2385704" y="6470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123026</xdr:rowOff>
    </xdr:from>
    <xdr:ext cx="405111" cy="259045"/>
    <xdr:sp macro="" textlink="">
      <xdr:nvSpPr>
        <xdr:cNvPr id="85" name="n_3mainValue【道路】&#10;有形固定資産減価償却率">
          <a:extLst>
            <a:ext uri="{FF2B5EF4-FFF2-40B4-BE49-F238E27FC236}">
              <a16:creationId xmlns:a16="http://schemas.microsoft.com/office/drawing/2014/main" xmlns="" id="{710CC424-8FA1-437C-B269-5412F08B0CEE}"/>
            </a:ext>
          </a:extLst>
        </xdr:cNvPr>
        <xdr:cNvSpPr txBox="1"/>
      </xdr:nvSpPr>
      <xdr:spPr>
        <a:xfrm>
          <a:off x="1611004" y="6493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xmlns="" id="{C1BC8B2B-4186-4554-9ACE-3080EC0D69C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xmlns="" id="{022810B0-2090-41AE-B9D3-B60224026E0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xmlns="" id="{B4A26A95-0A5E-45B3-9AB5-8CBE9899CB8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xmlns="" id="{DDAF3ED4-3DD4-43FB-9974-A37D81433955}"/>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xmlns="" id="{9D18CB63-7A2A-4511-A780-86B922D3CBB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xmlns="" id="{AD886991-F91D-41A0-B1FF-480932D99A8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xmlns="" id="{675B125A-DFFB-4560-AAAD-6944A968B6B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xmlns="" id="{468C5E96-D9B9-4D0E-8DA0-1FAE4579C0BC}"/>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 name="テキスト ボックス 93">
          <a:extLst>
            <a:ext uri="{FF2B5EF4-FFF2-40B4-BE49-F238E27FC236}">
              <a16:creationId xmlns:a16="http://schemas.microsoft.com/office/drawing/2014/main" xmlns="" id="{56BC6C94-6B4F-4F89-AFF0-FC134BA4DB4D}"/>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xmlns="" id="{F37AB87B-3F80-42F4-ACFB-EA7AC148194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a:extLst>
            <a:ext uri="{FF2B5EF4-FFF2-40B4-BE49-F238E27FC236}">
              <a16:creationId xmlns:a16="http://schemas.microsoft.com/office/drawing/2014/main" xmlns="" id="{C7C95EDC-D126-4102-BDB1-EDBE9CD9FF16}"/>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7" name="テキスト ボックス 96">
          <a:extLst>
            <a:ext uri="{FF2B5EF4-FFF2-40B4-BE49-F238E27FC236}">
              <a16:creationId xmlns:a16="http://schemas.microsoft.com/office/drawing/2014/main" xmlns="" id="{9EBB22FB-F775-4DB8-85F7-1C258ACE3F64}"/>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a:extLst>
            <a:ext uri="{FF2B5EF4-FFF2-40B4-BE49-F238E27FC236}">
              <a16:creationId xmlns:a16="http://schemas.microsoft.com/office/drawing/2014/main" xmlns="" id="{895799D9-0C72-45F4-ACDF-C469C98B1B1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9" name="テキスト ボックス 98">
          <a:extLst>
            <a:ext uri="{FF2B5EF4-FFF2-40B4-BE49-F238E27FC236}">
              <a16:creationId xmlns:a16="http://schemas.microsoft.com/office/drawing/2014/main" xmlns="" id="{2B524954-3BE4-4AB3-B19E-C7BD55006816}"/>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a:extLst>
            <a:ext uri="{FF2B5EF4-FFF2-40B4-BE49-F238E27FC236}">
              <a16:creationId xmlns:a16="http://schemas.microsoft.com/office/drawing/2014/main" xmlns="" id="{CCCE488E-7862-4E51-9583-521A01BF9808}"/>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1" name="テキスト ボックス 100">
          <a:extLst>
            <a:ext uri="{FF2B5EF4-FFF2-40B4-BE49-F238E27FC236}">
              <a16:creationId xmlns:a16="http://schemas.microsoft.com/office/drawing/2014/main" xmlns="" id="{A265095A-5B5D-4DDB-98CC-CCFC7789D3CA}"/>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a:extLst>
            <a:ext uri="{FF2B5EF4-FFF2-40B4-BE49-F238E27FC236}">
              <a16:creationId xmlns:a16="http://schemas.microsoft.com/office/drawing/2014/main" xmlns="" id="{1ACD0C02-4E0A-439B-9EC7-35BB71E97E7A}"/>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3" name="テキスト ボックス 102">
          <a:extLst>
            <a:ext uri="{FF2B5EF4-FFF2-40B4-BE49-F238E27FC236}">
              <a16:creationId xmlns:a16="http://schemas.microsoft.com/office/drawing/2014/main" xmlns="" id="{EF429E84-C219-4D0F-99AB-153111A69254}"/>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a:extLst>
            <a:ext uri="{FF2B5EF4-FFF2-40B4-BE49-F238E27FC236}">
              <a16:creationId xmlns:a16="http://schemas.microsoft.com/office/drawing/2014/main" xmlns="" id="{708768C1-3785-49CB-8DE5-4AB05BE6263B}"/>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5" name="テキスト ボックス 104">
          <a:extLst>
            <a:ext uri="{FF2B5EF4-FFF2-40B4-BE49-F238E27FC236}">
              <a16:creationId xmlns:a16="http://schemas.microsoft.com/office/drawing/2014/main" xmlns="" id="{4972DA08-05CD-43E3-8F83-8A1B54F53600}"/>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xmlns="" id="{569129C0-1122-4745-A535-3F2F8B8757E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7" name="テキスト ボックス 106">
          <a:extLst>
            <a:ext uri="{FF2B5EF4-FFF2-40B4-BE49-F238E27FC236}">
              <a16:creationId xmlns:a16="http://schemas.microsoft.com/office/drawing/2014/main" xmlns="" id="{22F9B4FD-CD80-40A0-90E7-E6E3BF6A84CB}"/>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xmlns="" id="{2CFC21CB-FB87-491C-931C-A57ACE73B3D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88087</xdr:rowOff>
    </xdr:from>
    <xdr:to>
      <xdr:col>54</xdr:col>
      <xdr:colOff>189865</xdr:colOff>
      <xdr:row>42</xdr:row>
      <xdr:rowOff>591</xdr:rowOff>
    </xdr:to>
    <xdr:cxnSp macro="">
      <xdr:nvCxnSpPr>
        <xdr:cNvPr id="109" name="直線コネクタ 108">
          <a:extLst>
            <a:ext uri="{FF2B5EF4-FFF2-40B4-BE49-F238E27FC236}">
              <a16:creationId xmlns:a16="http://schemas.microsoft.com/office/drawing/2014/main" xmlns="" id="{B3744B59-91FE-4165-9F28-38E3779EFCDD}"/>
            </a:ext>
          </a:extLst>
        </xdr:cNvPr>
        <xdr:cNvCxnSpPr/>
      </xdr:nvCxnSpPr>
      <xdr:spPr>
        <a:xfrm flipV="1">
          <a:off x="9219565" y="5787847"/>
          <a:ext cx="0" cy="125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4418</xdr:rowOff>
    </xdr:from>
    <xdr:ext cx="469744" cy="259045"/>
    <xdr:sp macro="" textlink="">
      <xdr:nvSpPr>
        <xdr:cNvPr id="110" name="【道路】&#10;一人当たり延長最小値テキスト">
          <a:extLst>
            <a:ext uri="{FF2B5EF4-FFF2-40B4-BE49-F238E27FC236}">
              <a16:creationId xmlns:a16="http://schemas.microsoft.com/office/drawing/2014/main" xmlns="" id="{64781216-C7B3-43DB-BFFF-A6A35E6F855E}"/>
            </a:ext>
          </a:extLst>
        </xdr:cNvPr>
        <xdr:cNvSpPr txBox="1"/>
      </xdr:nvSpPr>
      <xdr:spPr>
        <a:xfrm>
          <a:off x="9258300" y="7045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591</xdr:rowOff>
    </xdr:from>
    <xdr:to>
      <xdr:col>55</xdr:col>
      <xdr:colOff>88900</xdr:colOff>
      <xdr:row>42</xdr:row>
      <xdr:rowOff>591</xdr:rowOff>
    </xdr:to>
    <xdr:cxnSp macro="">
      <xdr:nvCxnSpPr>
        <xdr:cNvPr id="111" name="直線コネクタ 110">
          <a:extLst>
            <a:ext uri="{FF2B5EF4-FFF2-40B4-BE49-F238E27FC236}">
              <a16:creationId xmlns:a16="http://schemas.microsoft.com/office/drawing/2014/main" xmlns="" id="{0436CA22-54D2-4CEC-90CD-CDDD96443C57}"/>
            </a:ext>
          </a:extLst>
        </xdr:cNvPr>
        <xdr:cNvCxnSpPr/>
      </xdr:nvCxnSpPr>
      <xdr:spPr>
        <a:xfrm>
          <a:off x="9154160" y="70414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34764</xdr:rowOff>
    </xdr:from>
    <xdr:ext cx="534377" cy="259045"/>
    <xdr:sp macro="" textlink="">
      <xdr:nvSpPr>
        <xdr:cNvPr id="112" name="【道路】&#10;一人当たり延長最大値テキスト">
          <a:extLst>
            <a:ext uri="{FF2B5EF4-FFF2-40B4-BE49-F238E27FC236}">
              <a16:creationId xmlns:a16="http://schemas.microsoft.com/office/drawing/2014/main" xmlns="" id="{15A2728C-671E-4C72-8E3D-10F8C750BBFD}"/>
            </a:ext>
          </a:extLst>
        </xdr:cNvPr>
        <xdr:cNvSpPr txBox="1"/>
      </xdr:nvSpPr>
      <xdr:spPr>
        <a:xfrm>
          <a:off x="9258300" y="556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88087</xdr:rowOff>
    </xdr:from>
    <xdr:to>
      <xdr:col>55</xdr:col>
      <xdr:colOff>88900</xdr:colOff>
      <xdr:row>34</xdr:row>
      <xdr:rowOff>88087</xdr:rowOff>
    </xdr:to>
    <xdr:cxnSp macro="">
      <xdr:nvCxnSpPr>
        <xdr:cNvPr id="113" name="直線コネクタ 112">
          <a:extLst>
            <a:ext uri="{FF2B5EF4-FFF2-40B4-BE49-F238E27FC236}">
              <a16:creationId xmlns:a16="http://schemas.microsoft.com/office/drawing/2014/main" xmlns="" id="{02F1A45E-8017-44B7-804B-2FF0F1ACDE35}"/>
            </a:ext>
          </a:extLst>
        </xdr:cNvPr>
        <xdr:cNvCxnSpPr/>
      </xdr:nvCxnSpPr>
      <xdr:spPr>
        <a:xfrm>
          <a:off x="9154160" y="57878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66622</xdr:rowOff>
    </xdr:from>
    <xdr:ext cx="534377" cy="259045"/>
    <xdr:sp macro="" textlink="">
      <xdr:nvSpPr>
        <xdr:cNvPr id="114" name="【道路】&#10;一人当たり延長平均値テキスト">
          <a:extLst>
            <a:ext uri="{FF2B5EF4-FFF2-40B4-BE49-F238E27FC236}">
              <a16:creationId xmlns:a16="http://schemas.microsoft.com/office/drawing/2014/main" xmlns="" id="{2DF498D3-3DEE-42BC-AF59-136C7A07B73F}"/>
            </a:ext>
          </a:extLst>
        </xdr:cNvPr>
        <xdr:cNvSpPr txBox="1"/>
      </xdr:nvSpPr>
      <xdr:spPr>
        <a:xfrm>
          <a:off x="9258300" y="643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43745</xdr:rowOff>
    </xdr:from>
    <xdr:to>
      <xdr:col>55</xdr:col>
      <xdr:colOff>50800</xdr:colOff>
      <xdr:row>39</xdr:row>
      <xdr:rowOff>145345</xdr:rowOff>
    </xdr:to>
    <xdr:sp macro="" textlink="">
      <xdr:nvSpPr>
        <xdr:cNvPr id="115" name="フローチャート: 判断 114">
          <a:extLst>
            <a:ext uri="{FF2B5EF4-FFF2-40B4-BE49-F238E27FC236}">
              <a16:creationId xmlns:a16="http://schemas.microsoft.com/office/drawing/2014/main" xmlns="" id="{85FA2123-7D22-479A-B2BE-2F2ECADD2220}"/>
            </a:ext>
          </a:extLst>
        </xdr:cNvPr>
        <xdr:cNvSpPr/>
      </xdr:nvSpPr>
      <xdr:spPr>
        <a:xfrm>
          <a:off x="9192260" y="65817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57804</xdr:rowOff>
    </xdr:from>
    <xdr:to>
      <xdr:col>50</xdr:col>
      <xdr:colOff>165100</xdr:colOff>
      <xdr:row>39</xdr:row>
      <xdr:rowOff>159404</xdr:rowOff>
    </xdr:to>
    <xdr:sp macro="" textlink="">
      <xdr:nvSpPr>
        <xdr:cNvPr id="116" name="フローチャート: 判断 115">
          <a:extLst>
            <a:ext uri="{FF2B5EF4-FFF2-40B4-BE49-F238E27FC236}">
              <a16:creationId xmlns:a16="http://schemas.microsoft.com/office/drawing/2014/main" xmlns="" id="{8DD7AD86-84CE-4CF0-A83E-3DAE4B869372}"/>
            </a:ext>
          </a:extLst>
        </xdr:cNvPr>
        <xdr:cNvSpPr/>
      </xdr:nvSpPr>
      <xdr:spPr>
        <a:xfrm>
          <a:off x="8445500" y="659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52146</xdr:rowOff>
    </xdr:from>
    <xdr:to>
      <xdr:col>46</xdr:col>
      <xdr:colOff>38100</xdr:colOff>
      <xdr:row>39</xdr:row>
      <xdr:rowOff>153746</xdr:rowOff>
    </xdr:to>
    <xdr:sp macro="" textlink="">
      <xdr:nvSpPr>
        <xdr:cNvPr id="117" name="フローチャート: 判断 116">
          <a:extLst>
            <a:ext uri="{FF2B5EF4-FFF2-40B4-BE49-F238E27FC236}">
              <a16:creationId xmlns:a16="http://schemas.microsoft.com/office/drawing/2014/main" xmlns="" id="{0B66FB8E-8427-447C-9094-FAB838E86D1F}"/>
            </a:ext>
          </a:extLst>
        </xdr:cNvPr>
        <xdr:cNvSpPr/>
      </xdr:nvSpPr>
      <xdr:spPr>
        <a:xfrm>
          <a:off x="7670800" y="65901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91446</xdr:rowOff>
    </xdr:from>
    <xdr:to>
      <xdr:col>41</xdr:col>
      <xdr:colOff>101600</xdr:colOff>
      <xdr:row>40</xdr:row>
      <xdr:rowOff>21596</xdr:rowOff>
    </xdr:to>
    <xdr:sp macro="" textlink="">
      <xdr:nvSpPr>
        <xdr:cNvPr id="118" name="フローチャート: 判断 117">
          <a:extLst>
            <a:ext uri="{FF2B5EF4-FFF2-40B4-BE49-F238E27FC236}">
              <a16:creationId xmlns:a16="http://schemas.microsoft.com/office/drawing/2014/main" xmlns="" id="{CEE71631-7D18-4479-B41A-4F637D581186}"/>
            </a:ext>
          </a:extLst>
        </xdr:cNvPr>
        <xdr:cNvSpPr/>
      </xdr:nvSpPr>
      <xdr:spPr>
        <a:xfrm>
          <a:off x="6873240" y="66294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62643C57-EC16-406E-B1E5-497216CB730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xmlns="" id="{5542FFE3-A46D-4828-BB28-B33BB7D5BF9A}"/>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xmlns="" id="{7ACF7FAB-948A-4D90-9AE2-3E31A7DBEEB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xmlns="" id="{7B9C43A2-40BE-46CE-BC43-E9478B029E8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xmlns="" id="{84081790-E916-47AB-B4BC-DC78877443E6}"/>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125927</xdr:rowOff>
    </xdr:from>
    <xdr:to>
      <xdr:col>55</xdr:col>
      <xdr:colOff>50800</xdr:colOff>
      <xdr:row>41</xdr:row>
      <xdr:rowOff>56077</xdr:rowOff>
    </xdr:to>
    <xdr:sp macro="" textlink="">
      <xdr:nvSpPr>
        <xdr:cNvPr id="124" name="楕円 123">
          <a:extLst>
            <a:ext uri="{FF2B5EF4-FFF2-40B4-BE49-F238E27FC236}">
              <a16:creationId xmlns:a16="http://schemas.microsoft.com/office/drawing/2014/main" xmlns="" id="{E949D694-9D31-4E86-8952-80E51612212B}"/>
            </a:ext>
          </a:extLst>
        </xdr:cNvPr>
        <xdr:cNvSpPr/>
      </xdr:nvSpPr>
      <xdr:spPr>
        <a:xfrm>
          <a:off x="9192260" y="68315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104354</xdr:rowOff>
    </xdr:from>
    <xdr:ext cx="534377" cy="259045"/>
    <xdr:sp macro="" textlink="">
      <xdr:nvSpPr>
        <xdr:cNvPr id="125" name="【道路】&#10;一人当たり延長該当値テキスト">
          <a:extLst>
            <a:ext uri="{FF2B5EF4-FFF2-40B4-BE49-F238E27FC236}">
              <a16:creationId xmlns:a16="http://schemas.microsoft.com/office/drawing/2014/main" xmlns="" id="{D592430A-CAC6-4F02-BB42-4E38BEB82D63}"/>
            </a:ext>
          </a:extLst>
        </xdr:cNvPr>
        <xdr:cNvSpPr txBox="1"/>
      </xdr:nvSpPr>
      <xdr:spPr>
        <a:xfrm>
          <a:off x="9258300" y="680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128270</xdr:rowOff>
    </xdr:from>
    <xdr:to>
      <xdr:col>50</xdr:col>
      <xdr:colOff>165100</xdr:colOff>
      <xdr:row>41</xdr:row>
      <xdr:rowOff>58420</xdr:rowOff>
    </xdr:to>
    <xdr:sp macro="" textlink="">
      <xdr:nvSpPr>
        <xdr:cNvPr id="126" name="楕円 125">
          <a:extLst>
            <a:ext uri="{FF2B5EF4-FFF2-40B4-BE49-F238E27FC236}">
              <a16:creationId xmlns:a16="http://schemas.microsoft.com/office/drawing/2014/main" xmlns="" id="{4F651345-8AF6-4B2B-8152-FFE67BCF8C9E}"/>
            </a:ext>
          </a:extLst>
        </xdr:cNvPr>
        <xdr:cNvSpPr/>
      </xdr:nvSpPr>
      <xdr:spPr>
        <a:xfrm>
          <a:off x="8445500" y="6833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5277</xdr:rowOff>
    </xdr:from>
    <xdr:to>
      <xdr:col>55</xdr:col>
      <xdr:colOff>0</xdr:colOff>
      <xdr:row>41</xdr:row>
      <xdr:rowOff>7620</xdr:rowOff>
    </xdr:to>
    <xdr:cxnSp macro="">
      <xdr:nvCxnSpPr>
        <xdr:cNvPr id="127" name="直線コネクタ 126">
          <a:extLst>
            <a:ext uri="{FF2B5EF4-FFF2-40B4-BE49-F238E27FC236}">
              <a16:creationId xmlns:a16="http://schemas.microsoft.com/office/drawing/2014/main" xmlns="" id="{855D6800-3B9A-4BC0-BE1A-52944F02D63B}"/>
            </a:ext>
          </a:extLst>
        </xdr:cNvPr>
        <xdr:cNvCxnSpPr/>
      </xdr:nvCxnSpPr>
      <xdr:spPr>
        <a:xfrm flipV="1">
          <a:off x="8496300" y="6878517"/>
          <a:ext cx="723900" cy="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131204</xdr:rowOff>
    </xdr:from>
    <xdr:to>
      <xdr:col>46</xdr:col>
      <xdr:colOff>38100</xdr:colOff>
      <xdr:row>41</xdr:row>
      <xdr:rowOff>61354</xdr:rowOff>
    </xdr:to>
    <xdr:sp macro="" textlink="">
      <xdr:nvSpPr>
        <xdr:cNvPr id="128" name="楕円 127">
          <a:extLst>
            <a:ext uri="{FF2B5EF4-FFF2-40B4-BE49-F238E27FC236}">
              <a16:creationId xmlns:a16="http://schemas.microsoft.com/office/drawing/2014/main" xmlns="" id="{1CB6C46A-AAAF-4555-9BC1-7304CFE69CD9}"/>
            </a:ext>
          </a:extLst>
        </xdr:cNvPr>
        <xdr:cNvSpPr/>
      </xdr:nvSpPr>
      <xdr:spPr>
        <a:xfrm>
          <a:off x="7670800" y="68368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7620</xdr:rowOff>
    </xdr:from>
    <xdr:to>
      <xdr:col>50</xdr:col>
      <xdr:colOff>114300</xdr:colOff>
      <xdr:row>41</xdr:row>
      <xdr:rowOff>10554</xdr:rowOff>
    </xdr:to>
    <xdr:cxnSp macro="">
      <xdr:nvCxnSpPr>
        <xdr:cNvPr id="129" name="直線コネクタ 128">
          <a:extLst>
            <a:ext uri="{FF2B5EF4-FFF2-40B4-BE49-F238E27FC236}">
              <a16:creationId xmlns:a16="http://schemas.microsoft.com/office/drawing/2014/main" xmlns="" id="{2473F3E0-7882-4937-9EEF-53C2D52664B2}"/>
            </a:ext>
          </a:extLst>
        </xdr:cNvPr>
        <xdr:cNvCxnSpPr/>
      </xdr:nvCxnSpPr>
      <xdr:spPr>
        <a:xfrm flipV="1">
          <a:off x="7713980" y="6880860"/>
          <a:ext cx="78232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133890</xdr:rowOff>
    </xdr:from>
    <xdr:to>
      <xdr:col>41</xdr:col>
      <xdr:colOff>101600</xdr:colOff>
      <xdr:row>41</xdr:row>
      <xdr:rowOff>64040</xdr:rowOff>
    </xdr:to>
    <xdr:sp macro="" textlink="">
      <xdr:nvSpPr>
        <xdr:cNvPr id="130" name="楕円 129">
          <a:extLst>
            <a:ext uri="{FF2B5EF4-FFF2-40B4-BE49-F238E27FC236}">
              <a16:creationId xmlns:a16="http://schemas.microsoft.com/office/drawing/2014/main" xmlns="" id="{E3633282-D681-441B-A64A-A0FA0180D021}"/>
            </a:ext>
          </a:extLst>
        </xdr:cNvPr>
        <xdr:cNvSpPr/>
      </xdr:nvSpPr>
      <xdr:spPr>
        <a:xfrm>
          <a:off x="6873240" y="6839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10554</xdr:rowOff>
    </xdr:from>
    <xdr:to>
      <xdr:col>45</xdr:col>
      <xdr:colOff>177800</xdr:colOff>
      <xdr:row>41</xdr:row>
      <xdr:rowOff>13240</xdr:rowOff>
    </xdr:to>
    <xdr:cxnSp macro="">
      <xdr:nvCxnSpPr>
        <xdr:cNvPr id="131" name="直線コネクタ 130">
          <a:extLst>
            <a:ext uri="{FF2B5EF4-FFF2-40B4-BE49-F238E27FC236}">
              <a16:creationId xmlns:a16="http://schemas.microsoft.com/office/drawing/2014/main" xmlns="" id="{559CFB7F-2006-45C4-B460-F129326B7015}"/>
            </a:ext>
          </a:extLst>
        </xdr:cNvPr>
        <xdr:cNvCxnSpPr/>
      </xdr:nvCxnSpPr>
      <xdr:spPr>
        <a:xfrm flipV="1">
          <a:off x="6924040" y="6883794"/>
          <a:ext cx="789940" cy="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4481</xdr:rowOff>
    </xdr:from>
    <xdr:ext cx="534377" cy="259045"/>
    <xdr:sp macro="" textlink="">
      <xdr:nvSpPr>
        <xdr:cNvPr id="132" name="n_1aveValue【道路】&#10;一人当たり延長">
          <a:extLst>
            <a:ext uri="{FF2B5EF4-FFF2-40B4-BE49-F238E27FC236}">
              <a16:creationId xmlns:a16="http://schemas.microsoft.com/office/drawing/2014/main" xmlns="" id="{19827F36-7853-401B-81AD-58FB574ABBBA}"/>
            </a:ext>
          </a:extLst>
        </xdr:cNvPr>
        <xdr:cNvSpPr txBox="1"/>
      </xdr:nvSpPr>
      <xdr:spPr>
        <a:xfrm>
          <a:off x="8239271" y="6374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170273</xdr:rowOff>
    </xdr:from>
    <xdr:ext cx="534377" cy="259045"/>
    <xdr:sp macro="" textlink="">
      <xdr:nvSpPr>
        <xdr:cNvPr id="133" name="n_2aveValue【道路】&#10;一人当たり延長">
          <a:extLst>
            <a:ext uri="{FF2B5EF4-FFF2-40B4-BE49-F238E27FC236}">
              <a16:creationId xmlns:a16="http://schemas.microsoft.com/office/drawing/2014/main" xmlns="" id="{E3603D55-57CC-4C20-83FE-10D736BD6614}"/>
            </a:ext>
          </a:extLst>
        </xdr:cNvPr>
        <xdr:cNvSpPr txBox="1"/>
      </xdr:nvSpPr>
      <xdr:spPr>
        <a:xfrm>
          <a:off x="7477271" y="637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38123</xdr:rowOff>
    </xdr:from>
    <xdr:ext cx="534377" cy="259045"/>
    <xdr:sp macro="" textlink="">
      <xdr:nvSpPr>
        <xdr:cNvPr id="134" name="n_3aveValue【道路】&#10;一人当たり延長">
          <a:extLst>
            <a:ext uri="{FF2B5EF4-FFF2-40B4-BE49-F238E27FC236}">
              <a16:creationId xmlns:a16="http://schemas.microsoft.com/office/drawing/2014/main" xmlns="" id="{86208DAD-9BAD-4536-BFE0-1238E2FF4BD7}"/>
            </a:ext>
          </a:extLst>
        </xdr:cNvPr>
        <xdr:cNvSpPr txBox="1"/>
      </xdr:nvSpPr>
      <xdr:spPr>
        <a:xfrm>
          <a:off x="6702571" y="640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49547</xdr:rowOff>
    </xdr:from>
    <xdr:ext cx="534377" cy="259045"/>
    <xdr:sp macro="" textlink="">
      <xdr:nvSpPr>
        <xdr:cNvPr id="135" name="n_1mainValue【道路】&#10;一人当たり延長">
          <a:extLst>
            <a:ext uri="{FF2B5EF4-FFF2-40B4-BE49-F238E27FC236}">
              <a16:creationId xmlns:a16="http://schemas.microsoft.com/office/drawing/2014/main" xmlns="" id="{1BE9700C-6D9D-4570-92AF-5E0C7560042E}"/>
            </a:ext>
          </a:extLst>
        </xdr:cNvPr>
        <xdr:cNvSpPr txBox="1"/>
      </xdr:nvSpPr>
      <xdr:spPr>
        <a:xfrm>
          <a:off x="8239271" y="692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52481</xdr:rowOff>
    </xdr:from>
    <xdr:ext cx="534377" cy="259045"/>
    <xdr:sp macro="" textlink="">
      <xdr:nvSpPr>
        <xdr:cNvPr id="136" name="n_2mainValue【道路】&#10;一人当たり延長">
          <a:extLst>
            <a:ext uri="{FF2B5EF4-FFF2-40B4-BE49-F238E27FC236}">
              <a16:creationId xmlns:a16="http://schemas.microsoft.com/office/drawing/2014/main" xmlns="" id="{30D8B0EC-2784-45A2-8D70-B04AC17BB34A}"/>
            </a:ext>
          </a:extLst>
        </xdr:cNvPr>
        <xdr:cNvSpPr txBox="1"/>
      </xdr:nvSpPr>
      <xdr:spPr>
        <a:xfrm>
          <a:off x="7477271" y="6925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55167</xdr:rowOff>
    </xdr:from>
    <xdr:ext cx="534377" cy="259045"/>
    <xdr:sp macro="" textlink="">
      <xdr:nvSpPr>
        <xdr:cNvPr id="137" name="n_3mainValue【道路】&#10;一人当たり延長">
          <a:extLst>
            <a:ext uri="{FF2B5EF4-FFF2-40B4-BE49-F238E27FC236}">
              <a16:creationId xmlns:a16="http://schemas.microsoft.com/office/drawing/2014/main" xmlns="" id="{14DD4B67-7425-4A5B-A8CB-539BF318C149}"/>
            </a:ext>
          </a:extLst>
        </xdr:cNvPr>
        <xdr:cNvSpPr txBox="1"/>
      </xdr:nvSpPr>
      <xdr:spPr>
        <a:xfrm>
          <a:off x="6702571" y="692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8" name="正方形/長方形 137">
          <a:extLst>
            <a:ext uri="{FF2B5EF4-FFF2-40B4-BE49-F238E27FC236}">
              <a16:creationId xmlns:a16="http://schemas.microsoft.com/office/drawing/2014/main" xmlns="" id="{01A20AD8-735D-4193-B0A2-04305284928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9" name="正方形/長方形 138">
          <a:extLst>
            <a:ext uri="{FF2B5EF4-FFF2-40B4-BE49-F238E27FC236}">
              <a16:creationId xmlns:a16="http://schemas.microsoft.com/office/drawing/2014/main" xmlns="" id="{C30FFE5B-3ED2-411A-A1C2-036A05ED2A9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0" name="正方形/長方形 139">
          <a:extLst>
            <a:ext uri="{FF2B5EF4-FFF2-40B4-BE49-F238E27FC236}">
              <a16:creationId xmlns:a16="http://schemas.microsoft.com/office/drawing/2014/main" xmlns="" id="{BACDA0C3-4B81-4E00-B8C8-414ECD03323A}"/>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1" name="正方形/長方形 140">
          <a:extLst>
            <a:ext uri="{FF2B5EF4-FFF2-40B4-BE49-F238E27FC236}">
              <a16:creationId xmlns:a16="http://schemas.microsoft.com/office/drawing/2014/main" xmlns="" id="{A9C2733E-9242-478E-9172-FEDB7E742EF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2" name="正方形/長方形 141">
          <a:extLst>
            <a:ext uri="{FF2B5EF4-FFF2-40B4-BE49-F238E27FC236}">
              <a16:creationId xmlns:a16="http://schemas.microsoft.com/office/drawing/2014/main" xmlns="" id="{4486CDED-2777-4D98-B99B-95C925375AD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3" name="正方形/長方形 142">
          <a:extLst>
            <a:ext uri="{FF2B5EF4-FFF2-40B4-BE49-F238E27FC236}">
              <a16:creationId xmlns:a16="http://schemas.microsoft.com/office/drawing/2014/main" xmlns="" id="{52BFF391-1314-4B52-8AA0-029A512DE4B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4" name="正方形/長方形 143">
          <a:extLst>
            <a:ext uri="{FF2B5EF4-FFF2-40B4-BE49-F238E27FC236}">
              <a16:creationId xmlns:a16="http://schemas.microsoft.com/office/drawing/2014/main" xmlns="" id="{2AD25031-79DE-456D-905C-204543EBE87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a:extLst>
            <a:ext uri="{FF2B5EF4-FFF2-40B4-BE49-F238E27FC236}">
              <a16:creationId xmlns:a16="http://schemas.microsoft.com/office/drawing/2014/main" xmlns="" id="{F0C06821-087A-43D4-A8E7-55345C37D89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a:extLst>
            <a:ext uri="{FF2B5EF4-FFF2-40B4-BE49-F238E27FC236}">
              <a16:creationId xmlns:a16="http://schemas.microsoft.com/office/drawing/2014/main" xmlns="" id="{83D7A004-948F-43E1-9BB8-9C6DEEDB940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a:extLst>
            <a:ext uri="{FF2B5EF4-FFF2-40B4-BE49-F238E27FC236}">
              <a16:creationId xmlns:a16="http://schemas.microsoft.com/office/drawing/2014/main" xmlns="" id="{3209FCA1-0807-4AE0-83F7-FCF621916DA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8" name="直線コネクタ 147">
          <a:extLst>
            <a:ext uri="{FF2B5EF4-FFF2-40B4-BE49-F238E27FC236}">
              <a16:creationId xmlns:a16="http://schemas.microsoft.com/office/drawing/2014/main" xmlns="" id="{82C90599-7DDF-48CD-B6F9-BDD42EDE8728}"/>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9" name="テキスト ボックス 148">
          <a:extLst>
            <a:ext uri="{FF2B5EF4-FFF2-40B4-BE49-F238E27FC236}">
              <a16:creationId xmlns:a16="http://schemas.microsoft.com/office/drawing/2014/main" xmlns="" id="{521656B8-D141-4DE5-B8F6-2F0DA32CF11B}"/>
            </a:ext>
          </a:extLst>
        </xdr:cNvPr>
        <xdr:cNvSpPr txBox="1"/>
      </xdr:nvSpPr>
      <xdr:spPr>
        <a:xfrm>
          <a:off x="377341" y="1072117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0" name="直線コネクタ 149">
          <a:extLst>
            <a:ext uri="{FF2B5EF4-FFF2-40B4-BE49-F238E27FC236}">
              <a16:creationId xmlns:a16="http://schemas.microsoft.com/office/drawing/2014/main" xmlns="" id="{2EBAEEB1-B080-4924-B9D9-E72127D6F0A2}"/>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1" name="テキスト ボックス 150">
          <a:extLst>
            <a:ext uri="{FF2B5EF4-FFF2-40B4-BE49-F238E27FC236}">
              <a16:creationId xmlns:a16="http://schemas.microsoft.com/office/drawing/2014/main" xmlns="" id="{E22E85B0-00FF-4502-85BE-835C42C1B747}"/>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2" name="直線コネクタ 151">
          <a:extLst>
            <a:ext uri="{FF2B5EF4-FFF2-40B4-BE49-F238E27FC236}">
              <a16:creationId xmlns:a16="http://schemas.microsoft.com/office/drawing/2014/main" xmlns="" id="{3CB84C88-2E4B-4CE5-9A01-F247D3CDF068}"/>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3" name="テキスト ボックス 152">
          <a:extLst>
            <a:ext uri="{FF2B5EF4-FFF2-40B4-BE49-F238E27FC236}">
              <a16:creationId xmlns:a16="http://schemas.microsoft.com/office/drawing/2014/main" xmlns="" id="{5F265C15-6278-4D2E-AF4A-46C20F88B634}"/>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4" name="直線コネクタ 153">
          <a:extLst>
            <a:ext uri="{FF2B5EF4-FFF2-40B4-BE49-F238E27FC236}">
              <a16:creationId xmlns:a16="http://schemas.microsoft.com/office/drawing/2014/main" xmlns="" id="{D4B0C36D-9694-43B2-B9CB-7B36542907C1}"/>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5" name="テキスト ボックス 154">
          <a:extLst>
            <a:ext uri="{FF2B5EF4-FFF2-40B4-BE49-F238E27FC236}">
              <a16:creationId xmlns:a16="http://schemas.microsoft.com/office/drawing/2014/main" xmlns="" id="{3E661729-C931-44E5-BC01-F282C3397973}"/>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6" name="直線コネクタ 155">
          <a:extLst>
            <a:ext uri="{FF2B5EF4-FFF2-40B4-BE49-F238E27FC236}">
              <a16:creationId xmlns:a16="http://schemas.microsoft.com/office/drawing/2014/main" xmlns="" id="{17D72624-FF6B-4E27-981C-8B04F3FFCEB9}"/>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7" name="テキスト ボックス 156">
          <a:extLst>
            <a:ext uri="{FF2B5EF4-FFF2-40B4-BE49-F238E27FC236}">
              <a16:creationId xmlns:a16="http://schemas.microsoft.com/office/drawing/2014/main" xmlns="" id="{6966E867-5B80-4F8B-A35F-BF419A634A15}"/>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8" name="直線コネクタ 157">
          <a:extLst>
            <a:ext uri="{FF2B5EF4-FFF2-40B4-BE49-F238E27FC236}">
              <a16:creationId xmlns:a16="http://schemas.microsoft.com/office/drawing/2014/main" xmlns="" id="{6EDB0C93-9AF5-4D09-A6F5-2C265AE77D81}"/>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9" name="テキスト ボックス 158">
          <a:extLst>
            <a:ext uri="{FF2B5EF4-FFF2-40B4-BE49-F238E27FC236}">
              <a16:creationId xmlns:a16="http://schemas.microsoft.com/office/drawing/2014/main" xmlns="" id="{44D4AE38-6E8E-4EF5-9327-AA3CFDF77822}"/>
            </a:ext>
          </a:extLst>
        </xdr:cNvPr>
        <xdr:cNvSpPr txBox="1"/>
      </xdr:nvSpPr>
      <xdr:spPr>
        <a:xfrm>
          <a:off x="27196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0" name="直線コネクタ 159">
          <a:extLst>
            <a:ext uri="{FF2B5EF4-FFF2-40B4-BE49-F238E27FC236}">
              <a16:creationId xmlns:a16="http://schemas.microsoft.com/office/drawing/2014/main" xmlns="" id="{B79EC8EC-6D00-4425-83E8-F247107D9C1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1" name="テキスト ボックス 160">
          <a:extLst>
            <a:ext uri="{FF2B5EF4-FFF2-40B4-BE49-F238E27FC236}">
              <a16:creationId xmlns:a16="http://schemas.microsoft.com/office/drawing/2014/main" xmlns="" id="{D78E7DED-EC87-40C0-A5D0-9F22AF41FB1A}"/>
            </a:ext>
          </a:extLst>
        </xdr:cNvPr>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2" name="【橋りょう・トンネル】&#10;有形固定資産減価償却率グラフ枠">
          <a:extLst>
            <a:ext uri="{FF2B5EF4-FFF2-40B4-BE49-F238E27FC236}">
              <a16:creationId xmlns:a16="http://schemas.microsoft.com/office/drawing/2014/main" xmlns="" id="{EEAE2C2B-5477-4F4F-BB16-BD1A76CBBD5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57150</xdr:rowOff>
    </xdr:from>
    <xdr:to>
      <xdr:col>24</xdr:col>
      <xdr:colOff>62865</xdr:colOff>
      <xdr:row>64</xdr:row>
      <xdr:rowOff>102870</xdr:rowOff>
    </xdr:to>
    <xdr:cxnSp macro="">
      <xdr:nvCxnSpPr>
        <xdr:cNvPr id="163" name="直線コネクタ 162">
          <a:extLst>
            <a:ext uri="{FF2B5EF4-FFF2-40B4-BE49-F238E27FC236}">
              <a16:creationId xmlns:a16="http://schemas.microsoft.com/office/drawing/2014/main" xmlns="" id="{27196B8C-5E1C-4AD3-97FD-71EE4C7D9DDE}"/>
            </a:ext>
          </a:extLst>
        </xdr:cNvPr>
        <xdr:cNvCxnSpPr/>
      </xdr:nvCxnSpPr>
      <xdr:spPr>
        <a:xfrm flipV="1">
          <a:off x="4086225" y="9277350"/>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340478" cy="259045"/>
    <xdr:sp macro="" textlink="">
      <xdr:nvSpPr>
        <xdr:cNvPr id="164" name="【橋りょう・トンネル】&#10;有形固定資産減価償却率最小値テキスト">
          <a:extLst>
            <a:ext uri="{FF2B5EF4-FFF2-40B4-BE49-F238E27FC236}">
              <a16:creationId xmlns:a16="http://schemas.microsoft.com/office/drawing/2014/main" xmlns="" id="{E8C5D785-138E-4193-B39C-2AD38FAD5685}"/>
            </a:ext>
          </a:extLst>
        </xdr:cNvPr>
        <xdr:cNvSpPr txBox="1"/>
      </xdr:nvSpPr>
      <xdr:spPr>
        <a:xfrm>
          <a:off x="4124960" y="108356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65" name="直線コネクタ 164">
          <a:extLst>
            <a:ext uri="{FF2B5EF4-FFF2-40B4-BE49-F238E27FC236}">
              <a16:creationId xmlns:a16="http://schemas.microsoft.com/office/drawing/2014/main" xmlns="" id="{EAF2F203-8259-4EC6-9C94-BF376CDBA391}"/>
            </a:ext>
          </a:extLst>
        </xdr:cNvPr>
        <xdr:cNvCxnSpPr/>
      </xdr:nvCxnSpPr>
      <xdr:spPr>
        <a:xfrm>
          <a:off x="4020820" y="10831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3827</xdr:rowOff>
    </xdr:from>
    <xdr:ext cx="405111" cy="259045"/>
    <xdr:sp macro="" textlink="">
      <xdr:nvSpPr>
        <xdr:cNvPr id="166" name="【橋りょう・トンネル】&#10;有形固定資産減価償却率最大値テキスト">
          <a:extLst>
            <a:ext uri="{FF2B5EF4-FFF2-40B4-BE49-F238E27FC236}">
              <a16:creationId xmlns:a16="http://schemas.microsoft.com/office/drawing/2014/main" xmlns="" id="{64C45434-648A-4212-8875-6074EC9E5BFC}"/>
            </a:ext>
          </a:extLst>
        </xdr:cNvPr>
        <xdr:cNvSpPr txBox="1"/>
      </xdr:nvSpPr>
      <xdr:spPr>
        <a:xfrm>
          <a:off x="4124960" y="905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57150</xdr:rowOff>
    </xdr:from>
    <xdr:to>
      <xdr:col>24</xdr:col>
      <xdr:colOff>152400</xdr:colOff>
      <xdr:row>55</xdr:row>
      <xdr:rowOff>57150</xdr:rowOff>
    </xdr:to>
    <xdr:cxnSp macro="">
      <xdr:nvCxnSpPr>
        <xdr:cNvPr id="167" name="直線コネクタ 166">
          <a:extLst>
            <a:ext uri="{FF2B5EF4-FFF2-40B4-BE49-F238E27FC236}">
              <a16:creationId xmlns:a16="http://schemas.microsoft.com/office/drawing/2014/main" xmlns="" id="{642706CF-CBAC-43D8-AFE5-76763999782F}"/>
            </a:ext>
          </a:extLst>
        </xdr:cNvPr>
        <xdr:cNvCxnSpPr/>
      </xdr:nvCxnSpPr>
      <xdr:spPr>
        <a:xfrm>
          <a:off x="4020820" y="927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113773</xdr:rowOff>
    </xdr:from>
    <xdr:ext cx="405111" cy="259045"/>
    <xdr:sp macro="" textlink="">
      <xdr:nvSpPr>
        <xdr:cNvPr id="168" name="【橋りょう・トンネル】&#10;有形固定資産減価償却率平均値テキスト">
          <a:extLst>
            <a:ext uri="{FF2B5EF4-FFF2-40B4-BE49-F238E27FC236}">
              <a16:creationId xmlns:a16="http://schemas.microsoft.com/office/drawing/2014/main" xmlns="" id="{51DA6379-E724-40D7-BC9B-2A71DE660C69}"/>
            </a:ext>
          </a:extLst>
        </xdr:cNvPr>
        <xdr:cNvSpPr txBox="1"/>
      </xdr:nvSpPr>
      <xdr:spPr>
        <a:xfrm>
          <a:off x="4124960" y="9836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135346</xdr:rowOff>
    </xdr:from>
    <xdr:to>
      <xdr:col>24</xdr:col>
      <xdr:colOff>114300</xdr:colOff>
      <xdr:row>59</xdr:row>
      <xdr:rowOff>65496</xdr:rowOff>
    </xdr:to>
    <xdr:sp macro="" textlink="">
      <xdr:nvSpPr>
        <xdr:cNvPr id="169" name="フローチャート: 判断 168">
          <a:extLst>
            <a:ext uri="{FF2B5EF4-FFF2-40B4-BE49-F238E27FC236}">
              <a16:creationId xmlns:a16="http://schemas.microsoft.com/office/drawing/2014/main" xmlns="" id="{B1614523-0DF5-4F5E-8D90-13F8B64CBF08}"/>
            </a:ext>
          </a:extLst>
        </xdr:cNvPr>
        <xdr:cNvSpPr/>
      </xdr:nvSpPr>
      <xdr:spPr>
        <a:xfrm>
          <a:off x="4036060" y="98584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168003</xdr:rowOff>
    </xdr:from>
    <xdr:to>
      <xdr:col>20</xdr:col>
      <xdr:colOff>38100</xdr:colOff>
      <xdr:row>59</xdr:row>
      <xdr:rowOff>98153</xdr:rowOff>
    </xdr:to>
    <xdr:sp macro="" textlink="">
      <xdr:nvSpPr>
        <xdr:cNvPr id="170" name="フローチャート: 判断 169">
          <a:extLst>
            <a:ext uri="{FF2B5EF4-FFF2-40B4-BE49-F238E27FC236}">
              <a16:creationId xmlns:a16="http://schemas.microsoft.com/office/drawing/2014/main" xmlns="" id="{DD6CAB9F-EE0E-4B99-B161-34BD86E8266A}"/>
            </a:ext>
          </a:extLst>
        </xdr:cNvPr>
        <xdr:cNvSpPr/>
      </xdr:nvSpPr>
      <xdr:spPr>
        <a:xfrm>
          <a:off x="3312160" y="98911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21046</xdr:rowOff>
    </xdr:from>
    <xdr:to>
      <xdr:col>15</xdr:col>
      <xdr:colOff>101600</xdr:colOff>
      <xdr:row>59</xdr:row>
      <xdr:rowOff>122646</xdr:rowOff>
    </xdr:to>
    <xdr:sp macro="" textlink="">
      <xdr:nvSpPr>
        <xdr:cNvPr id="171" name="フローチャート: 判断 170">
          <a:extLst>
            <a:ext uri="{FF2B5EF4-FFF2-40B4-BE49-F238E27FC236}">
              <a16:creationId xmlns:a16="http://schemas.microsoft.com/office/drawing/2014/main" xmlns="" id="{2BFABFDE-012D-4FEA-B06D-939B999D4B01}"/>
            </a:ext>
          </a:extLst>
        </xdr:cNvPr>
        <xdr:cNvSpPr/>
      </xdr:nvSpPr>
      <xdr:spPr>
        <a:xfrm>
          <a:off x="2514600" y="9911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55335</xdr:rowOff>
    </xdr:from>
    <xdr:to>
      <xdr:col>10</xdr:col>
      <xdr:colOff>165100</xdr:colOff>
      <xdr:row>59</xdr:row>
      <xdr:rowOff>156935</xdr:rowOff>
    </xdr:to>
    <xdr:sp macro="" textlink="">
      <xdr:nvSpPr>
        <xdr:cNvPr id="172" name="フローチャート: 判断 171">
          <a:extLst>
            <a:ext uri="{FF2B5EF4-FFF2-40B4-BE49-F238E27FC236}">
              <a16:creationId xmlns:a16="http://schemas.microsoft.com/office/drawing/2014/main" xmlns="" id="{B36AF77D-9FA5-44B4-B20B-38F7B40B16F6}"/>
            </a:ext>
          </a:extLst>
        </xdr:cNvPr>
        <xdr:cNvSpPr/>
      </xdr:nvSpPr>
      <xdr:spPr>
        <a:xfrm>
          <a:off x="1739900" y="9946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xmlns="" id="{BD13F6AE-0B66-4362-86AD-F5E707F7EB2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xmlns="" id="{F8CA727F-90AB-46F7-915E-A7AB189A80A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xmlns="" id="{A0F7CA38-3F05-44D7-862D-EB15881E78C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xmlns="" id="{0067198E-E758-435C-946E-5DDBFF96A6B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xmlns="" id="{CC610108-7B6A-42C9-9567-C8F22CF0642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99423</xdr:rowOff>
    </xdr:from>
    <xdr:to>
      <xdr:col>24</xdr:col>
      <xdr:colOff>114300</xdr:colOff>
      <xdr:row>59</xdr:row>
      <xdr:rowOff>29573</xdr:rowOff>
    </xdr:to>
    <xdr:sp macro="" textlink="">
      <xdr:nvSpPr>
        <xdr:cNvPr id="178" name="楕円 177">
          <a:extLst>
            <a:ext uri="{FF2B5EF4-FFF2-40B4-BE49-F238E27FC236}">
              <a16:creationId xmlns:a16="http://schemas.microsoft.com/office/drawing/2014/main" xmlns="" id="{4B6E09CB-4CA7-46BB-BBBA-F246725E43CF}"/>
            </a:ext>
          </a:extLst>
        </xdr:cNvPr>
        <xdr:cNvSpPr/>
      </xdr:nvSpPr>
      <xdr:spPr>
        <a:xfrm>
          <a:off x="4036060" y="9822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122300</xdr:rowOff>
    </xdr:from>
    <xdr:ext cx="405111" cy="259045"/>
    <xdr:sp macro="" textlink="">
      <xdr:nvSpPr>
        <xdr:cNvPr id="179" name="【橋りょう・トンネル】&#10;有形固定資産減価償却率該当値テキスト">
          <a:extLst>
            <a:ext uri="{FF2B5EF4-FFF2-40B4-BE49-F238E27FC236}">
              <a16:creationId xmlns:a16="http://schemas.microsoft.com/office/drawing/2014/main" xmlns="" id="{684EC534-0396-4BE2-90E1-EC1FDEA2BE5F}"/>
            </a:ext>
          </a:extLst>
        </xdr:cNvPr>
        <xdr:cNvSpPr txBox="1"/>
      </xdr:nvSpPr>
      <xdr:spPr>
        <a:xfrm>
          <a:off x="4124960" y="967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120650</xdr:rowOff>
    </xdr:from>
    <xdr:to>
      <xdr:col>20</xdr:col>
      <xdr:colOff>38100</xdr:colOff>
      <xdr:row>59</xdr:row>
      <xdr:rowOff>50800</xdr:rowOff>
    </xdr:to>
    <xdr:sp macro="" textlink="">
      <xdr:nvSpPr>
        <xdr:cNvPr id="180" name="楕円 179">
          <a:extLst>
            <a:ext uri="{FF2B5EF4-FFF2-40B4-BE49-F238E27FC236}">
              <a16:creationId xmlns:a16="http://schemas.microsoft.com/office/drawing/2014/main" xmlns="" id="{26D5B3AE-4736-4C80-AE63-4155B7F04BCB}"/>
            </a:ext>
          </a:extLst>
        </xdr:cNvPr>
        <xdr:cNvSpPr/>
      </xdr:nvSpPr>
      <xdr:spPr>
        <a:xfrm>
          <a:off x="3312160" y="9843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150223</xdr:rowOff>
    </xdr:from>
    <xdr:to>
      <xdr:col>24</xdr:col>
      <xdr:colOff>63500</xdr:colOff>
      <xdr:row>59</xdr:row>
      <xdr:rowOff>0</xdr:rowOff>
    </xdr:to>
    <xdr:cxnSp macro="">
      <xdr:nvCxnSpPr>
        <xdr:cNvPr id="181" name="直線コネクタ 180">
          <a:extLst>
            <a:ext uri="{FF2B5EF4-FFF2-40B4-BE49-F238E27FC236}">
              <a16:creationId xmlns:a16="http://schemas.microsoft.com/office/drawing/2014/main" xmlns="" id="{0213E38E-F445-4D76-878E-92F2EDDF35DB}"/>
            </a:ext>
          </a:extLst>
        </xdr:cNvPr>
        <xdr:cNvCxnSpPr/>
      </xdr:nvCxnSpPr>
      <xdr:spPr>
        <a:xfrm flipV="1">
          <a:off x="3355340" y="9873343"/>
          <a:ext cx="73152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146776</xdr:rowOff>
    </xdr:from>
    <xdr:to>
      <xdr:col>15</xdr:col>
      <xdr:colOff>101600</xdr:colOff>
      <xdr:row>59</xdr:row>
      <xdr:rowOff>76926</xdr:rowOff>
    </xdr:to>
    <xdr:sp macro="" textlink="">
      <xdr:nvSpPr>
        <xdr:cNvPr id="182" name="楕円 181">
          <a:extLst>
            <a:ext uri="{FF2B5EF4-FFF2-40B4-BE49-F238E27FC236}">
              <a16:creationId xmlns:a16="http://schemas.microsoft.com/office/drawing/2014/main" xmlns="" id="{EA428834-0F0C-4BF1-A6DD-DF21C966BC4F}"/>
            </a:ext>
          </a:extLst>
        </xdr:cNvPr>
        <xdr:cNvSpPr/>
      </xdr:nvSpPr>
      <xdr:spPr>
        <a:xfrm>
          <a:off x="2514600" y="98698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0</xdr:rowOff>
    </xdr:from>
    <xdr:to>
      <xdr:col>19</xdr:col>
      <xdr:colOff>177800</xdr:colOff>
      <xdr:row>59</xdr:row>
      <xdr:rowOff>26126</xdr:rowOff>
    </xdr:to>
    <xdr:cxnSp macro="">
      <xdr:nvCxnSpPr>
        <xdr:cNvPr id="183" name="直線コネクタ 182">
          <a:extLst>
            <a:ext uri="{FF2B5EF4-FFF2-40B4-BE49-F238E27FC236}">
              <a16:creationId xmlns:a16="http://schemas.microsoft.com/office/drawing/2014/main" xmlns="" id="{3EE912CC-1811-41E6-849B-5E9C28388C9C}"/>
            </a:ext>
          </a:extLst>
        </xdr:cNvPr>
        <xdr:cNvCxnSpPr/>
      </xdr:nvCxnSpPr>
      <xdr:spPr>
        <a:xfrm flipV="1">
          <a:off x="2565400" y="9890760"/>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171269</xdr:rowOff>
    </xdr:from>
    <xdr:to>
      <xdr:col>10</xdr:col>
      <xdr:colOff>165100</xdr:colOff>
      <xdr:row>59</xdr:row>
      <xdr:rowOff>101419</xdr:rowOff>
    </xdr:to>
    <xdr:sp macro="" textlink="">
      <xdr:nvSpPr>
        <xdr:cNvPr id="184" name="楕円 183">
          <a:extLst>
            <a:ext uri="{FF2B5EF4-FFF2-40B4-BE49-F238E27FC236}">
              <a16:creationId xmlns:a16="http://schemas.microsoft.com/office/drawing/2014/main" xmlns="" id="{59CEC25E-A612-4B0D-B6C4-AF8C7A5F7D0D}"/>
            </a:ext>
          </a:extLst>
        </xdr:cNvPr>
        <xdr:cNvSpPr/>
      </xdr:nvSpPr>
      <xdr:spPr>
        <a:xfrm>
          <a:off x="1739900" y="98943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26126</xdr:rowOff>
    </xdr:from>
    <xdr:to>
      <xdr:col>15</xdr:col>
      <xdr:colOff>50800</xdr:colOff>
      <xdr:row>59</xdr:row>
      <xdr:rowOff>50619</xdr:rowOff>
    </xdr:to>
    <xdr:cxnSp macro="">
      <xdr:nvCxnSpPr>
        <xdr:cNvPr id="185" name="直線コネクタ 184">
          <a:extLst>
            <a:ext uri="{FF2B5EF4-FFF2-40B4-BE49-F238E27FC236}">
              <a16:creationId xmlns:a16="http://schemas.microsoft.com/office/drawing/2014/main" xmlns="" id="{D2166D94-8B89-49A6-9236-66FA305D25FF}"/>
            </a:ext>
          </a:extLst>
        </xdr:cNvPr>
        <xdr:cNvCxnSpPr/>
      </xdr:nvCxnSpPr>
      <xdr:spPr>
        <a:xfrm flipV="1">
          <a:off x="1790700" y="9916886"/>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89280</xdr:rowOff>
    </xdr:from>
    <xdr:ext cx="405111" cy="259045"/>
    <xdr:sp macro="" textlink="">
      <xdr:nvSpPr>
        <xdr:cNvPr id="186" name="n_1aveValue【橋りょう・トンネル】&#10;有形固定資産減価償却率">
          <a:extLst>
            <a:ext uri="{FF2B5EF4-FFF2-40B4-BE49-F238E27FC236}">
              <a16:creationId xmlns:a16="http://schemas.microsoft.com/office/drawing/2014/main" xmlns="" id="{EE37DCB9-26C2-4498-8ADA-89410153B4D9}"/>
            </a:ext>
          </a:extLst>
        </xdr:cNvPr>
        <xdr:cNvSpPr txBox="1"/>
      </xdr:nvSpPr>
      <xdr:spPr>
        <a:xfrm>
          <a:off x="3170564" y="9980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113773</xdr:rowOff>
    </xdr:from>
    <xdr:ext cx="405111" cy="259045"/>
    <xdr:sp macro="" textlink="">
      <xdr:nvSpPr>
        <xdr:cNvPr id="187" name="n_2aveValue【橋りょう・トンネル】&#10;有形固定資産減価償却率">
          <a:extLst>
            <a:ext uri="{FF2B5EF4-FFF2-40B4-BE49-F238E27FC236}">
              <a16:creationId xmlns:a16="http://schemas.microsoft.com/office/drawing/2014/main" xmlns="" id="{0B84D484-14FC-4458-B4F0-9CCBD65B8953}"/>
            </a:ext>
          </a:extLst>
        </xdr:cNvPr>
        <xdr:cNvSpPr txBox="1"/>
      </xdr:nvSpPr>
      <xdr:spPr>
        <a:xfrm>
          <a:off x="2385704" y="10004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148062</xdr:rowOff>
    </xdr:from>
    <xdr:ext cx="405111" cy="259045"/>
    <xdr:sp macro="" textlink="">
      <xdr:nvSpPr>
        <xdr:cNvPr id="188" name="n_3aveValue【橋りょう・トンネル】&#10;有形固定資産減価償却率">
          <a:extLst>
            <a:ext uri="{FF2B5EF4-FFF2-40B4-BE49-F238E27FC236}">
              <a16:creationId xmlns:a16="http://schemas.microsoft.com/office/drawing/2014/main" xmlns="" id="{B8A3302B-0D0F-433F-982B-B26299987711}"/>
            </a:ext>
          </a:extLst>
        </xdr:cNvPr>
        <xdr:cNvSpPr txBox="1"/>
      </xdr:nvSpPr>
      <xdr:spPr>
        <a:xfrm>
          <a:off x="1611004" y="1003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67327</xdr:rowOff>
    </xdr:from>
    <xdr:ext cx="405111" cy="259045"/>
    <xdr:sp macro="" textlink="">
      <xdr:nvSpPr>
        <xdr:cNvPr id="189" name="n_1mainValue【橋りょう・トンネル】&#10;有形固定資産減価償却率">
          <a:extLst>
            <a:ext uri="{FF2B5EF4-FFF2-40B4-BE49-F238E27FC236}">
              <a16:creationId xmlns:a16="http://schemas.microsoft.com/office/drawing/2014/main" xmlns="" id="{ED1449CE-DC64-46BD-86C8-81C1D3049346}"/>
            </a:ext>
          </a:extLst>
        </xdr:cNvPr>
        <xdr:cNvSpPr txBox="1"/>
      </xdr:nvSpPr>
      <xdr:spPr>
        <a:xfrm>
          <a:off x="317056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93453</xdr:rowOff>
    </xdr:from>
    <xdr:ext cx="405111" cy="259045"/>
    <xdr:sp macro="" textlink="">
      <xdr:nvSpPr>
        <xdr:cNvPr id="190" name="n_2mainValue【橋りょう・トンネル】&#10;有形固定資産減価償却率">
          <a:extLst>
            <a:ext uri="{FF2B5EF4-FFF2-40B4-BE49-F238E27FC236}">
              <a16:creationId xmlns:a16="http://schemas.microsoft.com/office/drawing/2014/main" xmlns="" id="{4C59223D-FB24-4A25-9218-BC3FCED5829B}"/>
            </a:ext>
          </a:extLst>
        </xdr:cNvPr>
        <xdr:cNvSpPr txBox="1"/>
      </xdr:nvSpPr>
      <xdr:spPr>
        <a:xfrm>
          <a:off x="2385704" y="964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117946</xdr:rowOff>
    </xdr:from>
    <xdr:ext cx="405111" cy="259045"/>
    <xdr:sp macro="" textlink="">
      <xdr:nvSpPr>
        <xdr:cNvPr id="191" name="n_3mainValue【橋りょう・トンネル】&#10;有形固定資産減価償却率">
          <a:extLst>
            <a:ext uri="{FF2B5EF4-FFF2-40B4-BE49-F238E27FC236}">
              <a16:creationId xmlns:a16="http://schemas.microsoft.com/office/drawing/2014/main" xmlns="" id="{6111BC77-EC95-4658-ACCC-A34C61D53ED4}"/>
            </a:ext>
          </a:extLst>
        </xdr:cNvPr>
        <xdr:cNvSpPr txBox="1"/>
      </xdr:nvSpPr>
      <xdr:spPr>
        <a:xfrm>
          <a:off x="1611004" y="9673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2" name="正方形/長方形 191">
          <a:extLst>
            <a:ext uri="{FF2B5EF4-FFF2-40B4-BE49-F238E27FC236}">
              <a16:creationId xmlns:a16="http://schemas.microsoft.com/office/drawing/2014/main" xmlns="" id="{DA39B690-D43A-4E40-A4EE-8399FBFA54F1}"/>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3" name="正方形/長方形 192">
          <a:extLst>
            <a:ext uri="{FF2B5EF4-FFF2-40B4-BE49-F238E27FC236}">
              <a16:creationId xmlns:a16="http://schemas.microsoft.com/office/drawing/2014/main" xmlns="" id="{F3E3B890-10C4-43ED-90AA-575FAD8240C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4" name="正方形/長方形 193">
          <a:extLst>
            <a:ext uri="{FF2B5EF4-FFF2-40B4-BE49-F238E27FC236}">
              <a16:creationId xmlns:a16="http://schemas.microsoft.com/office/drawing/2014/main" xmlns="" id="{275E95CE-13B6-4B36-8B78-A1CA2A761A84}"/>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5" name="正方形/長方形 194">
          <a:extLst>
            <a:ext uri="{FF2B5EF4-FFF2-40B4-BE49-F238E27FC236}">
              <a16:creationId xmlns:a16="http://schemas.microsoft.com/office/drawing/2014/main" xmlns="" id="{3B89CF7F-FB51-44B3-8899-AA69E73C141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6" name="正方形/長方形 195">
          <a:extLst>
            <a:ext uri="{FF2B5EF4-FFF2-40B4-BE49-F238E27FC236}">
              <a16:creationId xmlns:a16="http://schemas.microsoft.com/office/drawing/2014/main" xmlns="" id="{B83F2AFD-6A6C-4ACF-9213-541DC8EDA7C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7" name="正方形/長方形 196">
          <a:extLst>
            <a:ext uri="{FF2B5EF4-FFF2-40B4-BE49-F238E27FC236}">
              <a16:creationId xmlns:a16="http://schemas.microsoft.com/office/drawing/2014/main" xmlns="" id="{41E9C66F-6C1F-471D-9EF0-6ACA4C1EDCE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8" name="正方形/長方形 197">
          <a:extLst>
            <a:ext uri="{FF2B5EF4-FFF2-40B4-BE49-F238E27FC236}">
              <a16:creationId xmlns:a16="http://schemas.microsoft.com/office/drawing/2014/main" xmlns="" id="{F79B4412-9919-4C96-8B6C-EF71C53A21A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9" name="正方形/長方形 198">
          <a:extLst>
            <a:ext uri="{FF2B5EF4-FFF2-40B4-BE49-F238E27FC236}">
              <a16:creationId xmlns:a16="http://schemas.microsoft.com/office/drawing/2014/main" xmlns="" id="{D8905C91-DB8B-43A8-90D6-CF775ECDE12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0" name="テキスト ボックス 199">
          <a:extLst>
            <a:ext uri="{FF2B5EF4-FFF2-40B4-BE49-F238E27FC236}">
              <a16:creationId xmlns:a16="http://schemas.microsoft.com/office/drawing/2014/main" xmlns="" id="{33C346D9-AA0C-4EC8-96FC-DDC6611DDD8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1" name="直線コネクタ 200">
          <a:extLst>
            <a:ext uri="{FF2B5EF4-FFF2-40B4-BE49-F238E27FC236}">
              <a16:creationId xmlns:a16="http://schemas.microsoft.com/office/drawing/2014/main" xmlns="" id="{16CCAC4D-17F4-49EA-A9B6-6F9A2E879FA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2" name="直線コネクタ 201">
          <a:extLst>
            <a:ext uri="{FF2B5EF4-FFF2-40B4-BE49-F238E27FC236}">
              <a16:creationId xmlns:a16="http://schemas.microsoft.com/office/drawing/2014/main" xmlns="" id="{18E4A4B7-A0C7-42C3-8F9A-3649D8C1D814}"/>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3" name="テキスト ボックス 202">
          <a:extLst>
            <a:ext uri="{FF2B5EF4-FFF2-40B4-BE49-F238E27FC236}">
              <a16:creationId xmlns:a16="http://schemas.microsoft.com/office/drawing/2014/main" xmlns="" id="{9FE8000D-8106-4EEB-82F7-BF34713D47A7}"/>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4" name="直線コネクタ 203">
          <a:extLst>
            <a:ext uri="{FF2B5EF4-FFF2-40B4-BE49-F238E27FC236}">
              <a16:creationId xmlns:a16="http://schemas.microsoft.com/office/drawing/2014/main" xmlns="" id="{474B0133-D346-4262-8269-6A715E85ABD1}"/>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05" name="テキスト ボックス 204">
          <a:extLst>
            <a:ext uri="{FF2B5EF4-FFF2-40B4-BE49-F238E27FC236}">
              <a16:creationId xmlns:a16="http://schemas.microsoft.com/office/drawing/2014/main" xmlns="" id="{5E715CA6-6B83-4B55-BE3D-171803E3627D}"/>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6" name="直線コネクタ 205">
          <a:extLst>
            <a:ext uri="{FF2B5EF4-FFF2-40B4-BE49-F238E27FC236}">
              <a16:creationId xmlns:a16="http://schemas.microsoft.com/office/drawing/2014/main" xmlns="" id="{9E563C0B-1D02-4381-B9AC-E8CF2A83EBD9}"/>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07" name="テキスト ボックス 206">
          <a:extLst>
            <a:ext uri="{FF2B5EF4-FFF2-40B4-BE49-F238E27FC236}">
              <a16:creationId xmlns:a16="http://schemas.microsoft.com/office/drawing/2014/main" xmlns="" id="{48E2C3A3-1826-4D46-8CAD-5B61BB7D9E14}"/>
            </a:ext>
          </a:extLst>
        </xdr:cNvPr>
        <xdr:cNvSpPr txBox="1"/>
      </xdr:nvSpPr>
      <xdr:spPr>
        <a:xfrm>
          <a:off x="5209768" y="969900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8" name="直線コネクタ 207">
          <a:extLst>
            <a:ext uri="{FF2B5EF4-FFF2-40B4-BE49-F238E27FC236}">
              <a16:creationId xmlns:a16="http://schemas.microsoft.com/office/drawing/2014/main" xmlns="" id="{92CD4F26-847B-4E74-B905-F024951FD921}"/>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09" name="テキスト ボックス 208">
          <a:extLst>
            <a:ext uri="{FF2B5EF4-FFF2-40B4-BE49-F238E27FC236}">
              <a16:creationId xmlns:a16="http://schemas.microsoft.com/office/drawing/2014/main" xmlns="" id="{6CF5CAD0-60EC-4B14-B58D-473D1178717D}"/>
            </a:ext>
          </a:extLst>
        </xdr:cNvPr>
        <xdr:cNvSpPr txBox="1"/>
      </xdr:nvSpPr>
      <xdr:spPr>
        <a:xfrm>
          <a:off x="5209768" y="92494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0" name="直線コネクタ 209">
          <a:extLst>
            <a:ext uri="{FF2B5EF4-FFF2-40B4-BE49-F238E27FC236}">
              <a16:creationId xmlns:a16="http://schemas.microsoft.com/office/drawing/2014/main" xmlns="" id="{FAC7440C-1EE2-4840-B81B-1CE7C01A0EA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1" name="テキスト ボックス 210">
          <a:extLst>
            <a:ext uri="{FF2B5EF4-FFF2-40B4-BE49-F238E27FC236}">
              <a16:creationId xmlns:a16="http://schemas.microsoft.com/office/drawing/2014/main" xmlns="" id="{7B8424D4-07D8-48E2-B071-C844D61403C4}"/>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2" name="【橋りょう・トンネル】&#10;一人当たり有形固定資産（償却資産）額グラフ枠">
          <a:extLst>
            <a:ext uri="{FF2B5EF4-FFF2-40B4-BE49-F238E27FC236}">
              <a16:creationId xmlns:a16="http://schemas.microsoft.com/office/drawing/2014/main" xmlns="" id="{CA239203-9B5A-481B-9899-5875B15A991B}"/>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82102</xdr:rowOff>
    </xdr:from>
    <xdr:to>
      <xdr:col>54</xdr:col>
      <xdr:colOff>189865</xdr:colOff>
      <xdr:row>63</xdr:row>
      <xdr:rowOff>170402</xdr:rowOff>
    </xdr:to>
    <xdr:cxnSp macro="">
      <xdr:nvCxnSpPr>
        <xdr:cNvPr id="213" name="直線コネクタ 212">
          <a:extLst>
            <a:ext uri="{FF2B5EF4-FFF2-40B4-BE49-F238E27FC236}">
              <a16:creationId xmlns:a16="http://schemas.microsoft.com/office/drawing/2014/main" xmlns="" id="{D10524C1-EF60-4B59-AE4B-3D76870893FF}"/>
            </a:ext>
          </a:extLst>
        </xdr:cNvPr>
        <xdr:cNvCxnSpPr/>
      </xdr:nvCxnSpPr>
      <xdr:spPr>
        <a:xfrm flipV="1">
          <a:off x="9219565" y="9302302"/>
          <a:ext cx="0" cy="1429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2779</xdr:rowOff>
    </xdr:from>
    <xdr:ext cx="469744" cy="259045"/>
    <xdr:sp macro="" textlink="">
      <xdr:nvSpPr>
        <xdr:cNvPr id="214" name="【橋りょう・トンネル】&#10;一人当たり有形固定資産（償却資産）額最小値テキスト">
          <a:extLst>
            <a:ext uri="{FF2B5EF4-FFF2-40B4-BE49-F238E27FC236}">
              <a16:creationId xmlns:a16="http://schemas.microsoft.com/office/drawing/2014/main" xmlns="" id="{4105C0E8-E7EE-4B9D-AC16-5CB8032AA906}"/>
            </a:ext>
          </a:extLst>
        </xdr:cNvPr>
        <xdr:cNvSpPr txBox="1"/>
      </xdr:nvSpPr>
      <xdr:spPr>
        <a:xfrm>
          <a:off x="9258300" y="1073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170402</xdr:rowOff>
    </xdr:from>
    <xdr:to>
      <xdr:col>55</xdr:col>
      <xdr:colOff>88900</xdr:colOff>
      <xdr:row>63</xdr:row>
      <xdr:rowOff>170402</xdr:rowOff>
    </xdr:to>
    <xdr:cxnSp macro="">
      <xdr:nvCxnSpPr>
        <xdr:cNvPr id="215" name="直線コネクタ 214">
          <a:extLst>
            <a:ext uri="{FF2B5EF4-FFF2-40B4-BE49-F238E27FC236}">
              <a16:creationId xmlns:a16="http://schemas.microsoft.com/office/drawing/2014/main" xmlns="" id="{CBE7E1F5-7D98-4703-9049-570AF4D862C3}"/>
            </a:ext>
          </a:extLst>
        </xdr:cNvPr>
        <xdr:cNvCxnSpPr/>
      </xdr:nvCxnSpPr>
      <xdr:spPr>
        <a:xfrm>
          <a:off x="9154160" y="10731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28779</xdr:rowOff>
    </xdr:from>
    <xdr:ext cx="690189" cy="259045"/>
    <xdr:sp macro="" textlink="">
      <xdr:nvSpPr>
        <xdr:cNvPr id="216" name="【橋りょう・トンネル】&#10;一人当たり有形固定資産（償却資産）額最大値テキスト">
          <a:extLst>
            <a:ext uri="{FF2B5EF4-FFF2-40B4-BE49-F238E27FC236}">
              <a16:creationId xmlns:a16="http://schemas.microsoft.com/office/drawing/2014/main" xmlns="" id="{2553994F-E6BC-44F0-914A-BCF1687C0801}"/>
            </a:ext>
          </a:extLst>
        </xdr:cNvPr>
        <xdr:cNvSpPr txBox="1"/>
      </xdr:nvSpPr>
      <xdr:spPr>
        <a:xfrm>
          <a:off x="9258300" y="90813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1,597,712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82102</xdr:rowOff>
    </xdr:from>
    <xdr:to>
      <xdr:col>55</xdr:col>
      <xdr:colOff>88900</xdr:colOff>
      <xdr:row>55</xdr:row>
      <xdr:rowOff>82102</xdr:rowOff>
    </xdr:to>
    <xdr:cxnSp macro="">
      <xdr:nvCxnSpPr>
        <xdr:cNvPr id="217" name="直線コネクタ 216">
          <a:extLst>
            <a:ext uri="{FF2B5EF4-FFF2-40B4-BE49-F238E27FC236}">
              <a16:creationId xmlns:a16="http://schemas.microsoft.com/office/drawing/2014/main" xmlns="" id="{00231E7E-C92E-4220-B886-D2F8B1005A90}"/>
            </a:ext>
          </a:extLst>
        </xdr:cNvPr>
        <xdr:cNvCxnSpPr/>
      </xdr:nvCxnSpPr>
      <xdr:spPr>
        <a:xfrm>
          <a:off x="9154160" y="93023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145909</xdr:rowOff>
    </xdr:from>
    <xdr:ext cx="599010" cy="259045"/>
    <xdr:sp macro="" textlink="">
      <xdr:nvSpPr>
        <xdr:cNvPr id="218" name="【橋りょう・トンネル】&#10;一人当たり有形固定資産（償却資産）額平均値テキスト">
          <a:extLst>
            <a:ext uri="{FF2B5EF4-FFF2-40B4-BE49-F238E27FC236}">
              <a16:creationId xmlns:a16="http://schemas.microsoft.com/office/drawing/2014/main" xmlns="" id="{4E821DF3-47B4-4AC9-B474-D366DE54B19B}"/>
            </a:ext>
          </a:extLst>
        </xdr:cNvPr>
        <xdr:cNvSpPr txBox="1"/>
      </xdr:nvSpPr>
      <xdr:spPr>
        <a:xfrm>
          <a:off x="9258300" y="102043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123032</xdr:rowOff>
    </xdr:from>
    <xdr:to>
      <xdr:col>55</xdr:col>
      <xdr:colOff>50800</xdr:colOff>
      <xdr:row>62</xdr:row>
      <xdr:rowOff>53182</xdr:rowOff>
    </xdr:to>
    <xdr:sp macro="" textlink="">
      <xdr:nvSpPr>
        <xdr:cNvPr id="219" name="フローチャート: 判断 218">
          <a:extLst>
            <a:ext uri="{FF2B5EF4-FFF2-40B4-BE49-F238E27FC236}">
              <a16:creationId xmlns:a16="http://schemas.microsoft.com/office/drawing/2014/main" xmlns="" id="{0F08D20F-2C87-42D2-B41D-AF77F2DFCE9A}"/>
            </a:ext>
          </a:extLst>
        </xdr:cNvPr>
        <xdr:cNvSpPr/>
      </xdr:nvSpPr>
      <xdr:spPr>
        <a:xfrm>
          <a:off x="9192260" y="103490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137719</xdr:rowOff>
    </xdr:from>
    <xdr:to>
      <xdr:col>50</xdr:col>
      <xdr:colOff>165100</xdr:colOff>
      <xdr:row>62</xdr:row>
      <xdr:rowOff>67869</xdr:rowOff>
    </xdr:to>
    <xdr:sp macro="" textlink="">
      <xdr:nvSpPr>
        <xdr:cNvPr id="220" name="フローチャート: 判断 219">
          <a:extLst>
            <a:ext uri="{FF2B5EF4-FFF2-40B4-BE49-F238E27FC236}">
              <a16:creationId xmlns:a16="http://schemas.microsoft.com/office/drawing/2014/main" xmlns="" id="{DA9C79AA-FAF0-4333-B6EB-252933F6926C}"/>
            </a:ext>
          </a:extLst>
        </xdr:cNvPr>
        <xdr:cNvSpPr/>
      </xdr:nvSpPr>
      <xdr:spPr>
        <a:xfrm>
          <a:off x="8445500" y="103637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147317</xdr:rowOff>
    </xdr:from>
    <xdr:to>
      <xdr:col>46</xdr:col>
      <xdr:colOff>38100</xdr:colOff>
      <xdr:row>62</xdr:row>
      <xdr:rowOff>77467</xdr:rowOff>
    </xdr:to>
    <xdr:sp macro="" textlink="">
      <xdr:nvSpPr>
        <xdr:cNvPr id="221" name="フローチャート: 判断 220">
          <a:extLst>
            <a:ext uri="{FF2B5EF4-FFF2-40B4-BE49-F238E27FC236}">
              <a16:creationId xmlns:a16="http://schemas.microsoft.com/office/drawing/2014/main" xmlns="" id="{5EB2F2B0-6C69-4E26-992D-53337F59613E}"/>
            </a:ext>
          </a:extLst>
        </xdr:cNvPr>
        <xdr:cNvSpPr/>
      </xdr:nvSpPr>
      <xdr:spPr>
        <a:xfrm>
          <a:off x="7670800" y="103733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45409</xdr:rowOff>
    </xdr:from>
    <xdr:to>
      <xdr:col>41</xdr:col>
      <xdr:colOff>101600</xdr:colOff>
      <xdr:row>62</xdr:row>
      <xdr:rowOff>147009</xdr:rowOff>
    </xdr:to>
    <xdr:sp macro="" textlink="">
      <xdr:nvSpPr>
        <xdr:cNvPr id="222" name="フローチャート: 判断 221">
          <a:extLst>
            <a:ext uri="{FF2B5EF4-FFF2-40B4-BE49-F238E27FC236}">
              <a16:creationId xmlns:a16="http://schemas.microsoft.com/office/drawing/2014/main" xmlns="" id="{63019E4E-51BC-4CF5-AE86-E9DA1F8E41CF}"/>
            </a:ext>
          </a:extLst>
        </xdr:cNvPr>
        <xdr:cNvSpPr/>
      </xdr:nvSpPr>
      <xdr:spPr>
        <a:xfrm>
          <a:off x="6873240" y="1043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xmlns="" id="{89C38B74-252E-4C7C-BFDB-020BBDF5ECD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xmlns="" id="{0B1E9303-BF74-493F-AC1B-BC2470D6A37A}"/>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xmlns="" id="{4DB23960-63A8-4675-A407-4565C2BF086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xmlns="" id="{F1A358F6-4D5F-4BCB-9EA0-09201251542B}"/>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xmlns="" id="{90E5EE0B-C51F-4079-8B53-1FDD02DB80E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155714</xdr:rowOff>
    </xdr:from>
    <xdr:to>
      <xdr:col>55</xdr:col>
      <xdr:colOff>50800</xdr:colOff>
      <xdr:row>63</xdr:row>
      <xdr:rowOff>85864</xdr:rowOff>
    </xdr:to>
    <xdr:sp macro="" textlink="">
      <xdr:nvSpPr>
        <xdr:cNvPr id="228" name="楕円 227">
          <a:extLst>
            <a:ext uri="{FF2B5EF4-FFF2-40B4-BE49-F238E27FC236}">
              <a16:creationId xmlns:a16="http://schemas.microsoft.com/office/drawing/2014/main" xmlns="" id="{C1A06BCE-AB0D-436B-8417-3E0FB38D96BB}"/>
            </a:ext>
          </a:extLst>
        </xdr:cNvPr>
        <xdr:cNvSpPr/>
      </xdr:nvSpPr>
      <xdr:spPr>
        <a:xfrm>
          <a:off x="9192260" y="105493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134141</xdr:rowOff>
    </xdr:from>
    <xdr:ext cx="599010" cy="259045"/>
    <xdr:sp macro="" textlink="">
      <xdr:nvSpPr>
        <xdr:cNvPr id="229" name="【橋りょう・トンネル】&#10;一人当たり有形固定資産（償却資産）額該当値テキスト">
          <a:extLst>
            <a:ext uri="{FF2B5EF4-FFF2-40B4-BE49-F238E27FC236}">
              <a16:creationId xmlns:a16="http://schemas.microsoft.com/office/drawing/2014/main" xmlns="" id="{F1FA479A-EE89-46B3-9BB6-6A95AE49DB59}"/>
            </a:ext>
          </a:extLst>
        </xdr:cNvPr>
        <xdr:cNvSpPr txBox="1"/>
      </xdr:nvSpPr>
      <xdr:spPr>
        <a:xfrm>
          <a:off x="9258300" y="10527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154819</xdr:rowOff>
    </xdr:from>
    <xdr:to>
      <xdr:col>50</xdr:col>
      <xdr:colOff>165100</xdr:colOff>
      <xdr:row>63</xdr:row>
      <xdr:rowOff>84969</xdr:rowOff>
    </xdr:to>
    <xdr:sp macro="" textlink="">
      <xdr:nvSpPr>
        <xdr:cNvPr id="230" name="楕円 229">
          <a:extLst>
            <a:ext uri="{FF2B5EF4-FFF2-40B4-BE49-F238E27FC236}">
              <a16:creationId xmlns:a16="http://schemas.microsoft.com/office/drawing/2014/main" xmlns="" id="{5867F4F8-B4DF-4815-801B-E5B7CA7EFDC1}"/>
            </a:ext>
          </a:extLst>
        </xdr:cNvPr>
        <xdr:cNvSpPr/>
      </xdr:nvSpPr>
      <xdr:spPr>
        <a:xfrm>
          <a:off x="8445500" y="10548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34169</xdr:rowOff>
    </xdr:from>
    <xdr:to>
      <xdr:col>55</xdr:col>
      <xdr:colOff>0</xdr:colOff>
      <xdr:row>63</xdr:row>
      <xdr:rowOff>35064</xdr:rowOff>
    </xdr:to>
    <xdr:cxnSp macro="">
      <xdr:nvCxnSpPr>
        <xdr:cNvPr id="231" name="直線コネクタ 230">
          <a:extLst>
            <a:ext uri="{FF2B5EF4-FFF2-40B4-BE49-F238E27FC236}">
              <a16:creationId xmlns:a16="http://schemas.microsoft.com/office/drawing/2014/main" xmlns="" id="{E1357488-290E-4BCF-9BEA-F0BF8670414A}"/>
            </a:ext>
          </a:extLst>
        </xdr:cNvPr>
        <xdr:cNvCxnSpPr/>
      </xdr:nvCxnSpPr>
      <xdr:spPr>
        <a:xfrm>
          <a:off x="8496300" y="10595489"/>
          <a:ext cx="723900" cy="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156359</xdr:rowOff>
    </xdr:from>
    <xdr:to>
      <xdr:col>46</xdr:col>
      <xdr:colOff>38100</xdr:colOff>
      <xdr:row>63</xdr:row>
      <xdr:rowOff>86509</xdr:rowOff>
    </xdr:to>
    <xdr:sp macro="" textlink="">
      <xdr:nvSpPr>
        <xdr:cNvPr id="232" name="楕円 231">
          <a:extLst>
            <a:ext uri="{FF2B5EF4-FFF2-40B4-BE49-F238E27FC236}">
              <a16:creationId xmlns:a16="http://schemas.microsoft.com/office/drawing/2014/main" xmlns="" id="{8F2C6141-3CA8-46A7-B7FE-1310154371B1}"/>
            </a:ext>
          </a:extLst>
        </xdr:cNvPr>
        <xdr:cNvSpPr/>
      </xdr:nvSpPr>
      <xdr:spPr>
        <a:xfrm>
          <a:off x="7670800" y="105500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34169</xdr:rowOff>
    </xdr:from>
    <xdr:to>
      <xdr:col>50</xdr:col>
      <xdr:colOff>114300</xdr:colOff>
      <xdr:row>63</xdr:row>
      <xdr:rowOff>35709</xdr:rowOff>
    </xdr:to>
    <xdr:cxnSp macro="">
      <xdr:nvCxnSpPr>
        <xdr:cNvPr id="233" name="直線コネクタ 232">
          <a:extLst>
            <a:ext uri="{FF2B5EF4-FFF2-40B4-BE49-F238E27FC236}">
              <a16:creationId xmlns:a16="http://schemas.microsoft.com/office/drawing/2014/main" xmlns="" id="{7ADD7CE2-36CC-4E2D-9005-6503B986B7BF}"/>
            </a:ext>
          </a:extLst>
        </xdr:cNvPr>
        <xdr:cNvCxnSpPr/>
      </xdr:nvCxnSpPr>
      <xdr:spPr>
        <a:xfrm flipV="1">
          <a:off x="7713980" y="10595489"/>
          <a:ext cx="782320" cy="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157817</xdr:rowOff>
    </xdr:from>
    <xdr:to>
      <xdr:col>41</xdr:col>
      <xdr:colOff>101600</xdr:colOff>
      <xdr:row>63</xdr:row>
      <xdr:rowOff>87967</xdr:rowOff>
    </xdr:to>
    <xdr:sp macro="" textlink="">
      <xdr:nvSpPr>
        <xdr:cNvPr id="234" name="楕円 233">
          <a:extLst>
            <a:ext uri="{FF2B5EF4-FFF2-40B4-BE49-F238E27FC236}">
              <a16:creationId xmlns:a16="http://schemas.microsoft.com/office/drawing/2014/main" xmlns="" id="{F06981F1-0448-44B9-ACD3-88CCF68C23CD}"/>
            </a:ext>
          </a:extLst>
        </xdr:cNvPr>
        <xdr:cNvSpPr/>
      </xdr:nvSpPr>
      <xdr:spPr>
        <a:xfrm>
          <a:off x="6873240" y="105514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35709</xdr:rowOff>
    </xdr:from>
    <xdr:to>
      <xdr:col>45</xdr:col>
      <xdr:colOff>177800</xdr:colOff>
      <xdr:row>63</xdr:row>
      <xdr:rowOff>37167</xdr:rowOff>
    </xdr:to>
    <xdr:cxnSp macro="">
      <xdr:nvCxnSpPr>
        <xdr:cNvPr id="235" name="直線コネクタ 234">
          <a:extLst>
            <a:ext uri="{FF2B5EF4-FFF2-40B4-BE49-F238E27FC236}">
              <a16:creationId xmlns:a16="http://schemas.microsoft.com/office/drawing/2014/main" xmlns="" id="{2B894974-C359-4EEA-BB07-C2BABADBA2FF}"/>
            </a:ext>
          </a:extLst>
        </xdr:cNvPr>
        <xdr:cNvCxnSpPr/>
      </xdr:nvCxnSpPr>
      <xdr:spPr>
        <a:xfrm flipV="1">
          <a:off x="6924040" y="10597029"/>
          <a:ext cx="789940" cy="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84396</xdr:rowOff>
    </xdr:from>
    <xdr:ext cx="599010" cy="259045"/>
    <xdr:sp macro="" textlink="">
      <xdr:nvSpPr>
        <xdr:cNvPr id="236" name="n_1aveValue【橋りょう・トンネル】&#10;一人当たり有形固定資産（償却資産）額">
          <a:extLst>
            <a:ext uri="{FF2B5EF4-FFF2-40B4-BE49-F238E27FC236}">
              <a16:creationId xmlns:a16="http://schemas.microsoft.com/office/drawing/2014/main" xmlns="" id="{0C41BD78-9440-4098-B82F-5A2B5CF7EE7A}"/>
            </a:ext>
          </a:extLst>
        </xdr:cNvPr>
        <xdr:cNvSpPr txBox="1"/>
      </xdr:nvSpPr>
      <xdr:spPr>
        <a:xfrm>
          <a:off x="8214575" y="10142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93994</xdr:rowOff>
    </xdr:from>
    <xdr:ext cx="599010" cy="259045"/>
    <xdr:sp macro="" textlink="">
      <xdr:nvSpPr>
        <xdr:cNvPr id="237" name="n_2aveValue【橋りょう・トンネル】&#10;一人当たり有形固定資産（償却資産）額">
          <a:extLst>
            <a:ext uri="{FF2B5EF4-FFF2-40B4-BE49-F238E27FC236}">
              <a16:creationId xmlns:a16="http://schemas.microsoft.com/office/drawing/2014/main" xmlns="" id="{DE5B921E-F6E6-46C2-ABEE-328E144D45E2}"/>
            </a:ext>
          </a:extLst>
        </xdr:cNvPr>
        <xdr:cNvSpPr txBox="1"/>
      </xdr:nvSpPr>
      <xdr:spPr>
        <a:xfrm>
          <a:off x="7444955" y="10152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163536</xdr:rowOff>
    </xdr:from>
    <xdr:ext cx="599010" cy="259045"/>
    <xdr:sp macro="" textlink="">
      <xdr:nvSpPr>
        <xdr:cNvPr id="238" name="n_3aveValue【橋りょう・トンネル】&#10;一人当たり有形固定資産（償却資産）額">
          <a:extLst>
            <a:ext uri="{FF2B5EF4-FFF2-40B4-BE49-F238E27FC236}">
              <a16:creationId xmlns:a16="http://schemas.microsoft.com/office/drawing/2014/main" xmlns="" id="{E0CE980E-B9FA-4D1E-BC22-9EA03F6FACF9}"/>
            </a:ext>
          </a:extLst>
        </xdr:cNvPr>
        <xdr:cNvSpPr txBox="1"/>
      </xdr:nvSpPr>
      <xdr:spPr>
        <a:xfrm>
          <a:off x="6670255" y="10221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76096</xdr:rowOff>
    </xdr:from>
    <xdr:ext cx="599010" cy="259045"/>
    <xdr:sp macro="" textlink="">
      <xdr:nvSpPr>
        <xdr:cNvPr id="239" name="n_1mainValue【橋りょう・トンネル】&#10;一人当たり有形固定資産（償却資産）額">
          <a:extLst>
            <a:ext uri="{FF2B5EF4-FFF2-40B4-BE49-F238E27FC236}">
              <a16:creationId xmlns:a16="http://schemas.microsoft.com/office/drawing/2014/main" xmlns="" id="{0F96981E-AD62-4BCC-A1AD-6CF461DA150A}"/>
            </a:ext>
          </a:extLst>
        </xdr:cNvPr>
        <xdr:cNvSpPr txBox="1"/>
      </xdr:nvSpPr>
      <xdr:spPr>
        <a:xfrm>
          <a:off x="8214575" y="10637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77636</xdr:rowOff>
    </xdr:from>
    <xdr:ext cx="599010" cy="259045"/>
    <xdr:sp macro="" textlink="">
      <xdr:nvSpPr>
        <xdr:cNvPr id="240" name="n_2mainValue【橋りょう・トンネル】&#10;一人当たり有形固定資産（償却資産）額">
          <a:extLst>
            <a:ext uri="{FF2B5EF4-FFF2-40B4-BE49-F238E27FC236}">
              <a16:creationId xmlns:a16="http://schemas.microsoft.com/office/drawing/2014/main" xmlns="" id="{BD279314-132E-4321-91AB-2344E60FDFEE}"/>
            </a:ext>
          </a:extLst>
        </xdr:cNvPr>
        <xdr:cNvSpPr txBox="1"/>
      </xdr:nvSpPr>
      <xdr:spPr>
        <a:xfrm>
          <a:off x="7444955" y="1063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79094</xdr:rowOff>
    </xdr:from>
    <xdr:ext cx="599010" cy="259045"/>
    <xdr:sp macro="" textlink="">
      <xdr:nvSpPr>
        <xdr:cNvPr id="241" name="n_3mainValue【橋りょう・トンネル】&#10;一人当たり有形固定資産（償却資産）額">
          <a:extLst>
            <a:ext uri="{FF2B5EF4-FFF2-40B4-BE49-F238E27FC236}">
              <a16:creationId xmlns:a16="http://schemas.microsoft.com/office/drawing/2014/main" xmlns="" id="{66F9D5AB-17EB-40AE-B7A4-11550291BB7D}"/>
            </a:ext>
          </a:extLst>
        </xdr:cNvPr>
        <xdr:cNvSpPr txBox="1"/>
      </xdr:nvSpPr>
      <xdr:spPr>
        <a:xfrm>
          <a:off x="6670255" y="10640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2" name="正方形/長方形 241">
          <a:extLst>
            <a:ext uri="{FF2B5EF4-FFF2-40B4-BE49-F238E27FC236}">
              <a16:creationId xmlns:a16="http://schemas.microsoft.com/office/drawing/2014/main" xmlns="" id="{BB9248AB-730F-4E12-9861-6E363AC685D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3" name="正方形/長方形 242">
          <a:extLst>
            <a:ext uri="{FF2B5EF4-FFF2-40B4-BE49-F238E27FC236}">
              <a16:creationId xmlns:a16="http://schemas.microsoft.com/office/drawing/2014/main" xmlns="" id="{3425A4DA-6F2B-46D5-A8C3-D13C4BA427A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4" name="正方形/長方形 243">
          <a:extLst>
            <a:ext uri="{FF2B5EF4-FFF2-40B4-BE49-F238E27FC236}">
              <a16:creationId xmlns:a16="http://schemas.microsoft.com/office/drawing/2014/main" xmlns="" id="{4FB0F60E-2AB3-465B-AD9B-69694A2F9B8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5" name="正方形/長方形 244">
          <a:extLst>
            <a:ext uri="{FF2B5EF4-FFF2-40B4-BE49-F238E27FC236}">
              <a16:creationId xmlns:a16="http://schemas.microsoft.com/office/drawing/2014/main" xmlns="" id="{33B34C3D-247A-471C-90C9-4F49EB16EF3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6" name="正方形/長方形 245">
          <a:extLst>
            <a:ext uri="{FF2B5EF4-FFF2-40B4-BE49-F238E27FC236}">
              <a16:creationId xmlns:a16="http://schemas.microsoft.com/office/drawing/2014/main" xmlns="" id="{CA6D679B-170B-475F-B3FB-3B656D17E0B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7" name="正方形/長方形 246">
          <a:extLst>
            <a:ext uri="{FF2B5EF4-FFF2-40B4-BE49-F238E27FC236}">
              <a16:creationId xmlns:a16="http://schemas.microsoft.com/office/drawing/2014/main" xmlns="" id="{C025FB79-D721-432C-B2B5-AEB65CCAECB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8" name="正方形/長方形 247">
          <a:extLst>
            <a:ext uri="{FF2B5EF4-FFF2-40B4-BE49-F238E27FC236}">
              <a16:creationId xmlns:a16="http://schemas.microsoft.com/office/drawing/2014/main" xmlns="" id="{D10FA8A4-8C74-452E-960F-73D525EDFF1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9" name="正方形/長方形 248">
          <a:extLst>
            <a:ext uri="{FF2B5EF4-FFF2-40B4-BE49-F238E27FC236}">
              <a16:creationId xmlns:a16="http://schemas.microsoft.com/office/drawing/2014/main" xmlns="" id="{EEBB7A6F-0E60-4B4A-AB86-BF706FA8C9E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0" name="テキスト ボックス 249">
          <a:extLst>
            <a:ext uri="{FF2B5EF4-FFF2-40B4-BE49-F238E27FC236}">
              <a16:creationId xmlns:a16="http://schemas.microsoft.com/office/drawing/2014/main" xmlns="" id="{5F0F567B-B111-4FF0-BAF9-3125178061E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1" name="直線コネクタ 250">
          <a:extLst>
            <a:ext uri="{FF2B5EF4-FFF2-40B4-BE49-F238E27FC236}">
              <a16:creationId xmlns:a16="http://schemas.microsoft.com/office/drawing/2014/main" xmlns="" id="{5ECEA907-0E5D-42A6-80B8-6DBD5DF28B4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52" name="テキスト ボックス 251">
          <a:extLst>
            <a:ext uri="{FF2B5EF4-FFF2-40B4-BE49-F238E27FC236}">
              <a16:creationId xmlns:a16="http://schemas.microsoft.com/office/drawing/2014/main" xmlns="" id="{3A7F0BF4-B138-4C27-A1E7-0E33FA5A49B6}"/>
            </a:ext>
          </a:extLst>
        </xdr:cNvPr>
        <xdr:cNvSpPr txBox="1"/>
      </xdr:nvSpPr>
      <xdr:spPr>
        <a:xfrm>
          <a:off x="37734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3" name="直線コネクタ 252">
          <a:extLst>
            <a:ext uri="{FF2B5EF4-FFF2-40B4-BE49-F238E27FC236}">
              <a16:creationId xmlns:a16="http://schemas.microsoft.com/office/drawing/2014/main" xmlns="" id="{F363DED5-7C31-4037-A79B-43285136F2C5}"/>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4" name="テキスト ボックス 253">
          <a:extLst>
            <a:ext uri="{FF2B5EF4-FFF2-40B4-BE49-F238E27FC236}">
              <a16:creationId xmlns:a16="http://schemas.microsoft.com/office/drawing/2014/main" xmlns="" id="{67A61AAD-7049-4053-92EA-DE215B693A90}"/>
            </a:ext>
          </a:extLst>
        </xdr:cNvPr>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5" name="直線コネクタ 254">
          <a:extLst>
            <a:ext uri="{FF2B5EF4-FFF2-40B4-BE49-F238E27FC236}">
              <a16:creationId xmlns:a16="http://schemas.microsoft.com/office/drawing/2014/main" xmlns="" id="{617CAC7D-B5D7-4294-8910-DE12A535F216}"/>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6" name="テキスト ボックス 255">
          <a:extLst>
            <a:ext uri="{FF2B5EF4-FFF2-40B4-BE49-F238E27FC236}">
              <a16:creationId xmlns:a16="http://schemas.microsoft.com/office/drawing/2014/main" xmlns="" id="{C8B6DC2A-BAC9-431A-A46A-7B49D1FBBF9F}"/>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7" name="直線コネクタ 256">
          <a:extLst>
            <a:ext uri="{FF2B5EF4-FFF2-40B4-BE49-F238E27FC236}">
              <a16:creationId xmlns:a16="http://schemas.microsoft.com/office/drawing/2014/main" xmlns="" id="{EFCB7A4D-008C-473E-9817-B8AE2795E74A}"/>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8" name="テキスト ボックス 257">
          <a:extLst>
            <a:ext uri="{FF2B5EF4-FFF2-40B4-BE49-F238E27FC236}">
              <a16:creationId xmlns:a16="http://schemas.microsoft.com/office/drawing/2014/main" xmlns="" id="{CB0DEB79-54EC-418D-9FB5-B97EDB9E1446}"/>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9" name="直線コネクタ 258">
          <a:extLst>
            <a:ext uri="{FF2B5EF4-FFF2-40B4-BE49-F238E27FC236}">
              <a16:creationId xmlns:a16="http://schemas.microsoft.com/office/drawing/2014/main" xmlns="" id="{A7B1DCCC-26A5-473E-89F2-58171A2CF316}"/>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0" name="テキスト ボックス 259">
          <a:extLst>
            <a:ext uri="{FF2B5EF4-FFF2-40B4-BE49-F238E27FC236}">
              <a16:creationId xmlns:a16="http://schemas.microsoft.com/office/drawing/2014/main" xmlns="" id="{3B46379F-C4D4-42B3-A937-CA8B8AB88E1C}"/>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1" name="直線コネクタ 260">
          <a:extLst>
            <a:ext uri="{FF2B5EF4-FFF2-40B4-BE49-F238E27FC236}">
              <a16:creationId xmlns:a16="http://schemas.microsoft.com/office/drawing/2014/main" xmlns="" id="{4DBAD1AB-6B08-41A9-A001-7D33E067ECB4}"/>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62" name="テキスト ボックス 261">
          <a:extLst>
            <a:ext uri="{FF2B5EF4-FFF2-40B4-BE49-F238E27FC236}">
              <a16:creationId xmlns:a16="http://schemas.microsoft.com/office/drawing/2014/main" xmlns="" id="{09430FEB-247D-4B3A-A310-D6C0F3307168}"/>
            </a:ext>
          </a:extLst>
        </xdr:cNvPr>
        <xdr:cNvSpPr txBox="1"/>
      </xdr:nvSpPr>
      <xdr:spPr>
        <a:xfrm>
          <a:off x="27196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a:extLst>
            <a:ext uri="{FF2B5EF4-FFF2-40B4-BE49-F238E27FC236}">
              <a16:creationId xmlns:a16="http://schemas.microsoft.com/office/drawing/2014/main" xmlns="" id="{B8DCECB5-550D-415F-BD15-ED902B14655D}"/>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4" name="テキスト ボックス 263">
          <a:extLst>
            <a:ext uri="{FF2B5EF4-FFF2-40B4-BE49-F238E27FC236}">
              <a16:creationId xmlns:a16="http://schemas.microsoft.com/office/drawing/2014/main" xmlns="" id="{326D9651-F229-46BF-931F-311F600EE99C}"/>
            </a:ext>
          </a:extLst>
        </xdr:cNvPr>
        <xdr:cNvSpPr txBox="1"/>
      </xdr:nvSpPr>
      <xdr:spPr>
        <a:xfrm>
          <a:off x="27196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公営住宅】&#10;有形固定資産減価償却率グラフ枠">
          <a:extLst>
            <a:ext uri="{FF2B5EF4-FFF2-40B4-BE49-F238E27FC236}">
              <a16:creationId xmlns:a16="http://schemas.microsoft.com/office/drawing/2014/main" xmlns="" id="{0769944E-AE89-494A-ABC8-70BBEBDFD80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78105</xdr:rowOff>
    </xdr:to>
    <xdr:cxnSp macro="">
      <xdr:nvCxnSpPr>
        <xdr:cNvPr id="266" name="直線コネクタ 265">
          <a:extLst>
            <a:ext uri="{FF2B5EF4-FFF2-40B4-BE49-F238E27FC236}">
              <a16:creationId xmlns:a16="http://schemas.microsoft.com/office/drawing/2014/main" xmlns="" id="{F6669848-2846-4320-8CFB-BAB98A92F8BF}"/>
            </a:ext>
          </a:extLst>
        </xdr:cNvPr>
        <xdr:cNvCxnSpPr/>
      </xdr:nvCxnSpPr>
      <xdr:spPr>
        <a:xfrm flipV="1">
          <a:off x="4086225" y="1304353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81932</xdr:rowOff>
    </xdr:from>
    <xdr:ext cx="405111" cy="259045"/>
    <xdr:sp macro="" textlink="">
      <xdr:nvSpPr>
        <xdr:cNvPr id="267" name="【公営住宅】&#10;有形固定資産減価償却率最小値テキスト">
          <a:extLst>
            <a:ext uri="{FF2B5EF4-FFF2-40B4-BE49-F238E27FC236}">
              <a16:creationId xmlns:a16="http://schemas.microsoft.com/office/drawing/2014/main" xmlns="" id="{4BDF3B30-5DDB-4040-A82B-8B3387F4FD73}"/>
            </a:ext>
          </a:extLst>
        </xdr:cNvPr>
        <xdr:cNvSpPr txBox="1"/>
      </xdr:nvSpPr>
      <xdr:spPr>
        <a:xfrm>
          <a:off x="4124960"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78105</xdr:rowOff>
    </xdr:from>
    <xdr:to>
      <xdr:col>24</xdr:col>
      <xdr:colOff>152400</xdr:colOff>
      <xdr:row>85</xdr:row>
      <xdr:rowOff>78105</xdr:rowOff>
    </xdr:to>
    <xdr:cxnSp macro="">
      <xdr:nvCxnSpPr>
        <xdr:cNvPr id="268" name="直線コネクタ 267">
          <a:extLst>
            <a:ext uri="{FF2B5EF4-FFF2-40B4-BE49-F238E27FC236}">
              <a16:creationId xmlns:a16="http://schemas.microsoft.com/office/drawing/2014/main" xmlns="" id="{614E0904-C1DC-41A3-A56B-6709A9577377}"/>
            </a:ext>
          </a:extLst>
        </xdr:cNvPr>
        <xdr:cNvCxnSpPr/>
      </xdr:nvCxnSpPr>
      <xdr:spPr>
        <a:xfrm>
          <a:off x="4020820" y="14327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69" name="【公営住宅】&#10;有形固定資産減価償却率最大値テキスト">
          <a:extLst>
            <a:ext uri="{FF2B5EF4-FFF2-40B4-BE49-F238E27FC236}">
              <a16:creationId xmlns:a16="http://schemas.microsoft.com/office/drawing/2014/main" xmlns="" id="{BA8C22CD-52B7-4928-866B-40CCEB30B251}"/>
            </a:ext>
          </a:extLst>
        </xdr:cNvPr>
        <xdr:cNvSpPr txBox="1"/>
      </xdr:nvSpPr>
      <xdr:spPr>
        <a:xfrm>
          <a:off x="4124960" y="1282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70" name="直線コネクタ 269">
          <a:extLst>
            <a:ext uri="{FF2B5EF4-FFF2-40B4-BE49-F238E27FC236}">
              <a16:creationId xmlns:a16="http://schemas.microsoft.com/office/drawing/2014/main" xmlns="" id="{B2A3D3D7-46F6-4B07-8BE2-AE16A88262DA}"/>
            </a:ext>
          </a:extLst>
        </xdr:cNvPr>
        <xdr:cNvCxnSpPr/>
      </xdr:nvCxnSpPr>
      <xdr:spPr>
        <a:xfrm>
          <a:off x="4020820" y="13043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26688</xdr:rowOff>
    </xdr:from>
    <xdr:ext cx="405111" cy="259045"/>
    <xdr:sp macro="" textlink="">
      <xdr:nvSpPr>
        <xdr:cNvPr id="271" name="【公営住宅】&#10;有形固定資産減価償却率平均値テキスト">
          <a:extLst>
            <a:ext uri="{FF2B5EF4-FFF2-40B4-BE49-F238E27FC236}">
              <a16:creationId xmlns:a16="http://schemas.microsoft.com/office/drawing/2014/main" xmlns="" id="{C245832D-38EA-4098-B85B-3E944D17E5A2}"/>
            </a:ext>
          </a:extLst>
        </xdr:cNvPr>
        <xdr:cNvSpPr txBox="1"/>
      </xdr:nvSpPr>
      <xdr:spPr>
        <a:xfrm>
          <a:off x="4124960" y="136055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48261</xdr:rowOff>
    </xdr:from>
    <xdr:to>
      <xdr:col>24</xdr:col>
      <xdr:colOff>114300</xdr:colOff>
      <xdr:row>81</xdr:row>
      <xdr:rowOff>149861</xdr:rowOff>
    </xdr:to>
    <xdr:sp macro="" textlink="">
      <xdr:nvSpPr>
        <xdr:cNvPr id="272" name="フローチャート: 判断 271">
          <a:extLst>
            <a:ext uri="{FF2B5EF4-FFF2-40B4-BE49-F238E27FC236}">
              <a16:creationId xmlns:a16="http://schemas.microsoft.com/office/drawing/2014/main" xmlns="" id="{5DDFE51B-7DB8-4A85-9ADF-BA8B38B3C03F}"/>
            </a:ext>
          </a:extLst>
        </xdr:cNvPr>
        <xdr:cNvSpPr/>
      </xdr:nvSpPr>
      <xdr:spPr>
        <a:xfrm>
          <a:off x="4036060" y="1362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61595</xdr:rowOff>
    </xdr:from>
    <xdr:to>
      <xdr:col>20</xdr:col>
      <xdr:colOff>38100</xdr:colOff>
      <xdr:row>81</xdr:row>
      <xdr:rowOff>163195</xdr:rowOff>
    </xdr:to>
    <xdr:sp macro="" textlink="">
      <xdr:nvSpPr>
        <xdr:cNvPr id="273" name="フローチャート: 判断 272">
          <a:extLst>
            <a:ext uri="{FF2B5EF4-FFF2-40B4-BE49-F238E27FC236}">
              <a16:creationId xmlns:a16="http://schemas.microsoft.com/office/drawing/2014/main" xmlns="" id="{494588BD-FF54-4821-8784-F2B9FE1F602D}"/>
            </a:ext>
          </a:extLst>
        </xdr:cNvPr>
        <xdr:cNvSpPr/>
      </xdr:nvSpPr>
      <xdr:spPr>
        <a:xfrm>
          <a:off x="3312160" y="136404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90170</xdr:rowOff>
    </xdr:from>
    <xdr:to>
      <xdr:col>15</xdr:col>
      <xdr:colOff>101600</xdr:colOff>
      <xdr:row>82</xdr:row>
      <xdr:rowOff>20320</xdr:rowOff>
    </xdr:to>
    <xdr:sp macro="" textlink="">
      <xdr:nvSpPr>
        <xdr:cNvPr id="274" name="フローチャート: 判断 273">
          <a:extLst>
            <a:ext uri="{FF2B5EF4-FFF2-40B4-BE49-F238E27FC236}">
              <a16:creationId xmlns:a16="http://schemas.microsoft.com/office/drawing/2014/main" xmlns="" id="{8711FDA6-18BD-47E7-B56C-FB5F12C718B4}"/>
            </a:ext>
          </a:extLst>
        </xdr:cNvPr>
        <xdr:cNvSpPr/>
      </xdr:nvSpPr>
      <xdr:spPr>
        <a:xfrm>
          <a:off x="251460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116839</xdr:rowOff>
    </xdr:from>
    <xdr:to>
      <xdr:col>10</xdr:col>
      <xdr:colOff>165100</xdr:colOff>
      <xdr:row>82</xdr:row>
      <xdr:rowOff>46989</xdr:rowOff>
    </xdr:to>
    <xdr:sp macro="" textlink="">
      <xdr:nvSpPr>
        <xdr:cNvPr id="275" name="フローチャート: 判断 274">
          <a:extLst>
            <a:ext uri="{FF2B5EF4-FFF2-40B4-BE49-F238E27FC236}">
              <a16:creationId xmlns:a16="http://schemas.microsoft.com/office/drawing/2014/main" xmlns="" id="{748993A3-6BA9-4089-AC1F-747F5DF0E258}"/>
            </a:ext>
          </a:extLst>
        </xdr:cNvPr>
        <xdr:cNvSpPr/>
      </xdr:nvSpPr>
      <xdr:spPr>
        <a:xfrm>
          <a:off x="1739900" y="13695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a:extLst>
            <a:ext uri="{FF2B5EF4-FFF2-40B4-BE49-F238E27FC236}">
              <a16:creationId xmlns:a16="http://schemas.microsoft.com/office/drawing/2014/main" xmlns="" id="{D8FC2683-0DE6-4CED-BFF3-5655797CBFF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xmlns="" id="{4A4F252F-E507-4267-B4A0-EAC5036E3849}"/>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xmlns="" id="{5903E169-9568-468A-835A-F5E0ED52DA77}"/>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xmlns="" id="{02E10D58-1C1D-4611-8BF3-4A5E0B822C1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xmlns="" id="{6A1DD4B7-6C85-46A7-9A92-5EE113A6AD95}"/>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135889</xdr:rowOff>
    </xdr:from>
    <xdr:to>
      <xdr:col>24</xdr:col>
      <xdr:colOff>114300</xdr:colOff>
      <xdr:row>80</xdr:row>
      <xdr:rowOff>66039</xdr:rowOff>
    </xdr:to>
    <xdr:sp macro="" textlink="">
      <xdr:nvSpPr>
        <xdr:cNvPr id="281" name="楕円 280">
          <a:extLst>
            <a:ext uri="{FF2B5EF4-FFF2-40B4-BE49-F238E27FC236}">
              <a16:creationId xmlns:a16="http://schemas.microsoft.com/office/drawing/2014/main" xmlns="" id="{45A90C95-50CB-4E80-88FA-591AAF06E428}"/>
            </a:ext>
          </a:extLst>
        </xdr:cNvPr>
        <xdr:cNvSpPr/>
      </xdr:nvSpPr>
      <xdr:spPr>
        <a:xfrm>
          <a:off x="4036060" y="133794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158766</xdr:rowOff>
    </xdr:from>
    <xdr:ext cx="405111" cy="259045"/>
    <xdr:sp macro="" textlink="">
      <xdr:nvSpPr>
        <xdr:cNvPr id="282" name="【公営住宅】&#10;有形固定資産減価償却率該当値テキスト">
          <a:extLst>
            <a:ext uri="{FF2B5EF4-FFF2-40B4-BE49-F238E27FC236}">
              <a16:creationId xmlns:a16="http://schemas.microsoft.com/office/drawing/2014/main" xmlns="" id="{DEEE63E5-32FC-4D42-B56D-FA89EBBD38FB}"/>
            </a:ext>
          </a:extLst>
        </xdr:cNvPr>
        <xdr:cNvSpPr txBox="1"/>
      </xdr:nvSpPr>
      <xdr:spPr>
        <a:xfrm>
          <a:off x="4124960" y="13234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170180</xdr:rowOff>
    </xdr:from>
    <xdr:to>
      <xdr:col>20</xdr:col>
      <xdr:colOff>38100</xdr:colOff>
      <xdr:row>80</xdr:row>
      <xdr:rowOff>100330</xdr:rowOff>
    </xdr:to>
    <xdr:sp macro="" textlink="">
      <xdr:nvSpPr>
        <xdr:cNvPr id="283" name="楕円 282">
          <a:extLst>
            <a:ext uri="{FF2B5EF4-FFF2-40B4-BE49-F238E27FC236}">
              <a16:creationId xmlns:a16="http://schemas.microsoft.com/office/drawing/2014/main" xmlns="" id="{D9407780-F9C0-4BA7-8F2E-F41C4219AE75}"/>
            </a:ext>
          </a:extLst>
        </xdr:cNvPr>
        <xdr:cNvSpPr/>
      </xdr:nvSpPr>
      <xdr:spPr>
        <a:xfrm>
          <a:off x="3312160" y="13413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15239</xdr:rowOff>
    </xdr:from>
    <xdr:to>
      <xdr:col>24</xdr:col>
      <xdr:colOff>63500</xdr:colOff>
      <xdr:row>80</xdr:row>
      <xdr:rowOff>49530</xdr:rowOff>
    </xdr:to>
    <xdr:cxnSp macro="">
      <xdr:nvCxnSpPr>
        <xdr:cNvPr id="284" name="直線コネクタ 283">
          <a:extLst>
            <a:ext uri="{FF2B5EF4-FFF2-40B4-BE49-F238E27FC236}">
              <a16:creationId xmlns:a16="http://schemas.microsoft.com/office/drawing/2014/main" xmlns="" id="{1E155FD5-0662-4A58-895D-752337A59D09}"/>
            </a:ext>
          </a:extLst>
        </xdr:cNvPr>
        <xdr:cNvCxnSpPr/>
      </xdr:nvCxnSpPr>
      <xdr:spPr>
        <a:xfrm flipV="1">
          <a:off x="3355340" y="13426439"/>
          <a:ext cx="7315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15875</xdr:rowOff>
    </xdr:from>
    <xdr:to>
      <xdr:col>15</xdr:col>
      <xdr:colOff>101600</xdr:colOff>
      <xdr:row>80</xdr:row>
      <xdr:rowOff>117475</xdr:rowOff>
    </xdr:to>
    <xdr:sp macro="" textlink="">
      <xdr:nvSpPr>
        <xdr:cNvPr id="285" name="楕円 284">
          <a:extLst>
            <a:ext uri="{FF2B5EF4-FFF2-40B4-BE49-F238E27FC236}">
              <a16:creationId xmlns:a16="http://schemas.microsoft.com/office/drawing/2014/main" xmlns="" id="{2E796241-E039-4430-B757-AE3FC59BB2A0}"/>
            </a:ext>
          </a:extLst>
        </xdr:cNvPr>
        <xdr:cNvSpPr/>
      </xdr:nvSpPr>
      <xdr:spPr>
        <a:xfrm>
          <a:off x="2514600" y="1342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49530</xdr:rowOff>
    </xdr:from>
    <xdr:to>
      <xdr:col>19</xdr:col>
      <xdr:colOff>177800</xdr:colOff>
      <xdr:row>80</xdr:row>
      <xdr:rowOff>66675</xdr:rowOff>
    </xdr:to>
    <xdr:cxnSp macro="">
      <xdr:nvCxnSpPr>
        <xdr:cNvPr id="286" name="直線コネクタ 285">
          <a:extLst>
            <a:ext uri="{FF2B5EF4-FFF2-40B4-BE49-F238E27FC236}">
              <a16:creationId xmlns:a16="http://schemas.microsoft.com/office/drawing/2014/main" xmlns="" id="{7F6A8E09-D9CD-4A41-BB07-EF2F5B24B5A8}"/>
            </a:ext>
          </a:extLst>
        </xdr:cNvPr>
        <xdr:cNvCxnSpPr/>
      </xdr:nvCxnSpPr>
      <xdr:spPr>
        <a:xfrm flipV="1">
          <a:off x="2565400" y="13460730"/>
          <a:ext cx="78994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29211</xdr:rowOff>
    </xdr:from>
    <xdr:to>
      <xdr:col>10</xdr:col>
      <xdr:colOff>165100</xdr:colOff>
      <xdr:row>80</xdr:row>
      <xdr:rowOff>130811</xdr:rowOff>
    </xdr:to>
    <xdr:sp macro="" textlink="">
      <xdr:nvSpPr>
        <xdr:cNvPr id="287" name="楕円 286">
          <a:extLst>
            <a:ext uri="{FF2B5EF4-FFF2-40B4-BE49-F238E27FC236}">
              <a16:creationId xmlns:a16="http://schemas.microsoft.com/office/drawing/2014/main" xmlns="" id="{AEAB2D90-90E1-4E84-9E32-F905AB2B9FFF}"/>
            </a:ext>
          </a:extLst>
        </xdr:cNvPr>
        <xdr:cNvSpPr/>
      </xdr:nvSpPr>
      <xdr:spPr>
        <a:xfrm>
          <a:off x="1739900" y="1344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66675</xdr:rowOff>
    </xdr:from>
    <xdr:to>
      <xdr:col>15</xdr:col>
      <xdr:colOff>50800</xdr:colOff>
      <xdr:row>80</xdr:row>
      <xdr:rowOff>80011</xdr:rowOff>
    </xdr:to>
    <xdr:cxnSp macro="">
      <xdr:nvCxnSpPr>
        <xdr:cNvPr id="288" name="直線コネクタ 287">
          <a:extLst>
            <a:ext uri="{FF2B5EF4-FFF2-40B4-BE49-F238E27FC236}">
              <a16:creationId xmlns:a16="http://schemas.microsoft.com/office/drawing/2014/main" xmlns="" id="{D05CAEC4-3F48-4260-A3EC-F887E758D7EE}"/>
            </a:ext>
          </a:extLst>
        </xdr:cNvPr>
        <xdr:cNvCxnSpPr/>
      </xdr:nvCxnSpPr>
      <xdr:spPr>
        <a:xfrm flipV="1">
          <a:off x="1790700" y="13477875"/>
          <a:ext cx="7747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154322</xdr:rowOff>
    </xdr:from>
    <xdr:ext cx="405111" cy="259045"/>
    <xdr:sp macro="" textlink="">
      <xdr:nvSpPr>
        <xdr:cNvPr id="289" name="n_1aveValue【公営住宅】&#10;有形固定資産減価償却率">
          <a:extLst>
            <a:ext uri="{FF2B5EF4-FFF2-40B4-BE49-F238E27FC236}">
              <a16:creationId xmlns:a16="http://schemas.microsoft.com/office/drawing/2014/main" xmlns="" id="{89269676-A55E-48B6-95C6-A28FA99D7FDB}"/>
            </a:ext>
          </a:extLst>
        </xdr:cNvPr>
        <xdr:cNvSpPr txBox="1"/>
      </xdr:nvSpPr>
      <xdr:spPr>
        <a:xfrm>
          <a:off x="3170564" y="13733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11447</xdr:rowOff>
    </xdr:from>
    <xdr:ext cx="405111" cy="259045"/>
    <xdr:sp macro="" textlink="">
      <xdr:nvSpPr>
        <xdr:cNvPr id="290" name="n_2aveValue【公営住宅】&#10;有形固定資産減価償却率">
          <a:extLst>
            <a:ext uri="{FF2B5EF4-FFF2-40B4-BE49-F238E27FC236}">
              <a16:creationId xmlns:a16="http://schemas.microsoft.com/office/drawing/2014/main" xmlns="" id="{F7ED9C8C-1DBB-4DB6-98BC-DF61020B2F03}"/>
            </a:ext>
          </a:extLst>
        </xdr:cNvPr>
        <xdr:cNvSpPr txBox="1"/>
      </xdr:nvSpPr>
      <xdr:spPr>
        <a:xfrm>
          <a:off x="2385704" y="1375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38116</xdr:rowOff>
    </xdr:from>
    <xdr:ext cx="405111" cy="259045"/>
    <xdr:sp macro="" textlink="">
      <xdr:nvSpPr>
        <xdr:cNvPr id="291" name="n_3aveValue【公営住宅】&#10;有形固定資産減価償却率">
          <a:extLst>
            <a:ext uri="{FF2B5EF4-FFF2-40B4-BE49-F238E27FC236}">
              <a16:creationId xmlns:a16="http://schemas.microsoft.com/office/drawing/2014/main" xmlns="" id="{2E3B7F75-C5E7-462B-B483-8810793E2C29}"/>
            </a:ext>
          </a:extLst>
        </xdr:cNvPr>
        <xdr:cNvSpPr txBox="1"/>
      </xdr:nvSpPr>
      <xdr:spPr>
        <a:xfrm>
          <a:off x="1611004" y="13784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116857</xdr:rowOff>
    </xdr:from>
    <xdr:ext cx="405111" cy="259045"/>
    <xdr:sp macro="" textlink="">
      <xdr:nvSpPr>
        <xdr:cNvPr id="292" name="n_1mainValue【公営住宅】&#10;有形固定資産減価償却率">
          <a:extLst>
            <a:ext uri="{FF2B5EF4-FFF2-40B4-BE49-F238E27FC236}">
              <a16:creationId xmlns:a16="http://schemas.microsoft.com/office/drawing/2014/main" xmlns="" id="{A8B4010E-906F-434A-8E60-D463E60EEC78}"/>
            </a:ext>
          </a:extLst>
        </xdr:cNvPr>
        <xdr:cNvSpPr txBox="1"/>
      </xdr:nvSpPr>
      <xdr:spPr>
        <a:xfrm>
          <a:off x="3170564" y="1319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134002</xdr:rowOff>
    </xdr:from>
    <xdr:ext cx="405111" cy="259045"/>
    <xdr:sp macro="" textlink="">
      <xdr:nvSpPr>
        <xdr:cNvPr id="293" name="n_2mainValue【公営住宅】&#10;有形固定資産減価償却率">
          <a:extLst>
            <a:ext uri="{FF2B5EF4-FFF2-40B4-BE49-F238E27FC236}">
              <a16:creationId xmlns:a16="http://schemas.microsoft.com/office/drawing/2014/main" xmlns="" id="{E215655B-A636-45BF-8390-BE9E7C6C3F3F}"/>
            </a:ext>
          </a:extLst>
        </xdr:cNvPr>
        <xdr:cNvSpPr txBox="1"/>
      </xdr:nvSpPr>
      <xdr:spPr>
        <a:xfrm>
          <a:off x="2385704" y="1320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147338</xdr:rowOff>
    </xdr:from>
    <xdr:ext cx="405111" cy="259045"/>
    <xdr:sp macro="" textlink="">
      <xdr:nvSpPr>
        <xdr:cNvPr id="294" name="n_3mainValue【公営住宅】&#10;有形固定資産減価償却率">
          <a:extLst>
            <a:ext uri="{FF2B5EF4-FFF2-40B4-BE49-F238E27FC236}">
              <a16:creationId xmlns:a16="http://schemas.microsoft.com/office/drawing/2014/main" xmlns="" id="{0BF8DF12-D2E7-4A01-A0E6-17C16F9F3D37}"/>
            </a:ext>
          </a:extLst>
        </xdr:cNvPr>
        <xdr:cNvSpPr txBox="1"/>
      </xdr:nvSpPr>
      <xdr:spPr>
        <a:xfrm>
          <a:off x="1611004" y="13223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5" name="正方形/長方形 294">
          <a:extLst>
            <a:ext uri="{FF2B5EF4-FFF2-40B4-BE49-F238E27FC236}">
              <a16:creationId xmlns:a16="http://schemas.microsoft.com/office/drawing/2014/main" xmlns="" id="{8F720126-20A4-4516-9A0A-D312510ECCF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6" name="正方形/長方形 295">
          <a:extLst>
            <a:ext uri="{FF2B5EF4-FFF2-40B4-BE49-F238E27FC236}">
              <a16:creationId xmlns:a16="http://schemas.microsoft.com/office/drawing/2014/main" xmlns="" id="{FFBF1C62-22AD-44D7-AF23-7E6DD5FCA83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7" name="正方形/長方形 296">
          <a:extLst>
            <a:ext uri="{FF2B5EF4-FFF2-40B4-BE49-F238E27FC236}">
              <a16:creationId xmlns:a16="http://schemas.microsoft.com/office/drawing/2014/main" xmlns="" id="{51B4A697-5D76-46F2-9BA6-25BEC93886F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8" name="正方形/長方形 297">
          <a:extLst>
            <a:ext uri="{FF2B5EF4-FFF2-40B4-BE49-F238E27FC236}">
              <a16:creationId xmlns:a16="http://schemas.microsoft.com/office/drawing/2014/main" xmlns="" id="{CDB59070-E38E-40B4-AC95-400261B15CF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9" name="正方形/長方形 298">
          <a:extLst>
            <a:ext uri="{FF2B5EF4-FFF2-40B4-BE49-F238E27FC236}">
              <a16:creationId xmlns:a16="http://schemas.microsoft.com/office/drawing/2014/main" xmlns="" id="{8D058B0E-14F4-4EC2-9060-6FB6DD0A047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0" name="正方形/長方形 299">
          <a:extLst>
            <a:ext uri="{FF2B5EF4-FFF2-40B4-BE49-F238E27FC236}">
              <a16:creationId xmlns:a16="http://schemas.microsoft.com/office/drawing/2014/main" xmlns="" id="{A5AEDEB5-AA89-48B5-A70C-36D56F510AFD}"/>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1" name="正方形/長方形 300">
          <a:extLst>
            <a:ext uri="{FF2B5EF4-FFF2-40B4-BE49-F238E27FC236}">
              <a16:creationId xmlns:a16="http://schemas.microsoft.com/office/drawing/2014/main" xmlns="" id="{FDA369A2-F3C8-4A9A-AD2F-67A75858CFA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2" name="正方形/長方形 301">
          <a:extLst>
            <a:ext uri="{FF2B5EF4-FFF2-40B4-BE49-F238E27FC236}">
              <a16:creationId xmlns:a16="http://schemas.microsoft.com/office/drawing/2014/main" xmlns="" id="{A5DED7E0-5B00-4403-A017-80CDBCF2D213}"/>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3" name="テキスト ボックス 302">
          <a:extLst>
            <a:ext uri="{FF2B5EF4-FFF2-40B4-BE49-F238E27FC236}">
              <a16:creationId xmlns:a16="http://schemas.microsoft.com/office/drawing/2014/main" xmlns="" id="{1248A455-72B7-43FD-BD40-CC55B7E0685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4" name="直線コネクタ 303">
          <a:extLst>
            <a:ext uri="{FF2B5EF4-FFF2-40B4-BE49-F238E27FC236}">
              <a16:creationId xmlns:a16="http://schemas.microsoft.com/office/drawing/2014/main" xmlns="" id="{0846430C-5FB5-4D8D-8EE3-C63BC928AB0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05" name="直線コネクタ 304">
          <a:extLst>
            <a:ext uri="{FF2B5EF4-FFF2-40B4-BE49-F238E27FC236}">
              <a16:creationId xmlns:a16="http://schemas.microsoft.com/office/drawing/2014/main" xmlns="" id="{8F2E1C66-8538-4BDD-8984-31103FA107D0}"/>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06" name="テキスト ボックス 305">
          <a:extLst>
            <a:ext uri="{FF2B5EF4-FFF2-40B4-BE49-F238E27FC236}">
              <a16:creationId xmlns:a16="http://schemas.microsoft.com/office/drawing/2014/main" xmlns="" id="{3A17924B-BE99-4183-B41F-9E3B38D7B481}"/>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07" name="直線コネクタ 306">
          <a:extLst>
            <a:ext uri="{FF2B5EF4-FFF2-40B4-BE49-F238E27FC236}">
              <a16:creationId xmlns:a16="http://schemas.microsoft.com/office/drawing/2014/main" xmlns="" id="{29604EFB-650D-46CF-A6E8-95B24D43D265}"/>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08" name="テキスト ボックス 307">
          <a:extLst>
            <a:ext uri="{FF2B5EF4-FFF2-40B4-BE49-F238E27FC236}">
              <a16:creationId xmlns:a16="http://schemas.microsoft.com/office/drawing/2014/main" xmlns="" id="{80D640F0-8758-4862-B02D-020886F07742}"/>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09" name="直線コネクタ 308">
          <a:extLst>
            <a:ext uri="{FF2B5EF4-FFF2-40B4-BE49-F238E27FC236}">
              <a16:creationId xmlns:a16="http://schemas.microsoft.com/office/drawing/2014/main" xmlns="" id="{7B319B67-8E22-4D09-B447-CBAC0BF69844}"/>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10" name="テキスト ボックス 309">
          <a:extLst>
            <a:ext uri="{FF2B5EF4-FFF2-40B4-BE49-F238E27FC236}">
              <a16:creationId xmlns:a16="http://schemas.microsoft.com/office/drawing/2014/main" xmlns="" id="{C73CA636-6131-4F50-BF3E-622517094796}"/>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11" name="直線コネクタ 310">
          <a:extLst>
            <a:ext uri="{FF2B5EF4-FFF2-40B4-BE49-F238E27FC236}">
              <a16:creationId xmlns:a16="http://schemas.microsoft.com/office/drawing/2014/main" xmlns="" id="{AFA7BDC4-F9FD-45B0-9978-57D45E99666C}"/>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12" name="テキスト ボックス 311">
          <a:extLst>
            <a:ext uri="{FF2B5EF4-FFF2-40B4-BE49-F238E27FC236}">
              <a16:creationId xmlns:a16="http://schemas.microsoft.com/office/drawing/2014/main" xmlns="" id="{3F09C42F-0762-49C8-B468-F3449E49D406}"/>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13" name="直線コネクタ 312">
          <a:extLst>
            <a:ext uri="{FF2B5EF4-FFF2-40B4-BE49-F238E27FC236}">
              <a16:creationId xmlns:a16="http://schemas.microsoft.com/office/drawing/2014/main" xmlns="" id="{52305A18-06EF-401F-BF30-5951A8917FB7}"/>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14" name="テキスト ボックス 313">
          <a:extLst>
            <a:ext uri="{FF2B5EF4-FFF2-40B4-BE49-F238E27FC236}">
              <a16:creationId xmlns:a16="http://schemas.microsoft.com/office/drawing/2014/main" xmlns="" id="{5418C15A-6A7F-4620-A5CF-21EACC7F342A}"/>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15" name="直線コネクタ 314">
          <a:extLst>
            <a:ext uri="{FF2B5EF4-FFF2-40B4-BE49-F238E27FC236}">
              <a16:creationId xmlns:a16="http://schemas.microsoft.com/office/drawing/2014/main" xmlns="" id="{09AAFBBF-550D-4D49-9391-8773CB14DB20}"/>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16" name="テキスト ボックス 315">
          <a:extLst>
            <a:ext uri="{FF2B5EF4-FFF2-40B4-BE49-F238E27FC236}">
              <a16:creationId xmlns:a16="http://schemas.microsoft.com/office/drawing/2014/main" xmlns="" id="{081BECEB-3744-4D58-A953-5DD8F27F6EA9}"/>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7" name="直線コネクタ 316">
          <a:extLst>
            <a:ext uri="{FF2B5EF4-FFF2-40B4-BE49-F238E27FC236}">
              <a16:creationId xmlns:a16="http://schemas.microsoft.com/office/drawing/2014/main" xmlns="" id="{3D7D8420-D192-4EC2-97F7-0A6FB0A1FBAB}"/>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18" name="テキスト ボックス 317">
          <a:extLst>
            <a:ext uri="{FF2B5EF4-FFF2-40B4-BE49-F238E27FC236}">
              <a16:creationId xmlns:a16="http://schemas.microsoft.com/office/drawing/2014/main" xmlns="" id="{2B15B325-D66F-46CB-BC90-6E9CC446BBC9}"/>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9" name="【公営住宅】&#10;一人当たり面積グラフ枠">
          <a:extLst>
            <a:ext uri="{FF2B5EF4-FFF2-40B4-BE49-F238E27FC236}">
              <a16:creationId xmlns:a16="http://schemas.microsoft.com/office/drawing/2014/main" xmlns="" id="{7876325F-5AB7-4BF1-B8D6-80F873B3D4A9}"/>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74349</xdr:rowOff>
    </xdr:from>
    <xdr:to>
      <xdr:col>54</xdr:col>
      <xdr:colOff>189865</xdr:colOff>
      <xdr:row>86</xdr:row>
      <xdr:rowOff>147011</xdr:rowOff>
    </xdr:to>
    <xdr:cxnSp macro="">
      <xdr:nvCxnSpPr>
        <xdr:cNvPr id="320" name="直線コネクタ 319">
          <a:extLst>
            <a:ext uri="{FF2B5EF4-FFF2-40B4-BE49-F238E27FC236}">
              <a16:creationId xmlns:a16="http://schemas.microsoft.com/office/drawing/2014/main" xmlns="" id="{0B1A8F6E-306D-4391-9244-9B7C39D35857}"/>
            </a:ext>
          </a:extLst>
        </xdr:cNvPr>
        <xdr:cNvCxnSpPr/>
      </xdr:nvCxnSpPr>
      <xdr:spPr>
        <a:xfrm flipV="1">
          <a:off x="9219565" y="12982629"/>
          <a:ext cx="0" cy="1581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150838</xdr:rowOff>
    </xdr:from>
    <xdr:ext cx="469744" cy="259045"/>
    <xdr:sp macro="" textlink="">
      <xdr:nvSpPr>
        <xdr:cNvPr id="321" name="【公営住宅】&#10;一人当たり面積最小値テキスト">
          <a:extLst>
            <a:ext uri="{FF2B5EF4-FFF2-40B4-BE49-F238E27FC236}">
              <a16:creationId xmlns:a16="http://schemas.microsoft.com/office/drawing/2014/main" xmlns="" id="{9391A43F-A076-4380-B405-A3BFAA04CA86}"/>
            </a:ext>
          </a:extLst>
        </xdr:cNvPr>
        <xdr:cNvSpPr txBox="1"/>
      </xdr:nvSpPr>
      <xdr:spPr>
        <a:xfrm>
          <a:off x="9258300" y="14567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147011</xdr:rowOff>
    </xdr:from>
    <xdr:to>
      <xdr:col>55</xdr:col>
      <xdr:colOff>88900</xdr:colOff>
      <xdr:row>86</xdr:row>
      <xdr:rowOff>147011</xdr:rowOff>
    </xdr:to>
    <xdr:cxnSp macro="">
      <xdr:nvCxnSpPr>
        <xdr:cNvPr id="322" name="直線コネクタ 321">
          <a:extLst>
            <a:ext uri="{FF2B5EF4-FFF2-40B4-BE49-F238E27FC236}">
              <a16:creationId xmlns:a16="http://schemas.microsoft.com/office/drawing/2014/main" xmlns="" id="{7C2CC09C-A858-48C0-B757-8744B7F8870D}"/>
            </a:ext>
          </a:extLst>
        </xdr:cNvPr>
        <xdr:cNvCxnSpPr/>
      </xdr:nvCxnSpPr>
      <xdr:spPr>
        <a:xfrm>
          <a:off x="9154160" y="145640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21026</xdr:rowOff>
    </xdr:from>
    <xdr:ext cx="534377" cy="259045"/>
    <xdr:sp macro="" textlink="">
      <xdr:nvSpPr>
        <xdr:cNvPr id="323" name="【公営住宅】&#10;一人当たり面積最大値テキスト">
          <a:extLst>
            <a:ext uri="{FF2B5EF4-FFF2-40B4-BE49-F238E27FC236}">
              <a16:creationId xmlns:a16="http://schemas.microsoft.com/office/drawing/2014/main" xmlns="" id="{0CA74169-4E78-4D27-BD0F-E0E1394A0641}"/>
            </a:ext>
          </a:extLst>
        </xdr:cNvPr>
        <xdr:cNvSpPr txBox="1"/>
      </xdr:nvSpPr>
      <xdr:spPr>
        <a:xfrm>
          <a:off x="9258300" y="1276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74349</xdr:rowOff>
    </xdr:from>
    <xdr:to>
      <xdr:col>55</xdr:col>
      <xdr:colOff>88900</xdr:colOff>
      <xdr:row>77</xdr:row>
      <xdr:rowOff>74349</xdr:rowOff>
    </xdr:to>
    <xdr:cxnSp macro="">
      <xdr:nvCxnSpPr>
        <xdr:cNvPr id="324" name="直線コネクタ 323">
          <a:extLst>
            <a:ext uri="{FF2B5EF4-FFF2-40B4-BE49-F238E27FC236}">
              <a16:creationId xmlns:a16="http://schemas.microsoft.com/office/drawing/2014/main" xmlns="" id="{20FB4826-AE8F-4BA3-8998-8A13BCDE4BF3}"/>
            </a:ext>
          </a:extLst>
        </xdr:cNvPr>
        <xdr:cNvCxnSpPr/>
      </xdr:nvCxnSpPr>
      <xdr:spPr>
        <a:xfrm>
          <a:off x="9154160" y="129826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110272</xdr:rowOff>
    </xdr:from>
    <xdr:ext cx="469744" cy="259045"/>
    <xdr:sp macro="" textlink="">
      <xdr:nvSpPr>
        <xdr:cNvPr id="325" name="【公営住宅】&#10;一人当たり面積平均値テキスト">
          <a:extLst>
            <a:ext uri="{FF2B5EF4-FFF2-40B4-BE49-F238E27FC236}">
              <a16:creationId xmlns:a16="http://schemas.microsoft.com/office/drawing/2014/main" xmlns="" id="{F6E1BD87-096D-43FB-8B80-0008C2A59B21}"/>
            </a:ext>
          </a:extLst>
        </xdr:cNvPr>
        <xdr:cNvSpPr txBox="1"/>
      </xdr:nvSpPr>
      <xdr:spPr>
        <a:xfrm>
          <a:off x="9258300" y="141920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87395</xdr:rowOff>
    </xdr:from>
    <xdr:to>
      <xdr:col>55</xdr:col>
      <xdr:colOff>50800</xdr:colOff>
      <xdr:row>86</xdr:row>
      <xdr:rowOff>17545</xdr:rowOff>
    </xdr:to>
    <xdr:sp macro="" textlink="">
      <xdr:nvSpPr>
        <xdr:cNvPr id="326" name="フローチャート: 判断 325">
          <a:extLst>
            <a:ext uri="{FF2B5EF4-FFF2-40B4-BE49-F238E27FC236}">
              <a16:creationId xmlns:a16="http://schemas.microsoft.com/office/drawing/2014/main" xmlns="" id="{85FC4658-85C4-4211-8C0E-6F34E59F947F}"/>
            </a:ext>
          </a:extLst>
        </xdr:cNvPr>
        <xdr:cNvSpPr/>
      </xdr:nvSpPr>
      <xdr:spPr>
        <a:xfrm>
          <a:off x="9192260" y="14336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93926</xdr:rowOff>
    </xdr:from>
    <xdr:to>
      <xdr:col>50</xdr:col>
      <xdr:colOff>165100</xdr:colOff>
      <xdr:row>86</xdr:row>
      <xdr:rowOff>24076</xdr:rowOff>
    </xdr:to>
    <xdr:sp macro="" textlink="">
      <xdr:nvSpPr>
        <xdr:cNvPr id="327" name="フローチャート: 判断 326">
          <a:extLst>
            <a:ext uri="{FF2B5EF4-FFF2-40B4-BE49-F238E27FC236}">
              <a16:creationId xmlns:a16="http://schemas.microsoft.com/office/drawing/2014/main" xmlns="" id="{E06CDD58-B075-4F98-924D-AA1B119854A1}"/>
            </a:ext>
          </a:extLst>
        </xdr:cNvPr>
        <xdr:cNvSpPr/>
      </xdr:nvSpPr>
      <xdr:spPr>
        <a:xfrm>
          <a:off x="8445500" y="143433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96376</xdr:rowOff>
    </xdr:from>
    <xdr:to>
      <xdr:col>46</xdr:col>
      <xdr:colOff>38100</xdr:colOff>
      <xdr:row>86</xdr:row>
      <xdr:rowOff>26526</xdr:rowOff>
    </xdr:to>
    <xdr:sp macro="" textlink="">
      <xdr:nvSpPr>
        <xdr:cNvPr id="328" name="フローチャート: 判断 327">
          <a:extLst>
            <a:ext uri="{FF2B5EF4-FFF2-40B4-BE49-F238E27FC236}">
              <a16:creationId xmlns:a16="http://schemas.microsoft.com/office/drawing/2014/main" xmlns="" id="{EB6521FB-D27B-490A-8C70-C90E923C79DA}"/>
            </a:ext>
          </a:extLst>
        </xdr:cNvPr>
        <xdr:cNvSpPr/>
      </xdr:nvSpPr>
      <xdr:spPr>
        <a:xfrm>
          <a:off x="7670800" y="14345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106824</xdr:rowOff>
    </xdr:from>
    <xdr:to>
      <xdr:col>41</xdr:col>
      <xdr:colOff>101600</xdr:colOff>
      <xdr:row>86</xdr:row>
      <xdr:rowOff>36974</xdr:rowOff>
    </xdr:to>
    <xdr:sp macro="" textlink="">
      <xdr:nvSpPr>
        <xdr:cNvPr id="329" name="フローチャート: 判断 328">
          <a:extLst>
            <a:ext uri="{FF2B5EF4-FFF2-40B4-BE49-F238E27FC236}">
              <a16:creationId xmlns:a16="http://schemas.microsoft.com/office/drawing/2014/main" xmlns="" id="{7E28535F-48EB-4FA1-9686-839CFF58778A}"/>
            </a:ext>
          </a:extLst>
        </xdr:cNvPr>
        <xdr:cNvSpPr/>
      </xdr:nvSpPr>
      <xdr:spPr>
        <a:xfrm>
          <a:off x="6873240" y="143562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0" name="テキスト ボックス 329">
          <a:extLst>
            <a:ext uri="{FF2B5EF4-FFF2-40B4-BE49-F238E27FC236}">
              <a16:creationId xmlns:a16="http://schemas.microsoft.com/office/drawing/2014/main" xmlns="" id="{EECEBADB-534F-43AA-9E53-52A1174889C9}"/>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1" name="テキスト ボックス 330">
          <a:extLst>
            <a:ext uri="{FF2B5EF4-FFF2-40B4-BE49-F238E27FC236}">
              <a16:creationId xmlns:a16="http://schemas.microsoft.com/office/drawing/2014/main" xmlns="" id="{A068E080-39A0-4C90-B3CE-D547246F3A7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2" name="テキスト ボックス 331">
          <a:extLst>
            <a:ext uri="{FF2B5EF4-FFF2-40B4-BE49-F238E27FC236}">
              <a16:creationId xmlns:a16="http://schemas.microsoft.com/office/drawing/2014/main" xmlns="" id="{0A3B9FC2-71F8-4885-9DEB-31FE3A570F3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3" name="テキスト ボックス 332">
          <a:extLst>
            <a:ext uri="{FF2B5EF4-FFF2-40B4-BE49-F238E27FC236}">
              <a16:creationId xmlns:a16="http://schemas.microsoft.com/office/drawing/2014/main" xmlns="" id="{57FB6560-C178-48B3-A159-FBD77D9D665C}"/>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4" name="テキスト ボックス 333">
          <a:extLst>
            <a:ext uri="{FF2B5EF4-FFF2-40B4-BE49-F238E27FC236}">
              <a16:creationId xmlns:a16="http://schemas.microsoft.com/office/drawing/2014/main" xmlns="" id="{102F555E-52E7-49FF-9834-1DD7EA46042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87720</xdr:rowOff>
    </xdr:from>
    <xdr:to>
      <xdr:col>55</xdr:col>
      <xdr:colOff>50800</xdr:colOff>
      <xdr:row>87</xdr:row>
      <xdr:rowOff>17870</xdr:rowOff>
    </xdr:to>
    <xdr:sp macro="" textlink="">
      <xdr:nvSpPr>
        <xdr:cNvPr id="335" name="楕円 334">
          <a:extLst>
            <a:ext uri="{FF2B5EF4-FFF2-40B4-BE49-F238E27FC236}">
              <a16:creationId xmlns:a16="http://schemas.microsoft.com/office/drawing/2014/main" xmlns="" id="{B0E1D5E0-BDBC-4FF5-BB2D-0AE7FFE9E4D5}"/>
            </a:ext>
          </a:extLst>
        </xdr:cNvPr>
        <xdr:cNvSpPr/>
      </xdr:nvSpPr>
      <xdr:spPr>
        <a:xfrm>
          <a:off x="9192260" y="14504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2647</xdr:rowOff>
    </xdr:from>
    <xdr:ext cx="469744" cy="259045"/>
    <xdr:sp macro="" textlink="">
      <xdr:nvSpPr>
        <xdr:cNvPr id="336" name="【公営住宅】&#10;一人当たり面積該当値テキスト">
          <a:extLst>
            <a:ext uri="{FF2B5EF4-FFF2-40B4-BE49-F238E27FC236}">
              <a16:creationId xmlns:a16="http://schemas.microsoft.com/office/drawing/2014/main" xmlns="" id="{0EDF130F-EB91-496C-B66B-D6C561BE71AC}"/>
            </a:ext>
          </a:extLst>
        </xdr:cNvPr>
        <xdr:cNvSpPr txBox="1"/>
      </xdr:nvSpPr>
      <xdr:spPr>
        <a:xfrm>
          <a:off x="9258300" y="14419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88047</xdr:rowOff>
    </xdr:from>
    <xdr:to>
      <xdr:col>50</xdr:col>
      <xdr:colOff>165100</xdr:colOff>
      <xdr:row>87</xdr:row>
      <xdr:rowOff>18197</xdr:rowOff>
    </xdr:to>
    <xdr:sp macro="" textlink="">
      <xdr:nvSpPr>
        <xdr:cNvPr id="337" name="楕円 336">
          <a:extLst>
            <a:ext uri="{FF2B5EF4-FFF2-40B4-BE49-F238E27FC236}">
              <a16:creationId xmlns:a16="http://schemas.microsoft.com/office/drawing/2014/main" xmlns="" id="{9AB9C97F-6B42-45CA-BD37-BDF27B7E587F}"/>
            </a:ext>
          </a:extLst>
        </xdr:cNvPr>
        <xdr:cNvSpPr/>
      </xdr:nvSpPr>
      <xdr:spPr>
        <a:xfrm>
          <a:off x="8445500" y="145050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138520</xdr:rowOff>
    </xdr:from>
    <xdr:to>
      <xdr:col>55</xdr:col>
      <xdr:colOff>0</xdr:colOff>
      <xdr:row>86</xdr:row>
      <xdr:rowOff>138847</xdr:rowOff>
    </xdr:to>
    <xdr:cxnSp macro="">
      <xdr:nvCxnSpPr>
        <xdr:cNvPr id="338" name="直線コネクタ 337">
          <a:extLst>
            <a:ext uri="{FF2B5EF4-FFF2-40B4-BE49-F238E27FC236}">
              <a16:creationId xmlns:a16="http://schemas.microsoft.com/office/drawing/2014/main" xmlns="" id="{0B30183C-E30E-4CFB-9AA8-66DDE7958CD9}"/>
            </a:ext>
          </a:extLst>
        </xdr:cNvPr>
        <xdr:cNvCxnSpPr/>
      </xdr:nvCxnSpPr>
      <xdr:spPr>
        <a:xfrm flipV="1">
          <a:off x="8496300" y="14555560"/>
          <a:ext cx="7239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88864</xdr:rowOff>
    </xdr:from>
    <xdr:to>
      <xdr:col>46</xdr:col>
      <xdr:colOff>38100</xdr:colOff>
      <xdr:row>87</xdr:row>
      <xdr:rowOff>19014</xdr:rowOff>
    </xdr:to>
    <xdr:sp macro="" textlink="">
      <xdr:nvSpPr>
        <xdr:cNvPr id="339" name="楕円 338">
          <a:extLst>
            <a:ext uri="{FF2B5EF4-FFF2-40B4-BE49-F238E27FC236}">
              <a16:creationId xmlns:a16="http://schemas.microsoft.com/office/drawing/2014/main" xmlns="" id="{2A1E2811-9755-4840-85E7-DB4AD4B2B939}"/>
            </a:ext>
          </a:extLst>
        </xdr:cNvPr>
        <xdr:cNvSpPr/>
      </xdr:nvSpPr>
      <xdr:spPr>
        <a:xfrm>
          <a:off x="7670800" y="145059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138847</xdr:rowOff>
    </xdr:from>
    <xdr:to>
      <xdr:col>50</xdr:col>
      <xdr:colOff>114300</xdr:colOff>
      <xdr:row>86</xdr:row>
      <xdr:rowOff>139664</xdr:rowOff>
    </xdr:to>
    <xdr:cxnSp macro="">
      <xdr:nvCxnSpPr>
        <xdr:cNvPr id="340" name="直線コネクタ 339">
          <a:extLst>
            <a:ext uri="{FF2B5EF4-FFF2-40B4-BE49-F238E27FC236}">
              <a16:creationId xmlns:a16="http://schemas.microsoft.com/office/drawing/2014/main" xmlns="" id="{5FCC7048-BB06-423C-A13C-28911FBF198C}"/>
            </a:ext>
          </a:extLst>
        </xdr:cNvPr>
        <xdr:cNvCxnSpPr/>
      </xdr:nvCxnSpPr>
      <xdr:spPr>
        <a:xfrm flipV="1">
          <a:off x="7713980" y="14555887"/>
          <a:ext cx="78232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89517</xdr:rowOff>
    </xdr:from>
    <xdr:to>
      <xdr:col>41</xdr:col>
      <xdr:colOff>101600</xdr:colOff>
      <xdr:row>87</xdr:row>
      <xdr:rowOff>19667</xdr:rowOff>
    </xdr:to>
    <xdr:sp macro="" textlink="">
      <xdr:nvSpPr>
        <xdr:cNvPr id="341" name="楕円 340">
          <a:extLst>
            <a:ext uri="{FF2B5EF4-FFF2-40B4-BE49-F238E27FC236}">
              <a16:creationId xmlns:a16="http://schemas.microsoft.com/office/drawing/2014/main" xmlns="" id="{2B740295-891C-4916-8ACA-70FB3BEC9E19}"/>
            </a:ext>
          </a:extLst>
        </xdr:cNvPr>
        <xdr:cNvSpPr/>
      </xdr:nvSpPr>
      <xdr:spPr>
        <a:xfrm>
          <a:off x="6873240" y="145065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139664</xdr:rowOff>
    </xdr:from>
    <xdr:to>
      <xdr:col>45</xdr:col>
      <xdr:colOff>177800</xdr:colOff>
      <xdr:row>86</xdr:row>
      <xdr:rowOff>140317</xdr:rowOff>
    </xdr:to>
    <xdr:cxnSp macro="">
      <xdr:nvCxnSpPr>
        <xdr:cNvPr id="342" name="直線コネクタ 341">
          <a:extLst>
            <a:ext uri="{FF2B5EF4-FFF2-40B4-BE49-F238E27FC236}">
              <a16:creationId xmlns:a16="http://schemas.microsoft.com/office/drawing/2014/main" xmlns="" id="{67CEC43F-BB73-4445-813E-00A6FCD09A10}"/>
            </a:ext>
          </a:extLst>
        </xdr:cNvPr>
        <xdr:cNvCxnSpPr/>
      </xdr:nvCxnSpPr>
      <xdr:spPr>
        <a:xfrm flipV="1">
          <a:off x="6924040" y="14556704"/>
          <a:ext cx="78994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40603</xdr:rowOff>
    </xdr:from>
    <xdr:ext cx="469744" cy="259045"/>
    <xdr:sp macro="" textlink="">
      <xdr:nvSpPr>
        <xdr:cNvPr id="343" name="n_1aveValue【公営住宅】&#10;一人当たり面積">
          <a:extLst>
            <a:ext uri="{FF2B5EF4-FFF2-40B4-BE49-F238E27FC236}">
              <a16:creationId xmlns:a16="http://schemas.microsoft.com/office/drawing/2014/main" xmlns="" id="{DF5DFBC1-6552-46BA-A6C1-FE70C30FF4F5}"/>
            </a:ext>
          </a:extLst>
        </xdr:cNvPr>
        <xdr:cNvSpPr txBox="1"/>
      </xdr:nvSpPr>
      <xdr:spPr>
        <a:xfrm>
          <a:off x="8271587" y="1412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43053</xdr:rowOff>
    </xdr:from>
    <xdr:ext cx="469744" cy="259045"/>
    <xdr:sp macro="" textlink="">
      <xdr:nvSpPr>
        <xdr:cNvPr id="344" name="n_2aveValue【公営住宅】&#10;一人当たり面積">
          <a:extLst>
            <a:ext uri="{FF2B5EF4-FFF2-40B4-BE49-F238E27FC236}">
              <a16:creationId xmlns:a16="http://schemas.microsoft.com/office/drawing/2014/main" xmlns="" id="{B26741DF-2C70-42EA-9629-F592B540141D}"/>
            </a:ext>
          </a:extLst>
        </xdr:cNvPr>
        <xdr:cNvSpPr txBox="1"/>
      </xdr:nvSpPr>
      <xdr:spPr>
        <a:xfrm>
          <a:off x="7509587" y="1412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53501</xdr:rowOff>
    </xdr:from>
    <xdr:ext cx="469744" cy="259045"/>
    <xdr:sp macro="" textlink="">
      <xdr:nvSpPr>
        <xdr:cNvPr id="345" name="n_3aveValue【公営住宅】&#10;一人当たり面積">
          <a:extLst>
            <a:ext uri="{FF2B5EF4-FFF2-40B4-BE49-F238E27FC236}">
              <a16:creationId xmlns:a16="http://schemas.microsoft.com/office/drawing/2014/main" xmlns="" id="{21E1F422-7CBB-414F-B5B5-B3BDBF0A63EE}"/>
            </a:ext>
          </a:extLst>
        </xdr:cNvPr>
        <xdr:cNvSpPr txBox="1"/>
      </xdr:nvSpPr>
      <xdr:spPr>
        <a:xfrm>
          <a:off x="6712027" y="1413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9324</xdr:rowOff>
    </xdr:from>
    <xdr:ext cx="469744" cy="259045"/>
    <xdr:sp macro="" textlink="">
      <xdr:nvSpPr>
        <xdr:cNvPr id="346" name="n_1mainValue【公営住宅】&#10;一人当たり面積">
          <a:extLst>
            <a:ext uri="{FF2B5EF4-FFF2-40B4-BE49-F238E27FC236}">
              <a16:creationId xmlns:a16="http://schemas.microsoft.com/office/drawing/2014/main" xmlns="" id="{632A4EB0-43B9-45D0-97D7-FB7E6B2CA015}"/>
            </a:ext>
          </a:extLst>
        </xdr:cNvPr>
        <xdr:cNvSpPr txBox="1"/>
      </xdr:nvSpPr>
      <xdr:spPr>
        <a:xfrm>
          <a:off x="8271587" y="1459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10141</xdr:rowOff>
    </xdr:from>
    <xdr:ext cx="469744" cy="259045"/>
    <xdr:sp macro="" textlink="">
      <xdr:nvSpPr>
        <xdr:cNvPr id="347" name="n_2mainValue【公営住宅】&#10;一人当たり面積">
          <a:extLst>
            <a:ext uri="{FF2B5EF4-FFF2-40B4-BE49-F238E27FC236}">
              <a16:creationId xmlns:a16="http://schemas.microsoft.com/office/drawing/2014/main" xmlns="" id="{A32429D2-D62C-4189-BAD5-288EE2EF5359}"/>
            </a:ext>
          </a:extLst>
        </xdr:cNvPr>
        <xdr:cNvSpPr txBox="1"/>
      </xdr:nvSpPr>
      <xdr:spPr>
        <a:xfrm>
          <a:off x="7509587" y="1459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10794</xdr:rowOff>
    </xdr:from>
    <xdr:ext cx="469744" cy="259045"/>
    <xdr:sp macro="" textlink="">
      <xdr:nvSpPr>
        <xdr:cNvPr id="348" name="n_3mainValue【公営住宅】&#10;一人当たり面積">
          <a:extLst>
            <a:ext uri="{FF2B5EF4-FFF2-40B4-BE49-F238E27FC236}">
              <a16:creationId xmlns:a16="http://schemas.microsoft.com/office/drawing/2014/main" xmlns="" id="{77B67362-5F64-4398-8C2D-B3D5D1B8E422}"/>
            </a:ext>
          </a:extLst>
        </xdr:cNvPr>
        <xdr:cNvSpPr txBox="1"/>
      </xdr:nvSpPr>
      <xdr:spPr>
        <a:xfrm>
          <a:off x="6712027" y="14595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9" name="正方形/長方形 348">
          <a:extLst>
            <a:ext uri="{FF2B5EF4-FFF2-40B4-BE49-F238E27FC236}">
              <a16:creationId xmlns:a16="http://schemas.microsoft.com/office/drawing/2014/main" xmlns="" id="{9C27AFD0-0A24-4956-95E5-209A1FA536E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0" name="正方形/長方形 349">
          <a:extLst>
            <a:ext uri="{FF2B5EF4-FFF2-40B4-BE49-F238E27FC236}">
              <a16:creationId xmlns:a16="http://schemas.microsoft.com/office/drawing/2014/main" xmlns="" id="{A4DF93E6-9131-48F8-A97F-BE73B516CF6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1" name="正方形/長方形 350">
          <a:extLst>
            <a:ext uri="{FF2B5EF4-FFF2-40B4-BE49-F238E27FC236}">
              <a16:creationId xmlns:a16="http://schemas.microsoft.com/office/drawing/2014/main" xmlns="" id="{EEB9B186-7199-4372-8B27-032D848F36E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2" name="正方形/長方形 351">
          <a:extLst>
            <a:ext uri="{FF2B5EF4-FFF2-40B4-BE49-F238E27FC236}">
              <a16:creationId xmlns:a16="http://schemas.microsoft.com/office/drawing/2014/main" xmlns="" id="{909507EA-D41E-4673-985C-B14D6ECAAA3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3" name="正方形/長方形 352">
          <a:extLst>
            <a:ext uri="{FF2B5EF4-FFF2-40B4-BE49-F238E27FC236}">
              <a16:creationId xmlns:a16="http://schemas.microsoft.com/office/drawing/2014/main" xmlns="" id="{D644895E-95B0-40A7-B063-EE34AF3A4E49}"/>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4" name="正方形/長方形 353">
          <a:extLst>
            <a:ext uri="{FF2B5EF4-FFF2-40B4-BE49-F238E27FC236}">
              <a16:creationId xmlns:a16="http://schemas.microsoft.com/office/drawing/2014/main" xmlns="" id="{D28BAF6A-F993-481E-9948-557000B60E6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5" name="正方形/長方形 354">
          <a:extLst>
            <a:ext uri="{FF2B5EF4-FFF2-40B4-BE49-F238E27FC236}">
              <a16:creationId xmlns:a16="http://schemas.microsoft.com/office/drawing/2014/main" xmlns="" id="{ABB03395-AEA0-4090-9702-0257D81EB8E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6" name="正方形/長方形 355">
          <a:extLst>
            <a:ext uri="{FF2B5EF4-FFF2-40B4-BE49-F238E27FC236}">
              <a16:creationId xmlns:a16="http://schemas.microsoft.com/office/drawing/2014/main" xmlns="" id="{D256C3E4-3B0F-4D48-AAFD-3354A9BF540A}"/>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7" name="正方形/長方形 356">
          <a:extLst>
            <a:ext uri="{FF2B5EF4-FFF2-40B4-BE49-F238E27FC236}">
              <a16:creationId xmlns:a16="http://schemas.microsoft.com/office/drawing/2014/main" xmlns="" id="{7DEC9131-6C39-45C4-8DC0-746FBEB61E2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8" name="正方形/長方形 357">
          <a:extLst>
            <a:ext uri="{FF2B5EF4-FFF2-40B4-BE49-F238E27FC236}">
              <a16:creationId xmlns:a16="http://schemas.microsoft.com/office/drawing/2014/main" xmlns="" id="{5A872E3D-F9DB-4FB5-8D3F-874C05F015B1}"/>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9" name="正方形/長方形 358">
          <a:extLst>
            <a:ext uri="{FF2B5EF4-FFF2-40B4-BE49-F238E27FC236}">
              <a16:creationId xmlns:a16="http://schemas.microsoft.com/office/drawing/2014/main" xmlns="" id="{6878093B-74D2-445C-8CFA-8C87A87F242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0" name="正方形/長方形 359">
          <a:extLst>
            <a:ext uri="{FF2B5EF4-FFF2-40B4-BE49-F238E27FC236}">
              <a16:creationId xmlns:a16="http://schemas.microsoft.com/office/drawing/2014/main" xmlns="" id="{2D23AAA9-F822-4AE1-958E-042E9C45E2E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1" name="正方形/長方形 360">
          <a:extLst>
            <a:ext uri="{FF2B5EF4-FFF2-40B4-BE49-F238E27FC236}">
              <a16:creationId xmlns:a16="http://schemas.microsoft.com/office/drawing/2014/main" xmlns="" id="{3202F5AA-CB54-4B34-A195-F970E9D917A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2" name="正方形/長方形 361">
          <a:extLst>
            <a:ext uri="{FF2B5EF4-FFF2-40B4-BE49-F238E27FC236}">
              <a16:creationId xmlns:a16="http://schemas.microsoft.com/office/drawing/2014/main" xmlns="" id="{419A7ECF-B850-49C3-9A5A-AEB9B4BBED59}"/>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3" name="正方形/長方形 362">
          <a:extLst>
            <a:ext uri="{FF2B5EF4-FFF2-40B4-BE49-F238E27FC236}">
              <a16:creationId xmlns:a16="http://schemas.microsoft.com/office/drawing/2014/main" xmlns="" id="{0879477D-F07E-4316-B99D-B425FD39F72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4" name="正方形/長方形 363">
          <a:extLst>
            <a:ext uri="{FF2B5EF4-FFF2-40B4-BE49-F238E27FC236}">
              <a16:creationId xmlns:a16="http://schemas.microsoft.com/office/drawing/2014/main" xmlns="" id="{FA23A7E8-359C-4980-B35B-F359B0B25608}"/>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5" name="正方形/長方形 364">
          <a:extLst>
            <a:ext uri="{FF2B5EF4-FFF2-40B4-BE49-F238E27FC236}">
              <a16:creationId xmlns:a16="http://schemas.microsoft.com/office/drawing/2014/main" xmlns="" id="{D0C17446-8D90-49E2-BA5F-4798DD6456BB}"/>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6" name="正方形/長方形 365">
          <a:extLst>
            <a:ext uri="{FF2B5EF4-FFF2-40B4-BE49-F238E27FC236}">
              <a16:creationId xmlns:a16="http://schemas.microsoft.com/office/drawing/2014/main" xmlns="" id="{65F7A9BF-6C02-413A-A93C-2468D5EF30A9}"/>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7" name="正方形/長方形 366">
          <a:extLst>
            <a:ext uri="{FF2B5EF4-FFF2-40B4-BE49-F238E27FC236}">
              <a16:creationId xmlns:a16="http://schemas.microsoft.com/office/drawing/2014/main" xmlns="" id="{C84F5036-743C-4F5D-A3DE-0E59FEDD5F0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8" name="正方形/長方形 367">
          <a:extLst>
            <a:ext uri="{FF2B5EF4-FFF2-40B4-BE49-F238E27FC236}">
              <a16:creationId xmlns:a16="http://schemas.microsoft.com/office/drawing/2014/main" xmlns="" id="{06192ACE-2D8B-422F-AA78-14595FDB871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9" name="正方形/長方形 368">
          <a:extLst>
            <a:ext uri="{FF2B5EF4-FFF2-40B4-BE49-F238E27FC236}">
              <a16:creationId xmlns:a16="http://schemas.microsoft.com/office/drawing/2014/main" xmlns="" id="{3AD99CDC-4A80-4C91-A4AD-47DDC1E31DD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0" name="正方形/長方形 369">
          <a:extLst>
            <a:ext uri="{FF2B5EF4-FFF2-40B4-BE49-F238E27FC236}">
              <a16:creationId xmlns:a16="http://schemas.microsoft.com/office/drawing/2014/main" xmlns="" id="{1A6C3E2E-F7E9-4F46-BCF2-2AAF7C87E237}"/>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1" name="正方形/長方形 370">
          <a:extLst>
            <a:ext uri="{FF2B5EF4-FFF2-40B4-BE49-F238E27FC236}">
              <a16:creationId xmlns:a16="http://schemas.microsoft.com/office/drawing/2014/main" xmlns="" id="{A6B9B58B-52D8-45A2-827D-9B66BA038BA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2" name="正方形/長方形 371">
          <a:extLst>
            <a:ext uri="{FF2B5EF4-FFF2-40B4-BE49-F238E27FC236}">
              <a16:creationId xmlns:a16="http://schemas.microsoft.com/office/drawing/2014/main" xmlns="" id="{6A5BC293-BC13-4EB8-9158-000F42F05F21}"/>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3" name="テキスト ボックス 372">
          <a:extLst>
            <a:ext uri="{FF2B5EF4-FFF2-40B4-BE49-F238E27FC236}">
              <a16:creationId xmlns:a16="http://schemas.microsoft.com/office/drawing/2014/main" xmlns="" id="{9005364A-4E29-433E-8596-D314998AACAA}"/>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4" name="直線コネクタ 373">
          <a:extLst>
            <a:ext uri="{FF2B5EF4-FFF2-40B4-BE49-F238E27FC236}">
              <a16:creationId xmlns:a16="http://schemas.microsoft.com/office/drawing/2014/main" xmlns="" id="{CCD7511A-6787-4B6E-8CC5-ECA7DD6F805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75" name="直線コネクタ 374">
          <a:extLst>
            <a:ext uri="{FF2B5EF4-FFF2-40B4-BE49-F238E27FC236}">
              <a16:creationId xmlns:a16="http://schemas.microsoft.com/office/drawing/2014/main" xmlns="" id="{EA1F6271-A54B-477A-A5B8-A97D67671076}"/>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76" name="テキスト ボックス 375">
          <a:extLst>
            <a:ext uri="{FF2B5EF4-FFF2-40B4-BE49-F238E27FC236}">
              <a16:creationId xmlns:a16="http://schemas.microsoft.com/office/drawing/2014/main" xmlns="" id="{218A75C4-EE46-4AB5-9710-8A6AD5635C0F}"/>
            </a:ext>
          </a:extLst>
        </xdr:cNvPr>
        <xdr:cNvSpPr txBox="1"/>
      </xdr:nvSpPr>
      <xdr:spPr>
        <a:xfrm>
          <a:off x="10666881" y="699499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7" name="直線コネクタ 376">
          <a:extLst>
            <a:ext uri="{FF2B5EF4-FFF2-40B4-BE49-F238E27FC236}">
              <a16:creationId xmlns:a16="http://schemas.microsoft.com/office/drawing/2014/main" xmlns="" id="{A786BE7F-0FB8-4ABB-AEDA-3879FCD52E00}"/>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8" name="テキスト ボックス 377">
          <a:extLst>
            <a:ext uri="{FF2B5EF4-FFF2-40B4-BE49-F238E27FC236}">
              <a16:creationId xmlns:a16="http://schemas.microsoft.com/office/drawing/2014/main" xmlns="" id="{E09FD118-5774-4DEB-8718-A133FD3A21FE}"/>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9" name="直線コネクタ 378">
          <a:extLst>
            <a:ext uri="{FF2B5EF4-FFF2-40B4-BE49-F238E27FC236}">
              <a16:creationId xmlns:a16="http://schemas.microsoft.com/office/drawing/2014/main" xmlns="" id="{5B70B08C-7AAB-43E4-8FBF-244BA2A850EB}"/>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80" name="テキスト ボックス 379">
          <a:extLst>
            <a:ext uri="{FF2B5EF4-FFF2-40B4-BE49-F238E27FC236}">
              <a16:creationId xmlns:a16="http://schemas.microsoft.com/office/drawing/2014/main" xmlns="" id="{A1BCFE9A-FE98-448C-B282-1C816D548277}"/>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81" name="直線コネクタ 380">
          <a:extLst>
            <a:ext uri="{FF2B5EF4-FFF2-40B4-BE49-F238E27FC236}">
              <a16:creationId xmlns:a16="http://schemas.microsoft.com/office/drawing/2014/main" xmlns="" id="{1F095956-EAD2-4CEF-84B5-5FABCF02DDEB}"/>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82" name="テキスト ボックス 381">
          <a:extLst>
            <a:ext uri="{FF2B5EF4-FFF2-40B4-BE49-F238E27FC236}">
              <a16:creationId xmlns:a16="http://schemas.microsoft.com/office/drawing/2014/main" xmlns="" id="{E41F9AE9-06CF-4E7B-BE78-4E03DB1C5FA9}"/>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83" name="直線コネクタ 382">
          <a:extLst>
            <a:ext uri="{FF2B5EF4-FFF2-40B4-BE49-F238E27FC236}">
              <a16:creationId xmlns:a16="http://schemas.microsoft.com/office/drawing/2014/main" xmlns="" id="{83979518-3E94-49D2-9455-73A8BF5C472A}"/>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4" name="テキスト ボックス 383">
          <a:extLst>
            <a:ext uri="{FF2B5EF4-FFF2-40B4-BE49-F238E27FC236}">
              <a16:creationId xmlns:a16="http://schemas.microsoft.com/office/drawing/2014/main" xmlns="" id="{748E4512-E5D2-4B7A-A217-C8ECC57ACE9F}"/>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5" name="直線コネクタ 384">
          <a:extLst>
            <a:ext uri="{FF2B5EF4-FFF2-40B4-BE49-F238E27FC236}">
              <a16:creationId xmlns:a16="http://schemas.microsoft.com/office/drawing/2014/main" xmlns="" id="{E7E6626E-F851-4164-B3E0-411239D59DE1}"/>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86" name="テキスト ボックス 385">
          <a:extLst>
            <a:ext uri="{FF2B5EF4-FFF2-40B4-BE49-F238E27FC236}">
              <a16:creationId xmlns:a16="http://schemas.microsoft.com/office/drawing/2014/main" xmlns="" id="{BC8416E5-1431-4A94-9AF5-7E43F40C69FA}"/>
            </a:ext>
          </a:extLst>
        </xdr:cNvPr>
        <xdr:cNvSpPr txBox="1"/>
      </xdr:nvSpPr>
      <xdr:spPr>
        <a:xfrm>
          <a:off x="105615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7" name="直線コネクタ 386">
          <a:extLst>
            <a:ext uri="{FF2B5EF4-FFF2-40B4-BE49-F238E27FC236}">
              <a16:creationId xmlns:a16="http://schemas.microsoft.com/office/drawing/2014/main" xmlns="" id="{58CCD024-0FC5-4F6F-8E42-14E1285EF39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8" name="テキスト ボックス 387">
          <a:extLst>
            <a:ext uri="{FF2B5EF4-FFF2-40B4-BE49-F238E27FC236}">
              <a16:creationId xmlns:a16="http://schemas.microsoft.com/office/drawing/2014/main" xmlns="" id="{0965F298-26EE-4FD8-83FB-3F19C01E0DB7}"/>
            </a:ext>
          </a:extLst>
        </xdr:cNvPr>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9" name="【認定こども園・幼稚園・保育所】&#10;有形固定資産減価償却率グラフ枠">
          <a:extLst>
            <a:ext uri="{FF2B5EF4-FFF2-40B4-BE49-F238E27FC236}">
              <a16:creationId xmlns:a16="http://schemas.microsoft.com/office/drawing/2014/main" xmlns="" id="{46BDE59D-D2D7-42AB-90D3-D79D4003D357}"/>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32113</xdr:rowOff>
    </xdr:to>
    <xdr:cxnSp macro="">
      <xdr:nvCxnSpPr>
        <xdr:cNvPr id="390" name="直線コネクタ 389">
          <a:extLst>
            <a:ext uri="{FF2B5EF4-FFF2-40B4-BE49-F238E27FC236}">
              <a16:creationId xmlns:a16="http://schemas.microsoft.com/office/drawing/2014/main" xmlns="" id="{EC103AC5-3C80-441D-BCF1-720EC120D0B7}"/>
            </a:ext>
          </a:extLst>
        </xdr:cNvPr>
        <xdr:cNvCxnSpPr/>
      </xdr:nvCxnSpPr>
      <xdr:spPr>
        <a:xfrm flipV="1">
          <a:off x="14375764" y="5534842"/>
          <a:ext cx="0" cy="1370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35940</xdr:rowOff>
    </xdr:from>
    <xdr:ext cx="405111" cy="259045"/>
    <xdr:sp macro="" textlink="">
      <xdr:nvSpPr>
        <xdr:cNvPr id="391" name="【認定こども園・幼稚園・保育所】&#10;有形固定資産減価償却率最小値テキスト">
          <a:extLst>
            <a:ext uri="{FF2B5EF4-FFF2-40B4-BE49-F238E27FC236}">
              <a16:creationId xmlns:a16="http://schemas.microsoft.com/office/drawing/2014/main" xmlns="" id="{FA97BB20-DADC-4A92-B5BC-206E828BD56E}"/>
            </a:ext>
          </a:extLst>
        </xdr:cNvPr>
        <xdr:cNvSpPr txBox="1"/>
      </xdr:nvSpPr>
      <xdr:spPr>
        <a:xfrm>
          <a:off x="14414500" y="690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32113</xdr:rowOff>
    </xdr:from>
    <xdr:to>
      <xdr:col>86</xdr:col>
      <xdr:colOff>25400</xdr:colOff>
      <xdr:row>41</xdr:row>
      <xdr:rowOff>32113</xdr:rowOff>
    </xdr:to>
    <xdr:cxnSp macro="">
      <xdr:nvCxnSpPr>
        <xdr:cNvPr id="392" name="直線コネクタ 391">
          <a:extLst>
            <a:ext uri="{FF2B5EF4-FFF2-40B4-BE49-F238E27FC236}">
              <a16:creationId xmlns:a16="http://schemas.microsoft.com/office/drawing/2014/main" xmlns="" id="{5CB623F6-1133-417C-92E4-5D13E43C2916}"/>
            </a:ext>
          </a:extLst>
        </xdr:cNvPr>
        <xdr:cNvCxnSpPr/>
      </xdr:nvCxnSpPr>
      <xdr:spPr>
        <a:xfrm>
          <a:off x="14287500" y="69053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93" name="【認定こども園・幼稚園・保育所】&#10;有形固定資産減価償却率最大値テキスト">
          <a:extLst>
            <a:ext uri="{FF2B5EF4-FFF2-40B4-BE49-F238E27FC236}">
              <a16:creationId xmlns:a16="http://schemas.microsoft.com/office/drawing/2014/main" xmlns="" id="{49591843-0D3A-48DF-9D45-2EFB033898F7}"/>
            </a:ext>
          </a:extLst>
        </xdr:cNvPr>
        <xdr:cNvSpPr txBox="1"/>
      </xdr:nvSpPr>
      <xdr:spPr>
        <a:xfrm>
          <a:off x="14414500" y="531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94" name="直線コネクタ 393">
          <a:extLst>
            <a:ext uri="{FF2B5EF4-FFF2-40B4-BE49-F238E27FC236}">
              <a16:creationId xmlns:a16="http://schemas.microsoft.com/office/drawing/2014/main" xmlns="" id="{91B95681-E6D4-4E8B-8E2E-F1D1103F2471}"/>
            </a:ext>
          </a:extLst>
        </xdr:cNvPr>
        <xdr:cNvCxnSpPr/>
      </xdr:nvCxnSpPr>
      <xdr:spPr>
        <a:xfrm>
          <a:off x="1428750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126291</xdr:rowOff>
    </xdr:from>
    <xdr:ext cx="405111" cy="259045"/>
    <xdr:sp macro="" textlink="">
      <xdr:nvSpPr>
        <xdr:cNvPr id="395" name="【認定こども園・幼稚園・保育所】&#10;有形固定資産減価償却率平均値テキスト">
          <a:extLst>
            <a:ext uri="{FF2B5EF4-FFF2-40B4-BE49-F238E27FC236}">
              <a16:creationId xmlns:a16="http://schemas.microsoft.com/office/drawing/2014/main" xmlns="" id="{6C917770-04D1-4E45-A09D-1A945182C7F8}"/>
            </a:ext>
          </a:extLst>
        </xdr:cNvPr>
        <xdr:cNvSpPr txBox="1"/>
      </xdr:nvSpPr>
      <xdr:spPr>
        <a:xfrm>
          <a:off x="14414500" y="6161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147864</xdr:rowOff>
    </xdr:from>
    <xdr:to>
      <xdr:col>85</xdr:col>
      <xdr:colOff>177800</xdr:colOff>
      <xdr:row>37</xdr:row>
      <xdr:rowOff>78014</xdr:rowOff>
    </xdr:to>
    <xdr:sp macro="" textlink="">
      <xdr:nvSpPr>
        <xdr:cNvPr id="396" name="フローチャート: 判断 395">
          <a:extLst>
            <a:ext uri="{FF2B5EF4-FFF2-40B4-BE49-F238E27FC236}">
              <a16:creationId xmlns:a16="http://schemas.microsoft.com/office/drawing/2014/main" xmlns="" id="{7BFC18F1-D41D-49A2-A0B2-18A1D8E29693}"/>
            </a:ext>
          </a:extLst>
        </xdr:cNvPr>
        <xdr:cNvSpPr/>
      </xdr:nvSpPr>
      <xdr:spPr>
        <a:xfrm>
          <a:off x="14325600" y="61829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397" name="フローチャート: 判断 396">
          <a:extLst>
            <a:ext uri="{FF2B5EF4-FFF2-40B4-BE49-F238E27FC236}">
              <a16:creationId xmlns:a16="http://schemas.microsoft.com/office/drawing/2014/main" xmlns="" id="{77953FAE-5B7B-442A-B475-8D5FCD9CBBA6}"/>
            </a:ext>
          </a:extLst>
        </xdr:cNvPr>
        <xdr:cNvSpPr/>
      </xdr:nvSpPr>
      <xdr:spPr>
        <a:xfrm>
          <a:off x="13578840" y="6163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92347</xdr:rowOff>
    </xdr:from>
    <xdr:to>
      <xdr:col>76</xdr:col>
      <xdr:colOff>165100</xdr:colOff>
      <xdr:row>37</xdr:row>
      <xdr:rowOff>22497</xdr:rowOff>
    </xdr:to>
    <xdr:sp macro="" textlink="">
      <xdr:nvSpPr>
        <xdr:cNvPr id="398" name="フローチャート: 判断 397">
          <a:extLst>
            <a:ext uri="{FF2B5EF4-FFF2-40B4-BE49-F238E27FC236}">
              <a16:creationId xmlns:a16="http://schemas.microsoft.com/office/drawing/2014/main" xmlns="" id="{C2F5876C-69A5-45C2-9B58-D46D8568DB5A}"/>
            </a:ext>
          </a:extLst>
        </xdr:cNvPr>
        <xdr:cNvSpPr/>
      </xdr:nvSpPr>
      <xdr:spPr>
        <a:xfrm>
          <a:off x="12804140" y="61273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74386</xdr:rowOff>
    </xdr:from>
    <xdr:to>
      <xdr:col>72</xdr:col>
      <xdr:colOff>38100</xdr:colOff>
      <xdr:row>37</xdr:row>
      <xdr:rowOff>4536</xdr:rowOff>
    </xdr:to>
    <xdr:sp macro="" textlink="">
      <xdr:nvSpPr>
        <xdr:cNvPr id="399" name="フローチャート: 判断 398">
          <a:extLst>
            <a:ext uri="{FF2B5EF4-FFF2-40B4-BE49-F238E27FC236}">
              <a16:creationId xmlns:a16="http://schemas.microsoft.com/office/drawing/2014/main" xmlns="" id="{03728007-F6A9-4925-B9B6-A92CBB92BE13}"/>
            </a:ext>
          </a:extLst>
        </xdr:cNvPr>
        <xdr:cNvSpPr/>
      </xdr:nvSpPr>
      <xdr:spPr>
        <a:xfrm>
          <a:off x="12029440" y="61094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0" name="テキスト ボックス 399">
          <a:extLst>
            <a:ext uri="{FF2B5EF4-FFF2-40B4-BE49-F238E27FC236}">
              <a16:creationId xmlns:a16="http://schemas.microsoft.com/office/drawing/2014/main" xmlns="" id="{3A15B77F-AD5C-4396-ADCB-EA5AAE56A20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1" name="テキスト ボックス 400">
          <a:extLst>
            <a:ext uri="{FF2B5EF4-FFF2-40B4-BE49-F238E27FC236}">
              <a16:creationId xmlns:a16="http://schemas.microsoft.com/office/drawing/2014/main" xmlns="" id="{0C3DBB98-FE56-4295-A805-4CE6A886274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2" name="テキスト ボックス 401">
          <a:extLst>
            <a:ext uri="{FF2B5EF4-FFF2-40B4-BE49-F238E27FC236}">
              <a16:creationId xmlns:a16="http://schemas.microsoft.com/office/drawing/2014/main" xmlns="" id="{0C9E8FD1-FF33-4D3D-9109-EF0007DB79C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3" name="テキスト ボックス 402">
          <a:extLst>
            <a:ext uri="{FF2B5EF4-FFF2-40B4-BE49-F238E27FC236}">
              <a16:creationId xmlns:a16="http://schemas.microsoft.com/office/drawing/2014/main" xmlns="" id="{8C51F5CD-E7D7-4BE7-B68E-1343F873A90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4" name="テキスト ボックス 403">
          <a:extLst>
            <a:ext uri="{FF2B5EF4-FFF2-40B4-BE49-F238E27FC236}">
              <a16:creationId xmlns:a16="http://schemas.microsoft.com/office/drawing/2014/main" xmlns="" id="{A1A4DB07-2212-41CE-8880-83E44252178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142966</xdr:rowOff>
    </xdr:from>
    <xdr:to>
      <xdr:col>85</xdr:col>
      <xdr:colOff>177800</xdr:colOff>
      <xdr:row>34</xdr:row>
      <xdr:rowOff>73116</xdr:rowOff>
    </xdr:to>
    <xdr:sp macro="" textlink="">
      <xdr:nvSpPr>
        <xdr:cNvPr id="405" name="楕円 404">
          <a:extLst>
            <a:ext uri="{FF2B5EF4-FFF2-40B4-BE49-F238E27FC236}">
              <a16:creationId xmlns:a16="http://schemas.microsoft.com/office/drawing/2014/main" xmlns="" id="{56F32F15-4DB8-4592-8362-A8F66727DC64}"/>
            </a:ext>
          </a:extLst>
        </xdr:cNvPr>
        <xdr:cNvSpPr/>
      </xdr:nvSpPr>
      <xdr:spPr>
        <a:xfrm>
          <a:off x="14325600" y="567508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165843</xdr:rowOff>
    </xdr:from>
    <xdr:ext cx="405111" cy="259045"/>
    <xdr:sp macro="" textlink="">
      <xdr:nvSpPr>
        <xdr:cNvPr id="406" name="【認定こども園・幼稚園・保育所】&#10;有形固定資産減価償却率該当値テキスト">
          <a:extLst>
            <a:ext uri="{FF2B5EF4-FFF2-40B4-BE49-F238E27FC236}">
              <a16:creationId xmlns:a16="http://schemas.microsoft.com/office/drawing/2014/main" xmlns="" id="{396F3672-F970-4F31-94C3-358DD8CD51CE}"/>
            </a:ext>
          </a:extLst>
        </xdr:cNvPr>
        <xdr:cNvSpPr txBox="1"/>
      </xdr:nvSpPr>
      <xdr:spPr>
        <a:xfrm>
          <a:off x="14414500" y="5530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170724</xdr:rowOff>
    </xdr:from>
    <xdr:to>
      <xdr:col>81</xdr:col>
      <xdr:colOff>101600</xdr:colOff>
      <xdr:row>34</xdr:row>
      <xdr:rowOff>100874</xdr:rowOff>
    </xdr:to>
    <xdr:sp macro="" textlink="">
      <xdr:nvSpPr>
        <xdr:cNvPr id="407" name="楕円 406">
          <a:extLst>
            <a:ext uri="{FF2B5EF4-FFF2-40B4-BE49-F238E27FC236}">
              <a16:creationId xmlns:a16="http://schemas.microsoft.com/office/drawing/2014/main" xmlns="" id="{3983398D-5605-42F4-A617-B216495D1B0A}"/>
            </a:ext>
          </a:extLst>
        </xdr:cNvPr>
        <xdr:cNvSpPr/>
      </xdr:nvSpPr>
      <xdr:spPr>
        <a:xfrm>
          <a:off x="13578840" y="57028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22316</xdr:rowOff>
    </xdr:from>
    <xdr:to>
      <xdr:col>85</xdr:col>
      <xdr:colOff>127000</xdr:colOff>
      <xdr:row>34</xdr:row>
      <xdr:rowOff>50074</xdr:rowOff>
    </xdr:to>
    <xdr:cxnSp macro="">
      <xdr:nvCxnSpPr>
        <xdr:cNvPr id="408" name="直線コネクタ 407">
          <a:extLst>
            <a:ext uri="{FF2B5EF4-FFF2-40B4-BE49-F238E27FC236}">
              <a16:creationId xmlns:a16="http://schemas.microsoft.com/office/drawing/2014/main" xmlns="" id="{5890D0CA-E341-4335-864C-3AAF7E1C81EB}"/>
            </a:ext>
          </a:extLst>
        </xdr:cNvPr>
        <xdr:cNvCxnSpPr/>
      </xdr:nvCxnSpPr>
      <xdr:spPr>
        <a:xfrm flipV="1">
          <a:off x="13629640" y="5722076"/>
          <a:ext cx="74676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53158</xdr:rowOff>
    </xdr:from>
    <xdr:to>
      <xdr:col>76</xdr:col>
      <xdr:colOff>165100</xdr:colOff>
      <xdr:row>34</xdr:row>
      <xdr:rowOff>154758</xdr:rowOff>
    </xdr:to>
    <xdr:sp macro="" textlink="">
      <xdr:nvSpPr>
        <xdr:cNvPr id="409" name="楕円 408">
          <a:extLst>
            <a:ext uri="{FF2B5EF4-FFF2-40B4-BE49-F238E27FC236}">
              <a16:creationId xmlns:a16="http://schemas.microsoft.com/office/drawing/2014/main" xmlns="" id="{424B9BD5-4002-42B4-8A4E-F1098E57884E}"/>
            </a:ext>
          </a:extLst>
        </xdr:cNvPr>
        <xdr:cNvSpPr/>
      </xdr:nvSpPr>
      <xdr:spPr>
        <a:xfrm>
          <a:off x="12804140" y="575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50074</xdr:rowOff>
    </xdr:from>
    <xdr:to>
      <xdr:col>81</xdr:col>
      <xdr:colOff>50800</xdr:colOff>
      <xdr:row>34</xdr:row>
      <xdr:rowOff>103958</xdr:rowOff>
    </xdr:to>
    <xdr:cxnSp macro="">
      <xdr:nvCxnSpPr>
        <xdr:cNvPr id="410" name="直線コネクタ 409">
          <a:extLst>
            <a:ext uri="{FF2B5EF4-FFF2-40B4-BE49-F238E27FC236}">
              <a16:creationId xmlns:a16="http://schemas.microsoft.com/office/drawing/2014/main" xmlns="" id="{43B75E2F-7C47-408D-AA9C-46B6F020087A}"/>
            </a:ext>
          </a:extLst>
        </xdr:cNvPr>
        <xdr:cNvCxnSpPr/>
      </xdr:nvCxnSpPr>
      <xdr:spPr>
        <a:xfrm flipV="1">
          <a:off x="12854940" y="5749834"/>
          <a:ext cx="7747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7439</xdr:rowOff>
    </xdr:from>
    <xdr:to>
      <xdr:col>72</xdr:col>
      <xdr:colOff>38100</xdr:colOff>
      <xdr:row>35</xdr:row>
      <xdr:rowOff>109039</xdr:rowOff>
    </xdr:to>
    <xdr:sp macro="" textlink="">
      <xdr:nvSpPr>
        <xdr:cNvPr id="411" name="楕円 410">
          <a:extLst>
            <a:ext uri="{FF2B5EF4-FFF2-40B4-BE49-F238E27FC236}">
              <a16:creationId xmlns:a16="http://schemas.microsoft.com/office/drawing/2014/main" xmlns="" id="{4A84615A-31F6-4039-BC37-1D09459D5B11}"/>
            </a:ext>
          </a:extLst>
        </xdr:cNvPr>
        <xdr:cNvSpPr/>
      </xdr:nvSpPr>
      <xdr:spPr>
        <a:xfrm>
          <a:off x="12029440" y="58748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103958</xdr:rowOff>
    </xdr:from>
    <xdr:to>
      <xdr:col>76</xdr:col>
      <xdr:colOff>114300</xdr:colOff>
      <xdr:row>35</xdr:row>
      <xdr:rowOff>58239</xdr:rowOff>
    </xdr:to>
    <xdr:cxnSp macro="">
      <xdr:nvCxnSpPr>
        <xdr:cNvPr id="412" name="直線コネクタ 411">
          <a:extLst>
            <a:ext uri="{FF2B5EF4-FFF2-40B4-BE49-F238E27FC236}">
              <a16:creationId xmlns:a16="http://schemas.microsoft.com/office/drawing/2014/main" xmlns="" id="{CF4230FA-1046-4C1F-B409-DE4201845990}"/>
            </a:ext>
          </a:extLst>
        </xdr:cNvPr>
        <xdr:cNvCxnSpPr/>
      </xdr:nvCxnSpPr>
      <xdr:spPr>
        <a:xfrm flipV="1">
          <a:off x="12072620" y="5803718"/>
          <a:ext cx="782320" cy="12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13" name="n_1aveValue【認定こども園・幼稚園・保育所】&#10;有形固定資産減価償却率">
          <a:extLst>
            <a:ext uri="{FF2B5EF4-FFF2-40B4-BE49-F238E27FC236}">
              <a16:creationId xmlns:a16="http://schemas.microsoft.com/office/drawing/2014/main" xmlns="" id="{E621A29E-3598-4D21-A78A-321E23FFF61C}"/>
            </a:ext>
          </a:extLst>
        </xdr:cNvPr>
        <xdr:cNvSpPr txBox="1"/>
      </xdr:nvSpPr>
      <xdr:spPr>
        <a:xfrm>
          <a:off x="13437244"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13624</xdr:rowOff>
    </xdr:from>
    <xdr:ext cx="405111" cy="259045"/>
    <xdr:sp macro="" textlink="">
      <xdr:nvSpPr>
        <xdr:cNvPr id="414" name="n_2aveValue【認定こども園・幼稚園・保育所】&#10;有形固定資産減価償却率">
          <a:extLst>
            <a:ext uri="{FF2B5EF4-FFF2-40B4-BE49-F238E27FC236}">
              <a16:creationId xmlns:a16="http://schemas.microsoft.com/office/drawing/2014/main" xmlns="" id="{BD31293E-7686-43B7-8142-FA862E7E26D6}"/>
            </a:ext>
          </a:extLst>
        </xdr:cNvPr>
        <xdr:cNvSpPr txBox="1"/>
      </xdr:nvSpPr>
      <xdr:spPr>
        <a:xfrm>
          <a:off x="12675244" y="6216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167113</xdr:rowOff>
    </xdr:from>
    <xdr:ext cx="405111" cy="259045"/>
    <xdr:sp macro="" textlink="">
      <xdr:nvSpPr>
        <xdr:cNvPr id="415" name="n_3aveValue【認定こども園・幼稚園・保育所】&#10;有形固定資産減価償却率">
          <a:extLst>
            <a:ext uri="{FF2B5EF4-FFF2-40B4-BE49-F238E27FC236}">
              <a16:creationId xmlns:a16="http://schemas.microsoft.com/office/drawing/2014/main" xmlns="" id="{76952C6C-A417-438E-9F16-503999B180E7}"/>
            </a:ext>
          </a:extLst>
        </xdr:cNvPr>
        <xdr:cNvSpPr txBox="1"/>
      </xdr:nvSpPr>
      <xdr:spPr>
        <a:xfrm>
          <a:off x="11900544" y="620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117401</xdr:rowOff>
    </xdr:from>
    <xdr:ext cx="405111" cy="259045"/>
    <xdr:sp macro="" textlink="">
      <xdr:nvSpPr>
        <xdr:cNvPr id="416" name="n_1mainValue【認定こども園・幼稚園・保育所】&#10;有形固定資産減価償却率">
          <a:extLst>
            <a:ext uri="{FF2B5EF4-FFF2-40B4-BE49-F238E27FC236}">
              <a16:creationId xmlns:a16="http://schemas.microsoft.com/office/drawing/2014/main" xmlns="" id="{CF57482B-2DE9-4C85-BCAC-C20D3C07495E}"/>
            </a:ext>
          </a:extLst>
        </xdr:cNvPr>
        <xdr:cNvSpPr txBox="1"/>
      </xdr:nvSpPr>
      <xdr:spPr>
        <a:xfrm>
          <a:off x="13437244" y="5481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171285</xdr:rowOff>
    </xdr:from>
    <xdr:ext cx="405111" cy="259045"/>
    <xdr:sp macro="" textlink="">
      <xdr:nvSpPr>
        <xdr:cNvPr id="417" name="n_2mainValue【認定こども園・幼稚園・保育所】&#10;有形固定資産減価償却率">
          <a:extLst>
            <a:ext uri="{FF2B5EF4-FFF2-40B4-BE49-F238E27FC236}">
              <a16:creationId xmlns:a16="http://schemas.microsoft.com/office/drawing/2014/main" xmlns="" id="{C3F9DC42-62EB-4531-B063-C29917639617}"/>
            </a:ext>
          </a:extLst>
        </xdr:cNvPr>
        <xdr:cNvSpPr txBox="1"/>
      </xdr:nvSpPr>
      <xdr:spPr>
        <a:xfrm>
          <a:off x="12675244" y="553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125566</xdr:rowOff>
    </xdr:from>
    <xdr:ext cx="405111" cy="259045"/>
    <xdr:sp macro="" textlink="">
      <xdr:nvSpPr>
        <xdr:cNvPr id="418" name="n_3mainValue【認定こども園・幼稚園・保育所】&#10;有形固定資産減価償却率">
          <a:extLst>
            <a:ext uri="{FF2B5EF4-FFF2-40B4-BE49-F238E27FC236}">
              <a16:creationId xmlns:a16="http://schemas.microsoft.com/office/drawing/2014/main" xmlns="" id="{4410265F-45B8-47B7-BCCD-EE2409129EFE}"/>
            </a:ext>
          </a:extLst>
        </xdr:cNvPr>
        <xdr:cNvSpPr txBox="1"/>
      </xdr:nvSpPr>
      <xdr:spPr>
        <a:xfrm>
          <a:off x="11900544" y="5657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9" name="正方形/長方形 418">
          <a:extLst>
            <a:ext uri="{FF2B5EF4-FFF2-40B4-BE49-F238E27FC236}">
              <a16:creationId xmlns:a16="http://schemas.microsoft.com/office/drawing/2014/main" xmlns="" id="{180ED756-C51D-4055-8F2D-1D5E523030A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0" name="正方形/長方形 419">
          <a:extLst>
            <a:ext uri="{FF2B5EF4-FFF2-40B4-BE49-F238E27FC236}">
              <a16:creationId xmlns:a16="http://schemas.microsoft.com/office/drawing/2014/main" xmlns="" id="{8EE016DD-D0F6-4EE6-AAD0-CA8AD13F265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1" name="正方形/長方形 420">
          <a:extLst>
            <a:ext uri="{FF2B5EF4-FFF2-40B4-BE49-F238E27FC236}">
              <a16:creationId xmlns:a16="http://schemas.microsoft.com/office/drawing/2014/main" xmlns="" id="{28BBB758-3154-46C6-9B4C-455B30CD2C6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2" name="正方形/長方形 421">
          <a:extLst>
            <a:ext uri="{FF2B5EF4-FFF2-40B4-BE49-F238E27FC236}">
              <a16:creationId xmlns:a16="http://schemas.microsoft.com/office/drawing/2014/main" xmlns="" id="{44D8475B-C931-4680-BB25-FDD0DB3205B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3" name="正方形/長方形 422">
          <a:extLst>
            <a:ext uri="{FF2B5EF4-FFF2-40B4-BE49-F238E27FC236}">
              <a16:creationId xmlns:a16="http://schemas.microsoft.com/office/drawing/2014/main" xmlns="" id="{96C0477B-EA5D-40F8-97BA-8C2758432AA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4" name="正方形/長方形 423">
          <a:extLst>
            <a:ext uri="{FF2B5EF4-FFF2-40B4-BE49-F238E27FC236}">
              <a16:creationId xmlns:a16="http://schemas.microsoft.com/office/drawing/2014/main" xmlns="" id="{B921B25A-1E44-49E9-BE1A-D15250B2AB7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5" name="正方形/長方形 424">
          <a:extLst>
            <a:ext uri="{FF2B5EF4-FFF2-40B4-BE49-F238E27FC236}">
              <a16:creationId xmlns:a16="http://schemas.microsoft.com/office/drawing/2014/main" xmlns="" id="{85BDDA08-05D9-4879-836C-6D16F71C4C5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6" name="正方形/長方形 425">
          <a:extLst>
            <a:ext uri="{FF2B5EF4-FFF2-40B4-BE49-F238E27FC236}">
              <a16:creationId xmlns:a16="http://schemas.microsoft.com/office/drawing/2014/main" xmlns="" id="{14D697F2-A44D-4DAA-921A-E6CEA2EC766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7" name="テキスト ボックス 426">
          <a:extLst>
            <a:ext uri="{FF2B5EF4-FFF2-40B4-BE49-F238E27FC236}">
              <a16:creationId xmlns:a16="http://schemas.microsoft.com/office/drawing/2014/main" xmlns="" id="{805E9C8D-3E00-4766-ADA9-A59CB6F8261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8" name="直線コネクタ 427">
          <a:extLst>
            <a:ext uri="{FF2B5EF4-FFF2-40B4-BE49-F238E27FC236}">
              <a16:creationId xmlns:a16="http://schemas.microsoft.com/office/drawing/2014/main" xmlns="" id="{15389772-0722-4C96-AAEE-F5FDF136BB44}"/>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29" name="直線コネクタ 428">
          <a:extLst>
            <a:ext uri="{FF2B5EF4-FFF2-40B4-BE49-F238E27FC236}">
              <a16:creationId xmlns:a16="http://schemas.microsoft.com/office/drawing/2014/main" xmlns="" id="{A192B863-82D9-485B-AB6F-923100691C2B}"/>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30" name="テキスト ボックス 429">
          <a:extLst>
            <a:ext uri="{FF2B5EF4-FFF2-40B4-BE49-F238E27FC236}">
              <a16:creationId xmlns:a16="http://schemas.microsoft.com/office/drawing/2014/main" xmlns="" id="{4EDCFC68-5C67-4DFC-9E6C-DAD58E22A2DB}"/>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31" name="直線コネクタ 430">
          <a:extLst>
            <a:ext uri="{FF2B5EF4-FFF2-40B4-BE49-F238E27FC236}">
              <a16:creationId xmlns:a16="http://schemas.microsoft.com/office/drawing/2014/main" xmlns="" id="{690A49C7-BE77-4C18-8F41-8C8AC3BD5FA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32" name="テキスト ボックス 431">
          <a:extLst>
            <a:ext uri="{FF2B5EF4-FFF2-40B4-BE49-F238E27FC236}">
              <a16:creationId xmlns:a16="http://schemas.microsoft.com/office/drawing/2014/main" xmlns="" id="{B7D09AEC-0085-4A20-B5D6-16E8671C0D9C}"/>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33" name="直線コネクタ 432">
          <a:extLst>
            <a:ext uri="{FF2B5EF4-FFF2-40B4-BE49-F238E27FC236}">
              <a16:creationId xmlns:a16="http://schemas.microsoft.com/office/drawing/2014/main" xmlns="" id="{AADBF0B0-1C7D-402E-8D52-67C052F421F5}"/>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34" name="テキスト ボックス 433">
          <a:extLst>
            <a:ext uri="{FF2B5EF4-FFF2-40B4-BE49-F238E27FC236}">
              <a16:creationId xmlns:a16="http://schemas.microsoft.com/office/drawing/2014/main" xmlns="" id="{EE77899C-EDB4-40E8-B9E1-717418DB400D}"/>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35" name="直線コネクタ 434">
          <a:extLst>
            <a:ext uri="{FF2B5EF4-FFF2-40B4-BE49-F238E27FC236}">
              <a16:creationId xmlns:a16="http://schemas.microsoft.com/office/drawing/2014/main" xmlns="" id="{B95418C5-1DC0-4589-AEDD-84C327408627}"/>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36" name="テキスト ボックス 435">
          <a:extLst>
            <a:ext uri="{FF2B5EF4-FFF2-40B4-BE49-F238E27FC236}">
              <a16:creationId xmlns:a16="http://schemas.microsoft.com/office/drawing/2014/main" xmlns="" id="{633DE542-3531-42DA-944F-AABD5B47D105}"/>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7" name="直線コネクタ 436">
          <a:extLst>
            <a:ext uri="{FF2B5EF4-FFF2-40B4-BE49-F238E27FC236}">
              <a16:creationId xmlns:a16="http://schemas.microsoft.com/office/drawing/2014/main" xmlns="" id="{4E5FBE79-6348-414F-B549-9F42724F5FC1}"/>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8" name="テキスト ボックス 437">
          <a:extLst>
            <a:ext uri="{FF2B5EF4-FFF2-40B4-BE49-F238E27FC236}">
              <a16:creationId xmlns:a16="http://schemas.microsoft.com/office/drawing/2014/main" xmlns="" id="{4143113B-B40C-498E-8013-DAA82E1FE0DC}"/>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9" name="【認定こども園・幼稚園・保育所】&#10;一人当たり面積グラフ枠">
          <a:extLst>
            <a:ext uri="{FF2B5EF4-FFF2-40B4-BE49-F238E27FC236}">
              <a16:creationId xmlns:a16="http://schemas.microsoft.com/office/drawing/2014/main" xmlns="" id="{16CBE620-09C6-45F3-94C0-5FDACA9D064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51054</xdr:rowOff>
    </xdr:from>
    <xdr:to>
      <xdr:col>116</xdr:col>
      <xdr:colOff>62864</xdr:colOff>
      <xdr:row>41</xdr:row>
      <xdr:rowOff>119634</xdr:rowOff>
    </xdr:to>
    <xdr:cxnSp macro="">
      <xdr:nvCxnSpPr>
        <xdr:cNvPr id="440" name="直線コネクタ 439">
          <a:extLst>
            <a:ext uri="{FF2B5EF4-FFF2-40B4-BE49-F238E27FC236}">
              <a16:creationId xmlns:a16="http://schemas.microsoft.com/office/drawing/2014/main" xmlns="" id="{F1C4C1DF-4CEF-4076-8E70-5EA90265D50B}"/>
            </a:ext>
          </a:extLst>
        </xdr:cNvPr>
        <xdr:cNvCxnSpPr/>
      </xdr:nvCxnSpPr>
      <xdr:spPr>
        <a:xfrm flipV="1">
          <a:off x="19509104" y="5750814"/>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123461</xdr:rowOff>
    </xdr:from>
    <xdr:ext cx="469744" cy="259045"/>
    <xdr:sp macro="" textlink="">
      <xdr:nvSpPr>
        <xdr:cNvPr id="441" name="【認定こども園・幼稚園・保育所】&#10;一人当たり面積最小値テキスト">
          <a:extLst>
            <a:ext uri="{FF2B5EF4-FFF2-40B4-BE49-F238E27FC236}">
              <a16:creationId xmlns:a16="http://schemas.microsoft.com/office/drawing/2014/main" xmlns="" id="{BD7452FA-17EC-4064-BAA8-C80412BEF57F}"/>
            </a:ext>
          </a:extLst>
        </xdr:cNvPr>
        <xdr:cNvSpPr txBox="1"/>
      </xdr:nvSpPr>
      <xdr:spPr>
        <a:xfrm>
          <a:off x="19547840" y="699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119634</xdr:rowOff>
    </xdr:from>
    <xdr:to>
      <xdr:col>116</xdr:col>
      <xdr:colOff>152400</xdr:colOff>
      <xdr:row>41</xdr:row>
      <xdr:rowOff>119634</xdr:rowOff>
    </xdr:to>
    <xdr:cxnSp macro="">
      <xdr:nvCxnSpPr>
        <xdr:cNvPr id="442" name="直線コネクタ 441">
          <a:extLst>
            <a:ext uri="{FF2B5EF4-FFF2-40B4-BE49-F238E27FC236}">
              <a16:creationId xmlns:a16="http://schemas.microsoft.com/office/drawing/2014/main" xmlns="" id="{DE11394B-BCCF-42D6-9193-ED97CCC824DA}"/>
            </a:ext>
          </a:extLst>
        </xdr:cNvPr>
        <xdr:cNvCxnSpPr/>
      </xdr:nvCxnSpPr>
      <xdr:spPr>
        <a:xfrm>
          <a:off x="19443700" y="69928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169181</xdr:rowOff>
    </xdr:from>
    <xdr:ext cx="469744" cy="259045"/>
    <xdr:sp macro="" textlink="">
      <xdr:nvSpPr>
        <xdr:cNvPr id="443" name="【認定こども園・幼稚園・保育所】&#10;一人当たり面積最大値テキスト">
          <a:extLst>
            <a:ext uri="{FF2B5EF4-FFF2-40B4-BE49-F238E27FC236}">
              <a16:creationId xmlns:a16="http://schemas.microsoft.com/office/drawing/2014/main" xmlns="" id="{C37B7A44-446A-4930-A890-3645E1EF7B33}"/>
            </a:ext>
          </a:extLst>
        </xdr:cNvPr>
        <xdr:cNvSpPr txBox="1"/>
      </xdr:nvSpPr>
      <xdr:spPr>
        <a:xfrm>
          <a:off x="19547840" y="553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51054</xdr:rowOff>
    </xdr:from>
    <xdr:to>
      <xdr:col>116</xdr:col>
      <xdr:colOff>152400</xdr:colOff>
      <xdr:row>34</xdr:row>
      <xdr:rowOff>51054</xdr:rowOff>
    </xdr:to>
    <xdr:cxnSp macro="">
      <xdr:nvCxnSpPr>
        <xdr:cNvPr id="444" name="直線コネクタ 443">
          <a:extLst>
            <a:ext uri="{FF2B5EF4-FFF2-40B4-BE49-F238E27FC236}">
              <a16:creationId xmlns:a16="http://schemas.microsoft.com/office/drawing/2014/main" xmlns="" id="{D591DEC7-7D94-44C7-9D69-8492D0A39DD3}"/>
            </a:ext>
          </a:extLst>
        </xdr:cNvPr>
        <xdr:cNvCxnSpPr/>
      </xdr:nvCxnSpPr>
      <xdr:spPr>
        <a:xfrm>
          <a:off x="19443700" y="57508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32275</xdr:rowOff>
    </xdr:from>
    <xdr:ext cx="469744" cy="259045"/>
    <xdr:sp macro="" textlink="">
      <xdr:nvSpPr>
        <xdr:cNvPr id="445" name="【認定こども園・幼稚園・保育所】&#10;一人当たり面積平均値テキスト">
          <a:extLst>
            <a:ext uri="{FF2B5EF4-FFF2-40B4-BE49-F238E27FC236}">
              <a16:creationId xmlns:a16="http://schemas.microsoft.com/office/drawing/2014/main" xmlns="" id="{57D0A49D-80C4-4C84-8D17-BC3390A7F2C7}"/>
            </a:ext>
          </a:extLst>
        </xdr:cNvPr>
        <xdr:cNvSpPr txBox="1"/>
      </xdr:nvSpPr>
      <xdr:spPr>
        <a:xfrm>
          <a:off x="19547840" y="6402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9398</xdr:rowOff>
    </xdr:from>
    <xdr:to>
      <xdr:col>116</xdr:col>
      <xdr:colOff>114300</xdr:colOff>
      <xdr:row>39</xdr:row>
      <xdr:rowOff>110998</xdr:rowOff>
    </xdr:to>
    <xdr:sp macro="" textlink="">
      <xdr:nvSpPr>
        <xdr:cNvPr id="446" name="フローチャート: 判断 445">
          <a:extLst>
            <a:ext uri="{FF2B5EF4-FFF2-40B4-BE49-F238E27FC236}">
              <a16:creationId xmlns:a16="http://schemas.microsoft.com/office/drawing/2014/main" xmlns="" id="{34A01C06-1B5D-4AF1-B625-9101AB86729C}"/>
            </a:ext>
          </a:extLst>
        </xdr:cNvPr>
        <xdr:cNvSpPr/>
      </xdr:nvSpPr>
      <xdr:spPr>
        <a:xfrm>
          <a:off x="1945894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2540</xdr:rowOff>
    </xdr:from>
    <xdr:to>
      <xdr:col>112</xdr:col>
      <xdr:colOff>38100</xdr:colOff>
      <xdr:row>39</xdr:row>
      <xdr:rowOff>104140</xdr:rowOff>
    </xdr:to>
    <xdr:sp macro="" textlink="">
      <xdr:nvSpPr>
        <xdr:cNvPr id="447" name="フローチャート: 判断 446">
          <a:extLst>
            <a:ext uri="{FF2B5EF4-FFF2-40B4-BE49-F238E27FC236}">
              <a16:creationId xmlns:a16="http://schemas.microsoft.com/office/drawing/2014/main" xmlns="" id="{EFAA67DD-AF95-4C97-97E3-5B7BE52C00D2}"/>
            </a:ext>
          </a:extLst>
        </xdr:cNvPr>
        <xdr:cNvSpPr/>
      </xdr:nvSpPr>
      <xdr:spPr>
        <a:xfrm>
          <a:off x="18735040" y="65405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23114</xdr:rowOff>
    </xdr:from>
    <xdr:to>
      <xdr:col>107</xdr:col>
      <xdr:colOff>101600</xdr:colOff>
      <xdr:row>39</xdr:row>
      <xdr:rowOff>124714</xdr:rowOff>
    </xdr:to>
    <xdr:sp macro="" textlink="">
      <xdr:nvSpPr>
        <xdr:cNvPr id="448" name="フローチャート: 判断 447">
          <a:extLst>
            <a:ext uri="{FF2B5EF4-FFF2-40B4-BE49-F238E27FC236}">
              <a16:creationId xmlns:a16="http://schemas.microsoft.com/office/drawing/2014/main" xmlns="" id="{D32B7196-B532-4748-A9B6-E4053B246B93}"/>
            </a:ext>
          </a:extLst>
        </xdr:cNvPr>
        <xdr:cNvSpPr/>
      </xdr:nvSpPr>
      <xdr:spPr>
        <a:xfrm>
          <a:off x="17937480" y="656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49" name="フローチャート: 判断 448">
          <a:extLst>
            <a:ext uri="{FF2B5EF4-FFF2-40B4-BE49-F238E27FC236}">
              <a16:creationId xmlns:a16="http://schemas.microsoft.com/office/drawing/2014/main" xmlns="" id="{6523DC03-25A8-4383-A229-F276E35FC776}"/>
            </a:ext>
          </a:extLst>
        </xdr:cNvPr>
        <xdr:cNvSpPr/>
      </xdr:nvSpPr>
      <xdr:spPr>
        <a:xfrm>
          <a:off x="1716278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0" name="テキスト ボックス 449">
          <a:extLst>
            <a:ext uri="{FF2B5EF4-FFF2-40B4-BE49-F238E27FC236}">
              <a16:creationId xmlns:a16="http://schemas.microsoft.com/office/drawing/2014/main" xmlns="" id="{E5F71FAA-7B28-4EF7-B367-035DBAAA3F4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1" name="テキスト ボックス 450">
          <a:extLst>
            <a:ext uri="{FF2B5EF4-FFF2-40B4-BE49-F238E27FC236}">
              <a16:creationId xmlns:a16="http://schemas.microsoft.com/office/drawing/2014/main" xmlns="" id="{050E9ECF-150E-4BE4-9383-86BB91DC34AD}"/>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2" name="テキスト ボックス 451">
          <a:extLst>
            <a:ext uri="{FF2B5EF4-FFF2-40B4-BE49-F238E27FC236}">
              <a16:creationId xmlns:a16="http://schemas.microsoft.com/office/drawing/2014/main" xmlns="" id="{698A995A-766E-476F-8114-8E37E8372F03}"/>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3" name="テキスト ボックス 452">
          <a:extLst>
            <a:ext uri="{FF2B5EF4-FFF2-40B4-BE49-F238E27FC236}">
              <a16:creationId xmlns:a16="http://schemas.microsoft.com/office/drawing/2014/main" xmlns="" id="{530633DD-44D9-4D1E-B00A-298A9C59ECD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4" name="テキスト ボックス 453">
          <a:extLst>
            <a:ext uri="{FF2B5EF4-FFF2-40B4-BE49-F238E27FC236}">
              <a16:creationId xmlns:a16="http://schemas.microsoft.com/office/drawing/2014/main" xmlns="" id="{759AA4F4-EA8D-4869-9B8D-17B3904ED3C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73406</xdr:rowOff>
    </xdr:from>
    <xdr:to>
      <xdr:col>116</xdr:col>
      <xdr:colOff>114300</xdr:colOff>
      <xdr:row>41</xdr:row>
      <xdr:rowOff>3556</xdr:rowOff>
    </xdr:to>
    <xdr:sp macro="" textlink="">
      <xdr:nvSpPr>
        <xdr:cNvPr id="455" name="楕円 454">
          <a:extLst>
            <a:ext uri="{FF2B5EF4-FFF2-40B4-BE49-F238E27FC236}">
              <a16:creationId xmlns:a16="http://schemas.microsoft.com/office/drawing/2014/main" xmlns="" id="{57263B62-0708-4E35-916D-D1E4E7739404}"/>
            </a:ext>
          </a:extLst>
        </xdr:cNvPr>
        <xdr:cNvSpPr/>
      </xdr:nvSpPr>
      <xdr:spPr>
        <a:xfrm>
          <a:off x="19458940" y="6779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51833</xdr:rowOff>
    </xdr:from>
    <xdr:ext cx="469744" cy="259045"/>
    <xdr:sp macro="" textlink="">
      <xdr:nvSpPr>
        <xdr:cNvPr id="456" name="【認定こども園・幼稚園・保育所】&#10;一人当たり面積該当値テキスト">
          <a:extLst>
            <a:ext uri="{FF2B5EF4-FFF2-40B4-BE49-F238E27FC236}">
              <a16:creationId xmlns:a16="http://schemas.microsoft.com/office/drawing/2014/main" xmlns="" id="{1DDAA93C-45FA-4600-874D-11B36769D326}"/>
            </a:ext>
          </a:extLst>
        </xdr:cNvPr>
        <xdr:cNvSpPr txBox="1"/>
      </xdr:nvSpPr>
      <xdr:spPr>
        <a:xfrm>
          <a:off x="19547840" y="6757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75692</xdr:rowOff>
    </xdr:from>
    <xdr:to>
      <xdr:col>112</xdr:col>
      <xdr:colOff>38100</xdr:colOff>
      <xdr:row>41</xdr:row>
      <xdr:rowOff>5842</xdr:rowOff>
    </xdr:to>
    <xdr:sp macro="" textlink="">
      <xdr:nvSpPr>
        <xdr:cNvPr id="457" name="楕円 456">
          <a:extLst>
            <a:ext uri="{FF2B5EF4-FFF2-40B4-BE49-F238E27FC236}">
              <a16:creationId xmlns:a16="http://schemas.microsoft.com/office/drawing/2014/main" xmlns="" id="{90B4759A-465B-4E47-87DA-1441AD669E9A}"/>
            </a:ext>
          </a:extLst>
        </xdr:cNvPr>
        <xdr:cNvSpPr/>
      </xdr:nvSpPr>
      <xdr:spPr>
        <a:xfrm>
          <a:off x="18735040" y="67812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124206</xdr:rowOff>
    </xdr:from>
    <xdr:to>
      <xdr:col>116</xdr:col>
      <xdr:colOff>63500</xdr:colOff>
      <xdr:row>40</xdr:row>
      <xdr:rowOff>126492</xdr:rowOff>
    </xdr:to>
    <xdr:cxnSp macro="">
      <xdr:nvCxnSpPr>
        <xdr:cNvPr id="458" name="直線コネクタ 457">
          <a:extLst>
            <a:ext uri="{FF2B5EF4-FFF2-40B4-BE49-F238E27FC236}">
              <a16:creationId xmlns:a16="http://schemas.microsoft.com/office/drawing/2014/main" xmlns="" id="{F6EB80BA-5344-4776-AA2E-474CB9B84AF0}"/>
            </a:ext>
          </a:extLst>
        </xdr:cNvPr>
        <xdr:cNvCxnSpPr/>
      </xdr:nvCxnSpPr>
      <xdr:spPr>
        <a:xfrm flipV="1">
          <a:off x="18778220" y="6829806"/>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77978</xdr:rowOff>
    </xdr:from>
    <xdr:to>
      <xdr:col>107</xdr:col>
      <xdr:colOff>101600</xdr:colOff>
      <xdr:row>41</xdr:row>
      <xdr:rowOff>8128</xdr:rowOff>
    </xdr:to>
    <xdr:sp macro="" textlink="">
      <xdr:nvSpPr>
        <xdr:cNvPr id="459" name="楕円 458">
          <a:extLst>
            <a:ext uri="{FF2B5EF4-FFF2-40B4-BE49-F238E27FC236}">
              <a16:creationId xmlns:a16="http://schemas.microsoft.com/office/drawing/2014/main" xmlns="" id="{3A58C0F4-B49A-4C04-B381-30B98E244D2A}"/>
            </a:ext>
          </a:extLst>
        </xdr:cNvPr>
        <xdr:cNvSpPr/>
      </xdr:nvSpPr>
      <xdr:spPr>
        <a:xfrm>
          <a:off x="17937480" y="67835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126492</xdr:rowOff>
    </xdr:from>
    <xdr:to>
      <xdr:col>111</xdr:col>
      <xdr:colOff>177800</xdr:colOff>
      <xdr:row>40</xdr:row>
      <xdr:rowOff>128778</xdr:rowOff>
    </xdr:to>
    <xdr:cxnSp macro="">
      <xdr:nvCxnSpPr>
        <xdr:cNvPr id="460" name="直線コネクタ 459">
          <a:extLst>
            <a:ext uri="{FF2B5EF4-FFF2-40B4-BE49-F238E27FC236}">
              <a16:creationId xmlns:a16="http://schemas.microsoft.com/office/drawing/2014/main" xmlns="" id="{A2F476D2-2CA1-4E2D-8686-6BE342C97409}"/>
            </a:ext>
          </a:extLst>
        </xdr:cNvPr>
        <xdr:cNvCxnSpPr/>
      </xdr:nvCxnSpPr>
      <xdr:spPr>
        <a:xfrm flipV="1">
          <a:off x="17988280" y="6832092"/>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18542</xdr:rowOff>
    </xdr:from>
    <xdr:to>
      <xdr:col>102</xdr:col>
      <xdr:colOff>165100</xdr:colOff>
      <xdr:row>40</xdr:row>
      <xdr:rowOff>120142</xdr:rowOff>
    </xdr:to>
    <xdr:sp macro="" textlink="">
      <xdr:nvSpPr>
        <xdr:cNvPr id="461" name="楕円 460">
          <a:extLst>
            <a:ext uri="{FF2B5EF4-FFF2-40B4-BE49-F238E27FC236}">
              <a16:creationId xmlns:a16="http://schemas.microsoft.com/office/drawing/2014/main" xmlns="" id="{664B6D79-5C4F-43CE-B96C-F85CB89F2BBB}"/>
            </a:ext>
          </a:extLst>
        </xdr:cNvPr>
        <xdr:cNvSpPr/>
      </xdr:nvSpPr>
      <xdr:spPr>
        <a:xfrm>
          <a:off x="17162780" y="672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69342</xdr:rowOff>
    </xdr:from>
    <xdr:to>
      <xdr:col>107</xdr:col>
      <xdr:colOff>50800</xdr:colOff>
      <xdr:row>40</xdr:row>
      <xdr:rowOff>128778</xdr:rowOff>
    </xdr:to>
    <xdr:cxnSp macro="">
      <xdr:nvCxnSpPr>
        <xdr:cNvPr id="462" name="直線コネクタ 461">
          <a:extLst>
            <a:ext uri="{FF2B5EF4-FFF2-40B4-BE49-F238E27FC236}">
              <a16:creationId xmlns:a16="http://schemas.microsoft.com/office/drawing/2014/main" xmlns="" id="{78B36A59-87DC-4DA2-AA09-CA939E58523F}"/>
            </a:ext>
          </a:extLst>
        </xdr:cNvPr>
        <xdr:cNvCxnSpPr/>
      </xdr:nvCxnSpPr>
      <xdr:spPr>
        <a:xfrm>
          <a:off x="17213580" y="6774942"/>
          <a:ext cx="7747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120667</xdr:rowOff>
    </xdr:from>
    <xdr:ext cx="469744" cy="259045"/>
    <xdr:sp macro="" textlink="">
      <xdr:nvSpPr>
        <xdr:cNvPr id="463" name="n_1aveValue【認定こども園・幼稚園・保育所】&#10;一人当たり面積">
          <a:extLst>
            <a:ext uri="{FF2B5EF4-FFF2-40B4-BE49-F238E27FC236}">
              <a16:creationId xmlns:a16="http://schemas.microsoft.com/office/drawing/2014/main" xmlns="" id="{0E197F4F-7671-4C23-BB51-B0A85377C8A9}"/>
            </a:ext>
          </a:extLst>
        </xdr:cNvPr>
        <xdr:cNvSpPr txBox="1"/>
      </xdr:nvSpPr>
      <xdr:spPr>
        <a:xfrm>
          <a:off x="18561127"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141241</xdr:rowOff>
    </xdr:from>
    <xdr:ext cx="469744" cy="259045"/>
    <xdr:sp macro="" textlink="">
      <xdr:nvSpPr>
        <xdr:cNvPr id="464" name="n_2aveValue【認定こども園・幼稚園・保育所】&#10;一人当たり面積">
          <a:extLst>
            <a:ext uri="{FF2B5EF4-FFF2-40B4-BE49-F238E27FC236}">
              <a16:creationId xmlns:a16="http://schemas.microsoft.com/office/drawing/2014/main" xmlns="" id="{08C6A18D-0B00-4490-A2AA-18C3FA129A6B}"/>
            </a:ext>
          </a:extLst>
        </xdr:cNvPr>
        <xdr:cNvSpPr txBox="1"/>
      </xdr:nvSpPr>
      <xdr:spPr>
        <a:xfrm>
          <a:off x="17776267" y="634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465" name="n_3aveValue【認定こども園・幼稚園・保育所】&#10;一人当たり面積">
          <a:extLst>
            <a:ext uri="{FF2B5EF4-FFF2-40B4-BE49-F238E27FC236}">
              <a16:creationId xmlns:a16="http://schemas.microsoft.com/office/drawing/2014/main" xmlns="" id="{87AE2AE5-D2B8-4448-BB31-D24FEAFB6972}"/>
            </a:ext>
          </a:extLst>
        </xdr:cNvPr>
        <xdr:cNvSpPr txBox="1"/>
      </xdr:nvSpPr>
      <xdr:spPr>
        <a:xfrm>
          <a:off x="17001567"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168419</xdr:rowOff>
    </xdr:from>
    <xdr:ext cx="469744" cy="259045"/>
    <xdr:sp macro="" textlink="">
      <xdr:nvSpPr>
        <xdr:cNvPr id="466" name="n_1mainValue【認定こども園・幼稚園・保育所】&#10;一人当たり面積">
          <a:extLst>
            <a:ext uri="{FF2B5EF4-FFF2-40B4-BE49-F238E27FC236}">
              <a16:creationId xmlns:a16="http://schemas.microsoft.com/office/drawing/2014/main" xmlns="" id="{7BBD8D9C-E90D-4DA6-9BC9-BBD472702C70}"/>
            </a:ext>
          </a:extLst>
        </xdr:cNvPr>
        <xdr:cNvSpPr txBox="1"/>
      </xdr:nvSpPr>
      <xdr:spPr>
        <a:xfrm>
          <a:off x="18561127" y="687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170705</xdr:rowOff>
    </xdr:from>
    <xdr:ext cx="469744" cy="259045"/>
    <xdr:sp macro="" textlink="">
      <xdr:nvSpPr>
        <xdr:cNvPr id="467" name="n_2mainValue【認定こども園・幼稚園・保育所】&#10;一人当たり面積">
          <a:extLst>
            <a:ext uri="{FF2B5EF4-FFF2-40B4-BE49-F238E27FC236}">
              <a16:creationId xmlns:a16="http://schemas.microsoft.com/office/drawing/2014/main" xmlns="" id="{E2B7D816-1F77-44AD-8D02-DB6A7F4125D8}"/>
            </a:ext>
          </a:extLst>
        </xdr:cNvPr>
        <xdr:cNvSpPr txBox="1"/>
      </xdr:nvSpPr>
      <xdr:spPr>
        <a:xfrm>
          <a:off x="17776267" y="687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111269</xdr:rowOff>
    </xdr:from>
    <xdr:ext cx="469744" cy="259045"/>
    <xdr:sp macro="" textlink="">
      <xdr:nvSpPr>
        <xdr:cNvPr id="468" name="n_3mainValue【認定こども園・幼稚園・保育所】&#10;一人当たり面積">
          <a:extLst>
            <a:ext uri="{FF2B5EF4-FFF2-40B4-BE49-F238E27FC236}">
              <a16:creationId xmlns:a16="http://schemas.microsoft.com/office/drawing/2014/main" xmlns="" id="{770C4C32-3FA6-4F4D-A93C-E803AF0A86DD}"/>
            </a:ext>
          </a:extLst>
        </xdr:cNvPr>
        <xdr:cNvSpPr txBox="1"/>
      </xdr:nvSpPr>
      <xdr:spPr>
        <a:xfrm>
          <a:off x="17001567" y="681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9" name="正方形/長方形 468">
          <a:extLst>
            <a:ext uri="{FF2B5EF4-FFF2-40B4-BE49-F238E27FC236}">
              <a16:creationId xmlns:a16="http://schemas.microsoft.com/office/drawing/2014/main" xmlns="" id="{3FB545CA-F876-4B9A-9EAA-074691A2AE1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0" name="正方形/長方形 469">
          <a:extLst>
            <a:ext uri="{FF2B5EF4-FFF2-40B4-BE49-F238E27FC236}">
              <a16:creationId xmlns:a16="http://schemas.microsoft.com/office/drawing/2014/main" xmlns="" id="{99E1A8A3-D66C-4CB9-BFCD-BD77261964E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1" name="正方形/長方形 470">
          <a:extLst>
            <a:ext uri="{FF2B5EF4-FFF2-40B4-BE49-F238E27FC236}">
              <a16:creationId xmlns:a16="http://schemas.microsoft.com/office/drawing/2014/main" xmlns="" id="{9AEA72ED-82A5-405E-9698-77D6C6E1F2F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2" name="正方形/長方形 471">
          <a:extLst>
            <a:ext uri="{FF2B5EF4-FFF2-40B4-BE49-F238E27FC236}">
              <a16:creationId xmlns:a16="http://schemas.microsoft.com/office/drawing/2014/main" xmlns="" id="{461FFD51-7AED-4EFC-920D-044BEB5B7BB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3" name="正方形/長方形 472">
          <a:extLst>
            <a:ext uri="{FF2B5EF4-FFF2-40B4-BE49-F238E27FC236}">
              <a16:creationId xmlns:a16="http://schemas.microsoft.com/office/drawing/2014/main" xmlns="" id="{B221AB44-4AFD-4D0B-BEE0-8ABF0D3A952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4" name="正方形/長方形 473">
          <a:extLst>
            <a:ext uri="{FF2B5EF4-FFF2-40B4-BE49-F238E27FC236}">
              <a16:creationId xmlns:a16="http://schemas.microsoft.com/office/drawing/2014/main" xmlns="" id="{DEEDF495-1FB8-4A3D-AABE-947A2BCB329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5" name="正方形/長方形 474">
          <a:extLst>
            <a:ext uri="{FF2B5EF4-FFF2-40B4-BE49-F238E27FC236}">
              <a16:creationId xmlns:a16="http://schemas.microsoft.com/office/drawing/2014/main" xmlns="" id="{BCD559A2-0447-4C85-B91A-161F42575151}"/>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6" name="正方形/長方形 475">
          <a:extLst>
            <a:ext uri="{FF2B5EF4-FFF2-40B4-BE49-F238E27FC236}">
              <a16:creationId xmlns:a16="http://schemas.microsoft.com/office/drawing/2014/main" xmlns="" id="{F7BD674F-8676-434B-8844-6C277226843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7" name="テキスト ボックス 476">
          <a:extLst>
            <a:ext uri="{FF2B5EF4-FFF2-40B4-BE49-F238E27FC236}">
              <a16:creationId xmlns:a16="http://schemas.microsoft.com/office/drawing/2014/main" xmlns="" id="{4BF4189C-9795-4571-BBFD-C01E0D55830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8" name="直線コネクタ 477">
          <a:extLst>
            <a:ext uri="{FF2B5EF4-FFF2-40B4-BE49-F238E27FC236}">
              <a16:creationId xmlns:a16="http://schemas.microsoft.com/office/drawing/2014/main" xmlns="" id="{ED0BA6BA-573B-473A-9984-F43097CD4443}"/>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79" name="テキスト ボックス 478">
          <a:extLst>
            <a:ext uri="{FF2B5EF4-FFF2-40B4-BE49-F238E27FC236}">
              <a16:creationId xmlns:a16="http://schemas.microsoft.com/office/drawing/2014/main" xmlns="" id="{52D0E50B-404B-4180-B116-91EB9104EB75}"/>
            </a:ext>
          </a:extLst>
        </xdr:cNvPr>
        <xdr:cNvSpPr txBox="1"/>
      </xdr:nvSpPr>
      <xdr:spPr>
        <a:xfrm>
          <a:off x="10666881" y="110401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80" name="直線コネクタ 479">
          <a:extLst>
            <a:ext uri="{FF2B5EF4-FFF2-40B4-BE49-F238E27FC236}">
              <a16:creationId xmlns:a16="http://schemas.microsoft.com/office/drawing/2014/main" xmlns="" id="{4B147B66-4D9F-4005-8891-EFB40EBADFF9}"/>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81" name="テキスト ボックス 480">
          <a:extLst>
            <a:ext uri="{FF2B5EF4-FFF2-40B4-BE49-F238E27FC236}">
              <a16:creationId xmlns:a16="http://schemas.microsoft.com/office/drawing/2014/main" xmlns="" id="{117E71FD-EA83-4051-8B7E-B7BD18B7DB10}"/>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82" name="直線コネクタ 481">
          <a:extLst>
            <a:ext uri="{FF2B5EF4-FFF2-40B4-BE49-F238E27FC236}">
              <a16:creationId xmlns:a16="http://schemas.microsoft.com/office/drawing/2014/main" xmlns="" id="{A2879FEE-1D82-4D3D-988A-91351DC36E36}"/>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83" name="テキスト ボックス 482">
          <a:extLst>
            <a:ext uri="{FF2B5EF4-FFF2-40B4-BE49-F238E27FC236}">
              <a16:creationId xmlns:a16="http://schemas.microsoft.com/office/drawing/2014/main" xmlns="" id="{C68CF109-B6F6-4782-AA18-CB0F28B6AB18}"/>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84" name="直線コネクタ 483">
          <a:extLst>
            <a:ext uri="{FF2B5EF4-FFF2-40B4-BE49-F238E27FC236}">
              <a16:creationId xmlns:a16="http://schemas.microsoft.com/office/drawing/2014/main" xmlns="" id="{BFBFFB29-1965-489E-8F2D-B6D93D2557BF}"/>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85" name="テキスト ボックス 484">
          <a:extLst>
            <a:ext uri="{FF2B5EF4-FFF2-40B4-BE49-F238E27FC236}">
              <a16:creationId xmlns:a16="http://schemas.microsoft.com/office/drawing/2014/main" xmlns="" id="{459EB1B9-22B4-4950-BC13-EE96355E31C7}"/>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86" name="直線コネクタ 485">
          <a:extLst>
            <a:ext uri="{FF2B5EF4-FFF2-40B4-BE49-F238E27FC236}">
              <a16:creationId xmlns:a16="http://schemas.microsoft.com/office/drawing/2014/main" xmlns="" id="{736A5CB6-36D4-48D4-A8ED-FD318D2AAE11}"/>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87" name="テキスト ボックス 486">
          <a:extLst>
            <a:ext uri="{FF2B5EF4-FFF2-40B4-BE49-F238E27FC236}">
              <a16:creationId xmlns:a16="http://schemas.microsoft.com/office/drawing/2014/main" xmlns="" id="{4BAF9AC4-045C-4979-A1CA-15DB95E4EE3B}"/>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88" name="直線コネクタ 487">
          <a:extLst>
            <a:ext uri="{FF2B5EF4-FFF2-40B4-BE49-F238E27FC236}">
              <a16:creationId xmlns:a16="http://schemas.microsoft.com/office/drawing/2014/main" xmlns="" id="{960C08CE-3F50-4DC0-80E7-170D15F8178C}"/>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89" name="テキスト ボックス 488">
          <a:extLst>
            <a:ext uri="{FF2B5EF4-FFF2-40B4-BE49-F238E27FC236}">
              <a16:creationId xmlns:a16="http://schemas.microsoft.com/office/drawing/2014/main" xmlns="" id="{35AE2FF2-F4C2-422F-A3A5-B080EF07DF20}"/>
            </a:ext>
          </a:extLst>
        </xdr:cNvPr>
        <xdr:cNvSpPr txBox="1"/>
      </xdr:nvSpPr>
      <xdr:spPr>
        <a:xfrm>
          <a:off x="105615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0" name="直線コネクタ 489">
          <a:extLst>
            <a:ext uri="{FF2B5EF4-FFF2-40B4-BE49-F238E27FC236}">
              <a16:creationId xmlns:a16="http://schemas.microsoft.com/office/drawing/2014/main" xmlns="" id="{2296C527-443E-412B-A5EC-E64D7AC07232}"/>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xmlns="" id="{09B06488-FB25-4D76-95F7-85782E3E4949}"/>
            </a:ext>
          </a:extLst>
        </xdr:cNvPr>
        <xdr:cNvSpPr txBox="1"/>
      </xdr:nvSpPr>
      <xdr:spPr>
        <a:xfrm>
          <a:off x="105615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2" name="【学校施設】&#10;有形固定資産減価償却率グラフ枠">
          <a:extLst>
            <a:ext uri="{FF2B5EF4-FFF2-40B4-BE49-F238E27FC236}">
              <a16:creationId xmlns:a16="http://schemas.microsoft.com/office/drawing/2014/main" xmlns="" id="{AE1D0CF3-0324-47DD-9189-C1B07F1868AD}"/>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62</xdr:row>
      <xdr:rowOff>163830</xdr:rowOff>
    </xdr:to>
    <xdr:cxnSp macro="">
      <xdr:nvCxnSpPr>
        <xdr:cNvPr id="493" name="直線コネクタ 492">
          <a:extLst>
            <a:ext uri="{FF2B5EF4-FFF2-40B4-BE49-F238E27FC236}">
              <a16:creationId xmlns:a16="http://schemas.microsoft.com/office/drawing/2014/main" xmlns="" id="{DCFAB28B-F62B-4C5F-B521-33F4D930AEF7}"/>
            </a:ext>
          </a:extLst>
        </xdr:cNvPr>
        <xdr:cNvCxnSpPr/>
      </xdr:nvCxnSpPr>
      <xdr:spPr>
        <a:xfrm flipV="1">
          <a:off x="14375764" y="9534525"/>
          <a:ext cx="0" cy="1022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167657</xdr:rowOff>
    </xdr:from>
    <xdr:ext cx="405111" cy="259045"/>
    <xdr:sp macro="" textlink="">
      <xdr:nvSpPr>
        <xdr:cNvPr id="494" name="【学校施設】&#10;有形固定資産減価償却率最小値テキスト">
          <a:extLst>
            <a:ext uri="{FF2B5EF4-FFF2-40B4-BE49-F238E27FC236}">
              <a16:creationId xmlns:a16="http://schemas.microsoft.com/office/drawing/2014/main" xmlns="" id="{7A26087B-CDD3-405F-9E48-29E4267C13B5}"/>
            </a:ext>
          </a:extLst>
        </xdr:cNvPr>
        <xdr:cNvSpPr txBox="1"/>
      </xdr:nvSpPr>
      <xdr:spPr>
        <a:xfrm>
          <a:off x="14414500"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163830</xdr:rowOff>
    </xdr:from>
    <xdr:to>
      <xdr:col>86</xdr:col>
      <xdr:colOff>25400</xdr:colOff>
      <xdr:row>62</xdr:row>
      <xdr:rowOff>163830</xdr:rowOff>
    </xdr:to>
    <xdr:cxnSp macro="">
      <xdr:nvCxnSpPr>
        <xdr:cNvPr id="495" name="直線コネクタ 494">
          <a:extLst>
            <a:ext uri="{FF2B5EF4-FFF2-40B4-BE49-F238E27FC236}">
              <a16:creationId xmlns:a16="http://schemas.microsoft.com/office/drawing/2014/main" xmlns="" id="{53DB7B2B-21E4-4205-80E7-12BFF06E4D68}"/>
            </a:ext>
          </a:extLst>
        </xdr:cNvPr>
        <xdr:cNvCxnSpPr/>
      </xdr:nvCxnSpPr>
      <xdr:spPr>
        <a:xfrm>
          <a:off x="14287500" y="10557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496" name="【学校施設】&#10;有形固定資産減価償却率最大値テキスト">
          <a:extLst>
            <a:ext uri="{FF2B5EF4-FFF2-40B4-BE49-F238E27FC236}">
              <a16:creationId xmlns:a16="http://schemas.microsoft.com/office/drawing/2014/main" xmlns="" id="{BB6F3C3E-620F-440A-9FF4-8177A7D51EF8}"/>
            </a:ext>
          </a:extLst>
        </xdr:cNvPr>
        <xdr:cNvSpPr txBox="1"/>
      </xdr:nvSpPr>
      <xdr:spPr>
        <a:xfrm>
          <a:off x="144145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497" name="直線コネクタ 496">
          <a:extLst>
            <a:ext uri="{FF2B5EF4-FFF2-40B4-BE49-F238E27FC236}">
              <a16:creationId xmlns:a16="http://schemas.microsoft.com/office/drawing/2014/main" xmlns="" id="{CEC9E5B8-9559-4277-8231-5641FAE95D91}"/>
            </a:ext>
          </a:extLst>
        </xdr:cNvPr>
        <xdr:cNvCxnSpPr/>
      </xdr:nvCxnSpPr>
      <xdr:spPr>
        <a:xfrm>
          <a:off x="14287500" y="9534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137812</xdr:rowOff>
    </xdr:from>
    <xdr:ext cx="405111" cy="259045"/>
    <xdr:sp macro="" textlink="">
      <xdr:nvSpPr>
        <xdr:cNvPr id="498" name="【学校施設】&#10;有形固定資産減価償却率平均値テキスト">
          <a:extLst>
            <a:ext uri="{FF2B5EF4-FFF2-40B4-BE49-F238E27FC236}">
              <a16:creationId xmlns:a16="http://schemas.microsoft.com/office/drawing/2014/main" xmlns="" id="{77D7DA55-50CA-44D3-B22C-7E8A63223B73}"/>
            </a:ext>
          </a:extLst>
        </xdr:cNvPr>
        <xdr:cNvSpPr txBox="1"/>
      </xdr:nvSpPr>
      <xdr:spPr>
        <a:xfrm>
          <a:off x="14414500" y="9860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114935</xdr:rowOff>
    </xdr:from>
    <xdr:to>
      <xdr:col>85</xdr:col>
      <xdr:colOff>177800</xdr:colOff>
      <xdr:row>60</xdr:row>
      <xdr:rowOff>45085</xdr:rowOff>
    </xdr:to>
    <xdr:sp macro="" textlink="">
      <xdr:nvSpPr>
        <xdr:cNvPr id="499" name="フローチャート: 判断 498">
          <a:extLst>
            <a:ext uri="{FF2B5EF4-FFF2-40B4-BE49-F238E27FC236}">
              <a16:creationId xmlns:a16="http://schemas.microsoft.com/office/drawing/2014/main" xmlns="" id="{04DAEAF0-5047-49BC-A3BA-CC2B100ADBDD}"/>
            </a:ext>
          </a:extLst>
        </xdr:cNvPr>
        <xdr:cNvSpPr/>
      </xdr:nvSpPr>
      <xdr:spPr>
        <a:xfrm>
          <a:off x="14325600" y="1000569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118745</xdr:rowOff>
    </xdr:from>
    <xdr:to>
      <xdr:col>81</xdr:col>
      <xdr:colOff>101600</xdr:colOff>
      <xdr:row>60</xdr:row>
      <xdr:rowOff>48895</xdr:rowOff>
    </xdr:to>
    <xdr:sp macro="" textlink="">
      <xdr:nvSpPr>
        <xdr:cNvPr id="500" name="フローチャート: 判断 499">
          <a:extLst>
            <a:ext uri="{FF2B5EF4-FFF2-40B4-BE49-F238E27FC236}">
              <a16:creationId xmlns:a16="http://schemas.microsoft.com/office/drawing/2014/main" xmlns="" id="{8C8C1CE7-7B94-42C0-B3EB-47CE9A9DE465}"/>
            </a:ext>
          </a:extLst>
        </xdr:cNvPr>
        <xdr:cNvSpPr/>
      </xdr:nvSpPr>
      <xdr:spPr>
        <a:xfrm>
          <a:off x="13578840" y="100095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130175</xdr:rowOff>
    </xdr:from>
    <xdr:to>
      <xdr:col>76</xdr:col>
      <xdr:colOff>165100</xdr:colOff>
      <xdr:row>60</xdr:row>
      <xdr:rowOff>60325</xdr:rowOff>
    </xdr:to>
    <xdr:sp macro="" textlink="">
      <xdr:nvSpPr>
        <xdr:cNvPr id="501" name="フローチャート: 判断 500">
          <a:extLst>
            <a:ext uri="{FF2B5EF4-FFF2-40B4-BE49-F238E27FC236}">
              <a16:creationId xmlns:a16="http://schemas.microsoft.com/office/drawing/2014/main" xmlns="" id="{B6865888-BAF7-4298-92F3-6C4E418CDE13}"/>
            </a:ext>
          </a:extLst>
        </xdr:cNvPr>
        <xdr:cNvSpPr/>
      </xdr:nvSpPr>
      <xdr:spPr>
        <a:xfrm>
          <a:off x="12804140" y="10020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02" name="フローチャート: 判断 501">
          <a:extLst>
            <a:ext uri="{FF2B5EF4-FFF2-40B4-BE49-F238E27FC236}">
              <a16:creationId xmlns:a16="http://schemas.microsoft.com/office/drawing/2014/main" xmlns="" id="{33FE06AF-D393-4E5C-93DB-16DBF7744068}"/>
            </a:ext>
          </a:extLst>
        </xdr:cNvPr>
        <xdr:cNvSpPr/>
      </xdr:nvSpPr>
      <xdr:spPr>
        <a:xfrm>
          <a:off x="12029440" y="10043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xmlns="" id="{EB53D472-E7F3-4ABC-8FDE-CC251C57D561}"/>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xmlns="" id="{D0111A54-386B-4957-9D40-1AF42CE6A5F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xmlns="" id="{6CF5B24A-1107-4535-B376-7BFFCE5B5E2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xmlns="" id="{68250F14-AA67-4226-8053-4EA92974BF1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xmlns="" id="{1092A7E8-F7B6-407D-AEB5-215B87369FE7}"/>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122555</xdr:rowOff>
    </xdr:from>
    <xdr:to>
      <xdr:col>85</xdr:col>
      <xdr:colOff>177800</xdr:colOff>
      <xdr:row>61</xdr:row>
      <xdr:rowOff>52705</xdr:rowOff>
    </xdr:to>
    <xdr:sp macro="" textlink="">
      <xdr:nvSpPr>
        <xdr:cNvPr id="508" name="楕円 507">
          <a:extLst>
            <a:ext uri="{FF2B5EF4-FFF2-40B4-BE49-F238E27FC236}">
              <a16:creationId xmlns:a16="http://schemas.microsoft.com/office/drawing/2014/main" xmlns="" id="{7909D9CD-199F-409A-AC59-618AECDB54EB}"/>
            </a:ext>
          </a:extLst>
        </xdr:cNvPr>
        <xdr:cNvSpPr/>
      </xdr:nvSpPr>
      <xdr:spPr>
        <a:xfrm>
          <a:off x="14325600" y="1018095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100982</xdr:rowOff>
    </xdr:from>
    <xdr:ext cx="405111" cy="259045"/>
    <xdr:sp macro="" textlink="">
      <xdr:nvSpPr>
        <xdr:cNvPr id="509" name="【学校施設】&#10;有形固定資産減価償却率該当値テキスト">
          <a:extLst>
            <a:ext uri="{FF2B5EF4-FFF2-40B4-BE49-F238E27FC236}">
              <a16:creationId xmlns:a16="http://schemas.microsoft.com/office/drawing/2014/main" xmlns="" id="{4089922D-6F90-412D-B52A-8DFF63D9EAF6}"/>
            </a:ext>
          </a:extLst>
        </xdr:cNvPr>
        <xdr:cNvSpPr txBox="1"/>
      </xdr:nvSpPr>
      <xdr:spPr>
        <a:xfrm>
          <a:off x="14414500"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135890</xdr:rowOff>
    </xdr:from>
    <xdr:to>
      <xdr:col>81</xdr:col>
      <xdr:colOff>101600</xdr:colOff>
      <xdr:row>61</xdr:row>
      <xdr:rowOff>66040</xdr:rowOff>
    </xdr:to>
    <xdr:sp macro="" textlink="">
      <xdr:nvSpPr>
        <xdr:cNvPr id="510" name="楕円 509">
          <a:extLst>
            <a:ext uri="{FF2B5EF4-FFF2-40B4-BE49-F238E27FC236}">
              <a16:creationId xmlns:a16="http://schemas.microsoft.com/office/drawing/2014/main" xmlns="" id="{1E6112B9-7A75-4A3E-B60B-D4793EE2ABD3}"/>
            </a:ext>
          </a:extLst>
        </xdr:cNvPr>
        <xdr:cNvSpPr/>
      </xdr:nvSpPr>
      <xdr:spPr>
        <a:xfrm>
          <a:off x="13578840" y="10194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1905</xdr:rowOff>
    </xdr:from>
    <xdr:to>
      <xdr:col>85</xdr:col>
      <xdr:colOff>127000</xdr:colOff>
      <xdr:row>61</xdr:row>
      <xdr:rowOff>15240</xdr:rowOff>
    </xdr:to>
    <xdr:cxnSp macro="">
      <xdr:nvCxnSpPr>
        <xdr:cNvPr id="511" name="直線コネクタ 510">
          <a:extLst>
            <a:ext uri="{FF2B5EF4-FFF2-40B4-BE49-F238E27FC236}">
              <a16:creationId xmlns:a16="http://schemas.microsoft.com/office/drawing/2014/main" xmlns="" id="{1BADF632-D88E-46C9-AE85-70B919DB7C4D}"/>
            </a:ext>
          </a:extLst>
        </xdr:cNvPr>
        <xdr:cNvCxnSpPr/>
      </xdr:nvCxnSpPr>
      <xdr:spPr>
        <a:xfrm flipV="1">
          <a:off x="13629640" y="10227945"/>
          <a:ext cx="7467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6350</xdr:rowOff>
    </xdr:from>
    <xdr:to>
      <xdr:col>76</xdr:col>
      <xdr:colOff>165100</xdr:colOff>
      <xdr:row>61</xdr:row>
      <xdr:rowOff>107950</xdr:rowOff>
    </xdr:to>
    <xdr:sp macro="" textlink="">
      <xdr:nvSpPr>
        <xdr:cNvPr id="512" name="楕円 511">
          <a:extLst>
            <a:ext uri="{FF2B5EF4-FFF2-40B4-BE49-F238E27FC236}">
              <a16:creationId xmlns:a16="http://schemas.microsoft.com/office/drawing/2014/main" xmlns="" id="{F9F67E9F-10E1-4B76-91B3-BC161A2BF4F8}"/>
            </a:ext>
          </a:extLst>
        </xdr:cNvPr>
        <xdr:cNvSpPr/>
      </xdr:nvSpPr>
      <xdr:spPr>
        <a:xfrm>
          <a:off x="1280414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15240</xdr:rowOff>
    </xdr:from>
    <xdr:to>
      <xdr:col>81</xdr:col>
      <xdr:colOff>50800</xdr:colOff>
      <xdr:row>61</xdr:row>
      <xdr:rowOff>57150</xdr:rowOff>
    </xdr:to>
    <xdr:cxnSp macro="">
      <xdr:nvCxnSpPr>
        <xdr:cNvPr id="513" name="直線コネクタ 512">
          <a:extLst>
            <a:ext uri="{FF2B5EF4-FFF2-40B4-BE49-F238E27FC236}">
              <a16:creationId xmlns:a16="http://schemas.microsoft.com/office/drawing/2014/main" xmlns="" id="{01222469-5D77-4F73-BC91-F03C64CC92BF}"/>
            </a:ext>
          </a:extLst>
        </xdr:cNvPr>
        <xdr:cNvCxnSpPr/>
      </xdr:nvCxnSpPr>
      <xdr:spPr>
        <a:xfrm flipV="1">
          <a:off x="12854940" y="1024128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50165</xdr:rowOff>
    </xdr:from>
    <xdr:to>
      <xdr:col>72</xdr:col>
      <xdr:colOff>38100</xdr:colOff>
      <xdr:row>61</xdr:row>
      <xdr:rowOff>151765</xdr:rowOff>
    </xdr:to>
    <xdr:sp macro="" textlink="">
      <xdr:nvSpPr>
        <xdr:cNvPr id="514" name="楕円 513">
          <a:extLst>
            <a:ext uri="{FF2B5EF4-FFF2-40B4-BE49-F238E27FC236}">
              <a16:creationId xmlns:a16="http://schemas.microsoft.com/office/drawing/2014/main" xmlns="" id="{892046D9-4402-43A1-889E-4643A4EBFCF4}"/>
            </a:ext>
          </a:extLst>
        </xdr:cNvPr>
        <xdr:cNvSpPr/>
      </xdr:nvSpPr>
      <xdr:spPr>
        <a:xfrm>
          <a:off x="12029440" y="102762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57150</xdr:rowOff>
    </xdr:from>
    <xdr:to>
      <xdr:col>76</xdr:col>
      <xdr:colOff>114300</xdr:colOff>
      <xdr:row>61</xdr:row>
      <xdr:rowOff>100965</xdr:rowOff>
    </xdr:to>
    <xdr:cxnSp macro="">
      <xdr:nvCxnSpPr>
        <xdr:cNvPr id="515" name="直線コネクタ 514">
          <a:extLst>
            <a:ext uri="{FF2B5EF4-FFF2-40B4-BE49-F238E27FC236}">
              <a16:creationId xmlns:a16="http://schemas.microsoft.com/office/drawing/2014/main" xmlns="" id="{4814CDBD-8A9C-46BB-9DB2-60F3ACE8D752}"/>
            </a:ext>
          </a:extLst>
        </xdr:cNvPr>
        <xdr:cNvCxnSpPr/>
      </xdr:nvCxnSpPr>
      <xdr:spPr>
        <a:xfrm flipV="1">
          <a:off x="12072620" y="10283190"/>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65422</xdr:rowOff>
    </xdr:from>
    <xdr:ext cx="405111" cy="259045"/>
    <xdr:sp macro="" textlink="">
      <xdr:nvSpPr>
        <xdr:cNvPr id="516" name="n_1aveValue【学校施設】&#10;有形固定資産減価償却率">
          <a:extLst>
            <a:ext uri="{FF2B5EF4-FFF2-40B4-BE49-F238E27FC236}">
              <a16:creationId xmlns:a16="http://schemas.microsoft.com/office/drawing/2014/main" xmlns="" id="{83C1A0B4-D42B-4218-9023-5E65FD729310}"/>
            </a:ext>
          </a:extLst>
        </xdr:cNvPr>
        <xdr:cNvSpPr txBox="1"/>
      </xdr:nvSpPr>
      <xdr:spPr>
        <a:xfrm>
          <a:off x="1343724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76852</xdr:rowOff>
    </xdr:from>
    <xdr:ext cx="405111" cy="259045"/>
    <xdr:sp macro="" textlink="">
      <xdr:nvSpPr>
        <xdr:cNvPr id="517" name="n_2aveValue【学校施設】&#10;有形固定資産減価償却率">
          <a:extLst>
            <a:ext uri="{FF2B5EF4-FFF2-40B4-BE49-F238E27FC236}">
              <a16:creationId xmlns:a16="http://schemas.microsoft.com/office/drawing/2014/main" xmlns="" id="{44C7F452-4FB8-4BCD-863E-4FA6AE30F13C}"/>
            </a:ext>
          </a:extLst>
        </xdr:cNvPr>
        <xdr:cNvSpPr txBox="1"/>
      </xdr:nvSpPr>
      <xdr:spPr>
        <a:xfrm>
          <a:off x="126752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18" name="n_3aveValue【学校施設】&#10;有形固定資産減価償却率">
          <a:extLst>
            <a:ext uri="{FF2B5EF4-FFF2-40B4-BE49-F238E27FC236}">
              <a16:creationId xmlns:a16="http://schemas.microsoft.com/office/drawing/2014/main" xmlns="" id="{41CF9A47-64A9-4805-A1D5-BFAD98887A40}"/>
            </a:ext>
          </a:extLst>
        </xdr:cNvPr>
        <xdr:cNvSpPr txBox="1"/>
      </xdr:nvSpPr>
      <xdr:spPr>
        <a:xfrm>
          <a:off x="11900544"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57167</xdr:rowOff>
    </xdr:from>
    <xdr:ext cx="405111" cy="259045"/>
    <xdr:sp macro="" textlink="">
      <xdr:nvSpPr>
        <xdr:cNvPr id="519" name="n_1mainValue【学校施設】&#10;有形固定資産減価償却率">
          <a:extLst>
            <a:ext uri="{FF2B5EF4-FFF2-40B4-BE49-F238E27FC236}">
              <a16:creationId xmlns:a16="http://schemas.microsoft.com/office/drawing/2014/main" xmlns="" id="{1291A5CE-A766-4E08-A541-C642EF441B3A}"/>
            </a:ext>
          </a:extLst>
        </xdr:cNvPr>
        <xdr:cNvSpPr txBox="1"/>
      </xdr:nvSpPr>
      <xdr:spPr>
        <a:xfrm>
          <a:off x="1343724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99077</xdr:rowOff>
    </xdr:from>
    <xdr:ext cx="405111" cy="259045"/>
    <xdr:sp macro="" textlink="">
      <xdr:nvSpPr>
        <xdr:cNvPr id="520" name="n_2mainValue【学校施設】&#10;有形固定資産減価償却率">
          <a:extLst>
            <a:ext uri="{FF2B5EF4-FFF2-40B4-BE49-F238E27FC236}">
              <a16:creationId xmlns:a16="http://schemas.microsoft.com/office/drawing/2014/main" xmlns="" id="{B74461B6-88E7-4BFF-8444-FF75C9BD4FFB}"/>
            </a:ext>
          </a:extLst>
        </xdr:cNvPr>
        <xdr:cNvSpPr txBox="1"/>
      </xdr:nvSpPr>
      <xdr:spPr>
        <a:xfrm>
          <a:off x="12675244"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142892</xdr:rowOff>
    </xdr:from>
    <xdr:ext cx="405111" cy="259045"/>
    <xdr:sp macro="" textlink="">
      <xdr:nvSpPr>
        <xdr:cNvPr id="521" name="n_3mainValue【学校施設】&#10;有形固定資産減価償却率">
          <a:extLst>
            <a:ext uri="{FF2B5EF4-FFF2-40B4-BE49-F238E27FC236}">
              <a16:creationId xmlns:a16="http://schemas.microsoft.com/office/drawing/2014/main" xmlns="" id="{939685CB-87BA-4094-BC58-61BD8EB72664}"/>
            </a:ext>
          </a:extLst>
        </xdr:cNvPr>
        <xdr:cNvSpPr txBox="1"/>
      </xdr:nvSpPr>
      <xdr:spPr>
        <a:xfrm>
          <a:off x="119005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2" name="正方形/長方形 521">
          <a:extLst>
            <a:ext uri="{FF2B5EF4-FFF2-40B4-BE49-F238E27FC236}">
              <a16:creationId xmlns:a16="http://schemas.microsoft.com/office/drawing/2014/main" xmlns="" id="{4FC47EFE-32BE-48B2-A79E-0B2C4D36497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3" name="正方形/長方形 522">
          <a:extLst>
            <a:ext uri="{FF2B5EF4-FFF2-40B4-BE49-F238E27FC236}">
              <a16:creationId xmlns:a16="http://schemas.microsoft.com/office/drawing/2014/main" xmlns="" id="{318DE4F8-A99C-4E61-9FD6-19FC3D75547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4" name="正方形/長方形 523">
          <a:extLst>
            <a:ext uri="{FF2B5EF4-FFF2-40B4-BE49-F238E27FC236}">
              <a16:creationId xmlns:a16="http://schemas.microsoft.com/office/drawing/2014/main" xmlns="" id="{260C203E-26D7-41D0-8059-26520BBDC65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5" name="正方形/長方形 524">
          <a:extLst>
            <a:ext uri="{FF2B5EF4-FFF2-40B4-BE49-F238E27FC236}">
              <a16:creationId xmlns:a16="http://schemas.microsoft.com/office/drawing/2014/main" xmlns="" id="{30D628EE-297A-4D48-AE03-DE8C99EE639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6" name="正方形/長方形 525">
          <a:extLst>
            <a:ext uri="{FF2B5EF4-FFF2-40B4-BE49-F238E27FC236}">
              <a16:creationId xmlns:a16="http://schemas.microsoft.com/office/drawing/2014/main" xmlns="" id="{AC282DC8-6A48-425B-856A-8251313A411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7" name="正方形/長方形 526">
          <a:extLst>
            <a:ext uri="{FF2B5EF4-FFF2-40B4-BE49-F238E27FC236}">
              <a16:creationId xmlns:a16="http://schemas.microsoft.com/office/drawing/2014/main" xmlns="" id="{89CAD058-1F48-4A24-AF41-F00DD3926FF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8" name="正方形/長方形 527">
          <a:extLst>
            <a:ext uri="{FF2B5EF4-FFF2-40B4-BE49-F238E27FC236}">
              <a16:creationId xmlns:a16="http://schemas.microsoft.com/office/drawing/2014/main" xmlns="" id="{470601B3-4AE0-4006-81CC-F098139B16A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9" name="正方形/長方形 528">
          <a:extLst>
            <a:ext uri="{FF2B5EF4-FFF2-40B4-BE49-F238E27FC236}">
              <a16:creationId xmlns:a16="http://schemas.microsoft.com/office/drawing/2014/main" xmlns="" id="{0FA54371-EDAB-472B-89AC-6E86EB8BA7EB}"/>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0" name="テキスト ボックス 529">
          <a:extLst>
            <a:ext uri="{FF2B5EF4-FFF2-40B4-BE49-F238E27FC236}">
              <a16:creationId xmlns:a16="http://schemas.microsoft.com/office/drawing/2014/main" xmlns="" id="{2E002F09-5853-4419-A360-67F61605C5A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1" name="直線コネクタ 530">
          <a:extLst>
            <a:ext uri="{FF2B5EF4-FFF2-40B4-BE49-F238E27FC236}">
              <a16:creationId xmlns:a16="http://schemas.microsoft.com/office/drawing/2014/main" xmlns="" id="{C8A2207C-8AED-4190-A0BD-5905E00AA31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32" name="直線コネクタ 531">
          <a:extLst>
            <a:ext uri="{FF2B5EF4-FFF2-40B4-BE49-F238E27FC236}">
              <a16:creationId xmlns:a16="http://schemas.microsoft.com/office/drawing/2014/main" xmlns="" id="{F346BB05-556E-4979-9438-C3B14EAE899F}"/>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33" name="テキスト ボックス 532">
          <a:extLst>
            <a:ext uri="{FF2B5EF4-FFF2-40B4-BE49-F238E27FC236}">
              <a16:creationId xmlns:a16="http://schemas.microsoft.com/office/drawing/2014/main" xmlns="" id="{A9584F3B-E1D6-44D4-A8E6-595188C3CF63}"/>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34" name="直線コネクタ 533">
          <a:extLst>
            <a:ext uri="{FF2B5EF4-FFF2-40B4-BE49-F238E27FC236}">
              <a16:creationId xmlns:a16="http://schemas.microsoft.com/office/drawing/2014/main" xmlns="" id="{D75BEF5D-F834-4731-B85E-1983AAFB920B}"/>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35" name="テキスト ボックス 534">
          <a:extLst>
            <a:ext uri="{FF2B5EF4-FFF2-40B4-BE49-F238E27FC236}">
              <a16:creationId xmlns:a16="http://schemas.microsoft.com/office/drawing/2014/main" xmlns="" id="{2B8BF2B6-50AC-4638-86D8-D2D2BA0E7F15}"/>
            </a:ext>
          </a:extLst>
        </xdr:cNvPr>
        <xdr:cNvSpPr txBox="1"/>
      </xdr:nvSpPr>
      <xdr:spPr>
        <a:xfrm>
          <a:off x="1563072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36" name="直線コネクタ 535">
          <a:extLst>
            <a:ext uri="{FF2B5EF4-FFF2-40B4-BE49-F238E27FC236}">
              <a16:creationId xmlns:a16="http://schemas.microsoft.com/office/drawing/2014/main" xmlns="" id="{6DAEFFB7-98CF-43A0-B5ED-6BE2E89B15BB}"/>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37" name="テキスト ボックス 536">
          <a:extLst>
            <a:ext uri="{FF2B5EF4-FFF2-40B4-BE49-F238E27FC236}">
              <a16:creationId xmlns:a16="http://schemas.microsoft.com/office/drawing/2014/main" xmlns="" id="{54B330EC-7946-4C8A-8E5A-A04954C91D19}"/>
            </a:ext>
          </a:extLst>
        </xdr:cNvPr>
        <xdr:cNvSpPr txBox="1"/>
      </xdr:nvSpPr>
      <xdr:spPr>
        <a:xfrm>
          <a:off x="15630721" y="9699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38" name="直線コネクタ 537">
          <a:extLst>
            <a:ext uri="{FF2B5EF4-FFF2-40B4-BE49-F238E27FC236}">
              <a16:creationId xmlns:a16="http://schemas.microsoft.com/office/drawing/2014/main" xmlns="" id="{7D950174-E004-43A2-B815-B386B486E930}"/>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39" name="テキスト ボックス 538">
          <a:extLst>
            <a:ext uri="{FF2B5EF4-FFF2-40B4-BE49-F238E27FC236}">
              <a16:creationId xmlns:a16="http://schemas.microsoft.com/office/drawing/2014/main" xmlns="" id="{929BEACE-7EC1-4B03-B0CF-4F7FBA65974E}"/>
            </a:ext>
          </a:extLst>
        </xdr:cNvPr>
        <xdr:cNvSpPr txBox="1"/>
      </xdr:nvSpPr>
      <xdr:spPr>
        <a:xfrm>
          <a:off x="15630721" y="9249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0" name="直線コネクタ 539">
          <a:extLst>
            <a:ext uri="{FF2B5EF4-FFF2-40B4-BE49-F238E27FC236}">
              <a16:creationId xmlns:a16="http://schemas.microsoft.com/office/drawing/2014/main" xmlns="" id="{6CE3060C-3C7B-44CB-A746-D27933F277B5}"/>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41" name="テキスト ボックス 540">
          <a:extLst>
            <a:ext uri="{FF2B5EF4-FFF2-40B4-BE49-F238E27FC236}">
              <a16:creationId xmlns:a16="http://schemas.microsoft.com/office/drawing/2014/main" xmlns="" id="{02C25A7B-7007-4AAF-91FC-78D45EF5DDF4}"/>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2" name="【学校施設】&#10;一人当たり面積グラフ枠">
          <a:extLst>
            <a:ext uri="{FF2B5EF4-FFF2-40B4-BE49-F238E27FC236}">
              <a16:creationId xmlns:a16="http://schemas.microsoft.com/office/drawing/2014/main" xmlns="" id="{ACB44B98-4437-412E-8634-46EA5CABA2AF}"/>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121569</xdr:rowOff>
    </xdr:from>
    <xdr:to>
      <xdr:col>116</xdr:col>
      <xdr:colOff>62864</xdr:colOff>
      <xdr:row>63</xdr:row>
      <xdr:rowOff>107945</xdr:rowOff>
    </xdr:to>
    <xdr:cxnSp macro="">
      <xdr:nvCxnSpPr>
        <xdr:cNvPr id="543" name="直線コネクタ 542">
          <a:extLst>
            <a:ext uri="{FF2B5EF4-FFF2-40B4-BE49-F238E27FC236}">
              <a16:creationId xmlns:a16="http://schemas.microsoft.com/office/drawing/2014/main" xmlns="" id="{E5A29FCB-2A47-4AD1-9248-2E666FB3BE24}"/>
            </a:ext>
          </a:extLst>
        </xdr:cNvPr>
        <xdr:cNvCxnSpPr/>
      </xdr:nvCxnSpPr>
      <xdr:spPr>
        <a:xfrm flipV="1">
          <a:off x="19509104" y="9677049"/>
          <a:ext cx="0" cy="992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119321</xdr:rowOff>
    </xdr:from>
    <xdr:ext cx="469744" cy="259045"/>
    <xdr:sp macro="" textlink="">
      <xdr:nvSpPr>
        <xdr:cNvPr id="544" name="【学校施設】&#10;一人当たり面積最小値テキスト">
          <a:extLst>
            <a:ext uri="{FF2B5EF4-FFF2-40B4-BE49-F238E27FC236}">
              <a16:creationId xmlns:a16="http://schemas.microsoft.com/office/drawing/2014/main" xmlns="" id="{889DFA89-45DF-4BCA-AF3A-F47B46D27E59}"/>
            </a:ext>
          </a:extLst>
        </xdr:cNvPr>
        <xdr:cNvSpPr txBox="1"/>
      </xdr:nvSpPr>
      <xdr:spPr>
        <a:xfrm>
          <a:off x="19547840" y="10680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107945</xdr:rowOff>
    </xdr:from>
    <xdr:to>
      <xdr:col>116</xdr:col>
      <xdr:colOff>152400</xdr:colOff>
      <xdr:row>63</xdr:row>
      <xdr:rowOff>107945</xdr:rowOff>
    </xdr:to>
    <xdr:cxnSp macro="">
      <xdr:nvCxnSpPr>
        <xdr:cNvPr id="545" name="直線コネクタ 544">
          <a:extLst>
            <a:ext uri="{FF2B5EF4-FFF2-40B4-BE49-F238E27FC236}">
              <a16:creationId xmlns:a16="http://schemas.microsoft.com/office/drawing/2014/main" xmlns="" id="{65FBD27D-E06D-4579-8CEF-E4226D25C0C1}"/>
            </a:ext>
          </a:extLst>
        </xdr:cNvPr>
        <xdr:cNvCxnSpPr/>
      </xdr:nvCxnSpPr>
      <xdr:spPr>
        <a:xfrm>
          <a:off x="19443700" y="10669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68246</xdr:rowOff>
    </xdr:from>
    <xdr:ext cx="534377" cy="259045"/>
    <xdr:sp macro="" textlink="">
      <xdr:nvSpPr>
        <xdr:cNvPr id="546" name="【学校施設】&#10;一人当たり面積最大値テキスト">
          <a:extLst>
            <a:ext uri="{FF2B5EF4-FFF2-40B4-BE49-F238E27FC236}">
              <a16:creationId xmlns:a16="http://schemas.microsoft.com/office/drawing/2014/main" xmlns="" id="{2333E204-20D0-4851-B840-BF02BEB41592}"/>
            </a:ext>
          </a:extLst>
        </xdr:cNvPr>
        <xdr:cNvSpPr txBox="1"/>
      </xdr:nvSpPr>
      <xdr:spPr>
        <a:xfrm>
          <a:off x="19547840" y="945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121569</xdr:rowOff>
    </xdr:from>
    <xdr:to>
      <xdr:col>116</xdr:col>
      <xdr:colOff>152400</xdr:colOff>
      <xdr:row>57</xdr:row>
      <xdr:rowOff>121569</xdr:rowOff>
    </xdr:to>
    <xdr:cxnSp macro="">
      <xdr:nvCxnSpPr>
        <xdr:cNvPr id="547" name="直線コネクタ 546">
          <a:extLst>
            <a:ext uri="{FF2B5EF4-FFF2-40B4-BE49-F238E27FC236}">
              <a16:creationId xmlns:a16="http://schemas.microsoft.com/office/drawing/2014/main" xmlns="" id="{9FA3CA06-2C27-4B7B-A53C-D3BEC0BF684A}"/>
            </a:ext>
          </a:extLst>
        </xdr:cNvPr>
        <xdr:cNvCxnSpPr/>
      </xdr:nvCxnSpPr>
      <xdr:spPr>
        <a:xfrm>
          <a:off x="19443700" y="96770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36771</xdr:rowOff>
    </xdr:from>
    <xdr:ext cx="469744" cy="259045"/>
    <xdr:sp macro="" textlink="">
      <xdr:nvSpPr>
        <xdr:cNvPr id="548" name="【学校施設】&#10;一人当たり面積平均値テキスト">
          <a:extLst>
            <a:ext uri="{FF2B5EF4-FFF2-40B4-BE49-F238E27FC236}">
              <a16:creationId xmlns:a16="http://schemas.microsoft.com/office/drawing/2014/main" xmlns="" id="{5BB0E3ED-8A95-484E-ADCD-0227A4FF9CFA}"/>
            </a:ext>
          </a:extLst>
        </xdr:cNvPr>
        <xdr:cNvSpPr txBox="1"/>
      </xdr:nvSpPr>
      <xdr:spPr>
        <a:xfrm>
          <a:off x="19547840" y="10430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13894</xdr:rowOff>
    </xdr:from>
    <xdr:to>
      <xdr:col>116</xdr:col>
      <xdr:colOff>114300</xdr:colOff>
      <xdr:row>63</xdr:row>
      <xdr:rowOff>115494</xdr:rowOff>
    </xdr:to>
    <xdr:sp macro="" textlink="">
      <xdr:nvSpPr>
        <xdr:cNvPr id="549" name="フローチャート: 判断 548">
          <a:extLst>
            <a:ext uri="{FF2B5EF4-FFF2-40B4-BE49-F238E27FC236}">
              <a16:creationId xmlns:a16="http://schemas.microsoft.com/office/drawing/2014/main" xmlns="" id="{54242CAB-6016-4C07-B313-2E1EB797C5B6}"/>
            </a:ext>
          </a:extLst>
        </xdr:cNvPr>
        <xdr:cNvSpPr/>
      </xdr:nvSpPr>
      <xdr:spPr>
        <a:xfrm>
          <a:off x="19458940" y="10575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11745</xdr:rowOff>
    </xdr:from>
    <xdr:to>
      <xdr:col>112</xdr:col>
      <xdr:colOff>38100</xdr:colOff>
      <xdr:row>63</xdr:row>
      <xdr:rowOff>113345</xdr:rowOff>
    </xdr:to>
    <xdr:sp macro="" textlink="">
      <xdr:nvSpPr>
        <xdr:cNvPr id="550" name="フローチャート: 判断 549">
          <a:extLst>
            <a:ext uri="{FF2B5EF4-FFF2-40B4-BE49-F238E27FC236}">
              <a16:creationId xmlns:a16="http://schemas.microsoft.com/office/drawing/2014/main" xmlns="" id="{6499AEB4-B2E1-4ABF-9829-615D9B746099}"/>
            </a:ext>
          </a:extLst>
        </xdr:cNvPr>
        <xdr:cNvSpPr/>
      </xdr:nvSpPr>
      <xdr:spPr>
        <a:xfrm>
          <a:off x="18735040" y="105730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16820</xdr:rowOff>
    </xdr:from>
    <xdr:to>
      <xdr:col>107</xdr:col>
      <xdr:colOff>101600</xdr:colOff>
      <xdr:row>63</xdr:row>
      <xdr:rowOff>118420</xdr:rowOff>
    </xdr:to>
    <xdr:sp macro="" textlink="">
      <xdr:nvSpPr>
        <xdr:cNvPr id="551" name="フローチャート: 判断 550">
          <a:extLst>
            <a:ext uri="{FF2B5EF4-FFF2-40B4-BE49-F238E27FC236}">
              <a16:creationId xmlns:a16="http://schemas.microsoft.com/office/drawing/2014/main" xmlns="" id="{B4177A62-054A-4BB9-B305-5BC2731B14C1}"/>
            </a:ext>
          </a:extLst>
        </xdr:cNvPr>
        <xdr:cNvSpPr/>
      </xdr:nvSpPr>
      <xdr:spPr>
        <a:xfrm>
          <a:off x="17937480" y="1057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14122</xdr:rowOff>
    </xdr:from>
    <xdr:to>
      <xdr:col>102</xdr:col>
      <xdr:colOff>165100</xdr:colOff>
      <xdr:row>63</xdr:row>
      <xdr:rowOff>115722</xdr:rowOff>
    </xdr:to>
    <xdr:sp macro="" textlink="">
      <xdr:nvSpPr>
        <xdr:cNvPr id="552" name="フローチャート: 判断 551">
          <a:extLst>
            <a:ext uri="{FF2B5EF4-FFF2-40B4-BE49-F238E27FC236}">
              <a16:creationId xmlns:a16="http://schemas.microsoft.com/office/drawing/2014/main" xmlns="" id="{E133ACC9-472A-4CFF-9B3D-C1FCDC834D6C}"/>
            </a:ext>
          </a:extLst>
        </xdr:cNvPr>
        <xdr:cNvSpPr/>
      </xdr:nvSpPr>
      <xdr:spPr>
        <a:xfrm>
          <a:off x="17162780" y="10575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xmlns="" id="{128295DA-53AD-4C1F-A16F-91E5AC3A4FE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xmlns="" id="{53CAF6EF-A198-4E53-B10A-B8732D5CDC3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xmlns="" id="{8BE5186B-38AB-4C8E-A7FE-19288592A0C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xmlns="" id="{B0A8E093-DBAC-4E1F-8B62-AC4102F32C2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xmlns="" id="{CBB6324C-BF7B-421E-A647-A57F6F48233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30719</xdr:rowOff>
    </xdr:from>
    <xdr:to>
      <xdr:col>116</xdr:col>
      <xdr:colOff>114300</xdr:colOff>
      <xdr:row>63</xdr:row>
      <xdr:rowOff>132319</xdr:rowOff>
    </xdr:to>
    <xdr:sp macro="" textlink="">
      <xdr:nvSpPr>
        <xdr:cNvPr id="558" name="楕円 557">
          <a:extLst>
            <a:ext uri="{FF2B5EF4-FFF2-40B4-BE49-F238E27FC236}">
              <a16:creationId xmlns:a16="http://schemas.microsoft.com/office/drawing/2014/main" xmlns="" id="{9B520400-A42A-42FD-B237-2070A36C6C85}"/>
            </a:ext>
          </a:extLst>
        </xdr:cNvPr>
        <xdr:cNvSpPr/>
      </xdr:nvSpPr>
      <xdr:spPr>
        <a:xfrm>
          <a:off x="19458940" y="1059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163771</xdr:rowOff>
    </xdr:from>
    <xdr:ext cx="469744" cy="259045"/>
    <xdr:sp macro="" textlink="">
      <xdr:nvSpPr>
        <xdr:cNvPr id="559" name="【学校施設】&#10;一人当たり面積該当値テキスト">
          <a:extLst>
            <a:ext uri="{FF2B5EF4-FFF2-40B4-BE49-F238E27FC236}">
              <a16:creationId xmlns:a16="http://schemas.microsoft.com/office/drawing/2014/main" xmlns="" id="{7F565FE3-8888-4401-96EA-6D4977F72B78}"/>
            </a:ext>
          </a:extLst>
        </xdr:cNvPr>
        <xdr:cNvSpPr txBox="1"/>
      </xdr:nvSpPr>
      <xdr:spPr>
        <a:xfrm>
          <a:off x="19547840" y="1055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31541</xdr:rowOff>
    </xdr:from>
    <xdr:to>
      <xdr:col>112</xdr:col>
      <xdr:colOff>38100</xdr:colOff>
      <xdr:row>63</xdr:row>
      <xdr:rowOff>133141</xdr:rowOff>
    </xdr:to>
    <xdr:sp macro="" textlink="">
      <xdr:nvSpPr>
        <xdr:cNvPr id="560" name="楕円 559">
          <a:extLst>
            <a:ext uri="{FF2B5EF4-FFF2-40B4-BE49-F238E27FC236}">
              <a16:creationId xmlns:a16="http://schemas.microsoft.com/office/drawing/2014/main" xmlns="" id="{F2F0A418-8CA8-4F5E-BC04-D1910F570525}"/>
            </a:ext>
          </a:extLst>
        </xdr:cNvPr>
        <xdr:cNvSpPr/>
      </xdr:nvSpPr>
      <xdr:spPr>
        <a:xfrm>
          <a:off x="18735040" y="105928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81519</xdr:rowOff>
    </xdr:from>
    <xdr:to>
      <xdr:col>116</xdr:col>
      <xdr:colOff>63500</xdr:colOff>
      <xdr:row>63</xdr:row>
      <xdr:rowOff>82341</xdr:rowOff>
    </xdr:to>
    <xdr:cxnSp macro="">
      <xdr:nvCxnSpPr>
        <xdr:cNvPr id="561" name="直線コネクタ 560">
          <a:extLst>
            <a:ext uri="{FF2B5EF4-FFF2-40B4-BE49-F238E27FC236}">
              <a16:creationId xmlns:a16="http://schemas.microsoft.com/office/drawing/2014/main" xmlns="" id="{CFAF146E-7472-4386-AA0E-5AD24F37664C}"/>
            </a:ext>
          </a:extLst>
        </xdr:cNvPr>
        <xdr:cNvCxnSpPr/>
      </xdr:nvCxnSpPr>
      <xdr:spPr>
        <a:xfrm flipV="1">
          <a:off x="18778220" y="10642839"/>
          <a:ext cx="731520" cy="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32639</xdr:rowOff>
    </xdr:from>
    <xdr:to>
      <xdr:col>107</xdr:col>
      <xdr:colOff>101600</xdr:colOff>
      <xdr:row>63</xdr:row>
      <xdr:rowOff>134239</xdr:rowOff>
    </xdr:to>
    <xdr:sp macro="" textlink="">
      <xdr:nvSpPr>
        <xdr:cNvPr id="562" name="楕円 561">
          <a:extLst>
            <a:ext uri="{FF2B5EF4-FFF2-40B4-BE49-F238E27FC236}">
              <a16:creationId xmlns:a16="http://schemas.microsoft.com/office/drawing/2014/main" xmlns="" id="{E084165A-DF49-4219-818A-4BC9F3F513F0}"/>
            </a:ext>
          </a:extLst>
        </xdr:cNvPr>
        <xdr:cNvSpPr/>
      </xdr:nvSpPr>
      <xdr:spPr>
        <a:xfrm>
          <a:off x="17937480" y="1059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82341</xdr:rowOff>
    </xdr:from>
    <xdr:to>
      <xdr:col>111</xdr:col>
      <xdr:colOff>177800</xdr:colOff>
      <xdr:row>63</xdr:row>
      <xdr:rowOff>83439</xdr:rowOff>
    </xdr:to>
    <xdr:cxnSp macro="">
      <xdr:nvCxnSpPr>
        <xdr:cNvPr id="563" name="直線コネクタ 562">
          <a:extLst>
            <a:ext uri="{FF2B5EF4-FFF2-40B4-BE49-F238E27FC236}">
              <a16:creationId xmlns:a16="http://schemas.microsoft.com/office/drawing/2014/main" xmlns="" id="{9F9103BA-03B1-40CD-AC40-12B4AC5BBE18}"/>
            </a:ext>
          </a:extLst>
        </xdr:cNvPr>
        <xdr:cNvCxnSpPr/>
      </xdr:nvCxnSpPr>
      <xdr:spPr>
        <a:xfrm flipV="1">
          <a:off x="17988280" y="10643661"/>
          <a:ext cx="789940" cy="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33554</xdr:rowOff>
    </xdr:from>
    <xdr:to>
      <xdr:col>102</xdr:col>
      <xdr:colOff>165100</xdr:colOff>
      <xdr:row>63</xdr:row>
      <xdr:rowOff>135154</xdr:rowOff>
    </xdr:to>
    <xdr:sp macro="" textlink="">
      <xdr:nvSpPr>
        <xdr:cNvPr id="564" name="楕円 563">
          <a:extLst>
            <a:ext uri="{FF2B5EF4-FFF2-40B4-BE49-F238E27FC236}">
              <a16:creationId xmlns:a16="http://schemas.microsoft.com/office/drawing/2014/main" xmlns="" id="{219F1602-C1CA-43CF-B087-A928B3B3C6A9}"/>
            </a:ext>
          </a:extLst>
        </xdr:cNvPr>
        <xdr:cNvSpPr/>
      </xdr:nvSpPr>
      <xdr:spPr>
        <a:xfrm>
          <a:off x="17162780" y="10594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83439</xdr:rowOff>
    </xdr:from>
    <xdr:to>
      <xdr:col>107</xdr:col>
      <xdr:colOff>50800</xdr:colOff>
      <xdr:row>63</xdr:row>
      <xdr:rowOff>84354</xdr:rowOff>
    </xdr:to>
    <xdr:cxnSp macro="">
      <xdr:nvCxnSpPr>
        <xdr:cNvPr id="565" name="直線コネクタ 564">
          <a:extLst>
            <a:ext uri="{FF2B5EF4-FFF2-40B4-BE49-F238E27FC236}">
              <a16:creationId xmlns:a16="http://schemas.microsoft.com/office/drawing/2014/main" xmlns="" id="{B7038BE0-5216-4314-9201-DAC4DFC0C644}"/>
            </a:ext>
          </a:extLst>
        </xdr:cNvPr>
        <xdr:cNvCxnSpPr/>
      </xdr:nvCxnSpPr>
      <xdr:spPr>
        <a:xfrm flipV="1">
          <a:off x="17213580" y="10644759"/>
          <a:ext cx="7747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129872</xdr:rowOff>
    </xdr:from>
    <xdr:ext cx="469744" cy="259045"/>
    <xdr:sp macro="" textlink="">
      <xdr:nvSpPr>
        <xdr:cNvPr id="566" name="n_1aveValue【学校施設】&#10;一人当たり面積">
          <a:extLst>
            <a:ext uri="{FF2B5EF4-FFF2-40B4-BE49-F238E27FC236}">
              <a16:creationId xmlns:a16="http://schemas.microsoft.com/office/drawing/2014/main" xmlns="" id="{7A4DE52E-50C8-4938-9DD2-BAF4A828F8A1}"/>
            </a:ext>
          </a:extLst>
        </xdr:cNvPr>
        <xdr:cNvSpPr txBox="1"/>
      </xdr:nvSpPr>
      <xdr:spPr>
        <a:xfrm>
          <a:off x="18561127" y="1035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134947</xdr:rowOff>
    </xdr:from>
    <xdr:ext cx="469744" cy="259045"/>
    <xdr:sp macro="" textlink="">
      <xdr:nvSpPr>
        <xdr:cNvPr id="567" name="n_2aveValue【学校施設】&#10;一人当たり面積">
          <a:extLst>
            <a:ext uri="{FF2B5EF4-FFF2-40B4-BE49-F238E27FC236}">
              <a16:creationId xmlns:a16="http://schemas.microsoft.com/office/drawing/2014/main" xmlns="" id="{F0CC8865-BCC2-4008-9052-195BF30C5D06}"/>
            </a:ext>
          </a:extLst>
        </xdr:cNvPr>
        <xdr:cNvSpPr txBox="1"/>
      </xdr:nvSpPr>
      <xdr:spPr>
        <a:xfrm>
          <a:off x="17776267" y="1036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132249</xdr:rowOff>
    </xdr:from>
    <xdr:ext cx="469744" cy="259045"/>
    <xdr:sp macro="" textlink="">
      <xdr:nvSpPr>
        <xdr:cNvPr id="568" name="n_3aveValue【学校施設】&#10;一人当たり面積">
          <a:extLst>
            <a:ext uri="{FF2B5EF4-FFF2-40B4-BE49-F238E27FC236}">
              <a16:creationId xmlns:a16="http://schemas.microsoft.com/office/drawing/2014/main" xmlns="" id="{EBBF7707-A8B7-42A3-BD2D-6819B5F82AD7}"/>
            </a:ext>
          </a:extLst>
        </xdr:cNvPr>
        <xdr:cNvSpPr txBox="1"/>
      </xdr:nvSpPr>
      <xdr:spPr>
        <a:xfrm>
          <a:off x="17001567" y="10358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124268</xdr:rowOff>
    </xdr:from>
    <xdr:ext cx="469744" cy="259045"/>
    <xdr:sp macro="" textlink="">
      <xdr:nvSpPr>
        <xdr:cNvPr id="569" name="n_1mainValue【学校施設】&#10;一人当たり面積">
          <a:extLst>
            <a:ext uri="{FF2B5EF4-FFF2-40B4-BE49-F238E27FC236}">
              <a16:creationId xmlns:a16="http://schemas.microsoft.com/office/drawing/2014/main" xmlns="" id="{AED6DBDB-3865-4B82-B227-46527D79098D}"/>
            </a:ext>
          </a:extLst>
        </xdr:cNvPr>
        <xdr:cNvSpPr txBox="1"/>
      </xdr:nvSpPr>
      <xdr:spPr>
        <a:xfrm>
          <a:off x="18561127" y="1068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125366</xdr:rowOff>
    </xdr:from>
    <xdr:ext cx="469744" cy="259045"/>
    <xdr:sp macro="" textlink="">
      <xdr:nvSpPr>
        <xdr:cNvPr id="570" name="n_2mainValue【学校施設】&#10;一人当たり面積">
          <a:extLst>
            <a:ext uri="{FF2B5EF4-FFF2-40B4-BE49-F238E27FC236}">
              <a16:creationId xmlns:a16="http://schemas.microsoft.com/office/drawing/2014/main" xmlns="" id="{C528FE2E-4AF4-46E9-9EDA-B5DB1AA4E52A}"/>
            </a:ext>
          </a:extLst>
        </xdr:cNvPr>
        <xdr:cNvSpPr txBox="1"/>
      </xdr:nvSpPr>
      <xdr:spPr>
        <a:xfrm>
          <a:off x="17776267" y="1068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126281</xdr:rowOff>
    </xdr:from>
    <xdr:ext cx="469744" cy="259045"/>
    <xdr:sp macro="" textlink="">
      <xdr:nvSpPr>
        <xdr:cNvPr id="571" name="n_3mainValue【学校施設】&#10;一人当たり面積">
          <a:extLst>
            <a:ext uri="{FF2B5EF4-FFF2-40B4-BE49-F238E27FC236}">
              <a16:creationId xmlns:a16="http://schemas.microsoft.com/office/drawing/2014/main" xmlns="" id="{9FA21663-83CA-4125-9D6D-2C2421567D4D}"/>
            </a:ext>
          </a:extLst>
        </xdr:cNvPr>
        <xdr:cNvSpPr txBox="1"/>
      </xdr:nvSpPr>
      <xdr:spPr>
        <a:xfrm>
          <a:off x="17001567" y="1068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2" name="正方形/長方形 571">
          <a:extLst>
            <a:ext uri="{FF2B5EF4-FFF2-40B4-BE49-F238E27FC236}">
              <a16:creationId xmlns:a16="http://schemas.microsoft.com/office/drawing/2014/main" xmlns="" id="{B175D5DA-E48D-4C69-A97D-81B4074FE9A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3" name="正方形/長方形 572">
          <a:extLst>
            <a:ext uri="{FF2B5EF4-FFF2-40B4-BE49-F238E27FC236}">
              <a16:creationId xmlns:a16="http://schemas.microsoft.com/office/drawing/2014/main" xmlns="" id="{B97300D4-6AB5-4CC5-95D6-6C5B163F5A5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4" name="正方形/長方形 573">
          <a:extLst>
            <a:ext uri="{FF2B5EF4-FFF2-40B4-BE49-F238E27FC236}">
              <a16:creationId xmlns:a16="http://schemas.microsoft.com/office/drawing/2014/main" xmlns="" id="{4EB1E64A-AC02-4751-9FDC-B2F8C9CDA86A}"/>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5" name="正方形/長方形 574">
          <a:extLst>
            <a:ext uri="{FF2B5EF4-FFF2-40B4-BE49-F238E27FC236}">
              <a16:creationId xmlns:a16="http://schemas.microsoft.com/office/drawing/2014/main" xmlns="" id="{CEE0EED3-E01B-4174-9614-CD9162F1BB7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6" name="正方形/長方形 575">
          <a:extLst>
            <a:ext uri="{FF2B5EF4-FFF2-40B4-BE49-F238E27FC236}">
              <a16:creationId xmlns:a16="http://schemas.microsoft.com/office/drawing/2014/main" xmlns="" id="{AE03771A-4A3A-4F19-BBEA-FCE2B4B7321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7" name="正方形/長方形 576">
          <a:extLst>
            <a:ext uri="{FF2B5EF4-FFF2-40B4-BE49-F238E27FC236}">
              <a16:creationId xmlns:a16="http://schemas.microsoft.com/office/drawing/2014/main" xmlns="" id="{560D8C54-B377-4232-A99F-672D109A74F7}"/>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8" name="正方形/長方形 577">
          <a:extLst>
            <a:ext uri="{FF2B5EF4-FFF2-40B4-BE49-F238E27FC236}">
              <a16:creationId xmlns:a16="http://schemas.microsoft.com/office/drawing/2014/main" xmlns="" id="{D1E023DF-8CAE-4FE0-933A-4707D9844DE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9" name="正方形/長方形 578">
          <a:extLst>
            <a:ext uri="{FF2B5EF4-FFF2-40B4-BE49-F238E27FC236}">
              <a16:creationId xmlns:a16="http://schemas.microsoft.com/office/drawing/2014/main" xmlns="" id="{C2372A04-198F-49E8-ACE3-CC352A9E337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0" name="テキスト ボックス 579">
          <a:extLst>
            <a:ext uri="{FF2B5EF4-FFF2-40B4-BE49-F238E27FC236}">
              <a16:creationId xmlns:a16="http://schemas.microsoft.com/office/drawing/2014/main" xmlns="" id="{06180A1C-EBBC-4AB0-ABC2-5F15B251228B}"/>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1" name="直線コネクタ 580">
          <a:extLst>
            <a:ext uri="{FF2B5EF4-FFF2-40B4-BE49-F238E27FC236}">
              <a16:creationId xmlns:a16="http://schemas.microsoft.com/office/drawing/2014/main" xmlns="" id="{26C920A8-95A3-4E62-80BA-2B5B7558F582}"/>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82" name="直線コネクタ 581">
          <a:extLst>
            <a:ext uri="{FF2B5EF4-FFF2-40B4-BE49-F238E27FC236}">
              <a16:creationId xmlns:a16="http://schemas.microsoft.com/office/drawing/2014/main" xmlns="" id="{1EFA9E98-BFF5-4D8A-9933-9FFAD634A9FC}"/>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83" name="テキスト ボックス 582">
          <a:extLst>
            <a:ext uri="{FF2B5EF4-FFF2-40B4-BE49-F238E27FC236}">
              <a16:creationId xmlns:a16="http://schemas.microsoft.com/office/drawing/2014/main" xmlns="" id="{2BB1D1D4-2882-4BCB-84D1-D39BA9A46248}"/>
            </a:ext>
          </a:extLst>
        </xdr:cNvPr>
        <xdr:cNvSpPr txBox="1"/>
      </xdr:nvSpPr>
      <xdr:spPr>
        <a:xfrm>
          <a:off x="10666881" y="1444354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84" name="直線コネクタ 583">
          <a:extLst>
            <a:ext uri="{FF2B5EF4-FFF2-40B4-BE49-F238E27FC236}">
              <a16:creationId xmlns:a16="http://schemas.microsoft.com/office/drawing/2014/main" xmlns="" id="{54866BDE-76B7-4041-ACA7-4831AB9DE581}"/>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85" name="テキスト ボックス 584">
          <a:extLst>
            <a:ext uri="{FF2B5EF4-FFF2-40B4-BE49-F238E27FC236}">
              <a16:creationId xmlns:a16="http://schemas.microsoft.com/office/drawing/2014/main" xmlns="" id="{26BB1502-3B3A-4F2F-A8B0-564D6A461767}"/>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86" name="直線コネクタ 585">
          <a:extLst>
            <a:ext uri="{FF2B5EF4-FFF2-40B4-BE49-F238E27FC236}">
              <a16:creationId xmlns:a16="http://schemas.microsoft.com/office/drawing/2014/main" xmlns="" id="{011FFC48-D0ED-40B9-86D3-993DFBF0EECC}"/>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87" name="テキスト ボックス 586">
          <a:extLst>
            <a:ext uri="{FF2B5EF4-FFF2-40B4-BE49-F238E27FC236}">
              <a16:creationId xmlns:a16="http://schemas.microsoft.com/office/drawing/2014/main" xmlns="" id="{32E42BC2-CC20-406F-9FCA-5FF4C6BA56BC}"/>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88" name="直線コネクタ 587">
          <a:extLst>
            <a:ext uri="{FF2B5EF4-FFF2-40B4-BE49-F238E27FC236}">
              <a16:creationId xmlns:a16="http://schemas.microsoft.com/office/drawing/2014/main" xmlns="" id="{90761D20-EB01-4217-A188-54522B16BD1D}"/>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89" name="テキスト ボックス 588">
          <a:extLst>
            <a:ext uri="{FF2B5EF4-FFF2-40B4-BE49-F238E27FC236}">
              <a16:creationId xmlns:a16="http://schemas.microsoft.com/office/drawing/2014/main" xmlns="" id="{F78DDFE5-132A-49D4-9871-E2C3422733AC}"/>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90" name="直線コネクタ 589">
          <a:extLst>
            <a:ext uri="{FF2B5EF4-FFF2-40B4-BE49-F238E27FC236}">
              <a16:creationId xmlns:a16="http://schemas.microsoft.com/office/drawing/2014/main" xmlns="" id="{E2B38F6A-1284-42E7-A08B-E0BF68278010}"/>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91" name="テキスト ボックス 590">
          <a:extLst>
            <a:ext uri="{FF2B5EF4-FFF2-40B4-BE49-F238E27FC236}">
              <a16:creationId xmlns:a16="http://schemas.microsoft.com/office/drawing/2014/main" xmlns="" id="{3C36E1E5-A349-4964-8F1F-AC4FAB52B102}"/>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92" name="直線コネクタ 591">
          <a:extLst>
            <a:ext uri="{FF2B5EF4-FFF2-40B4-BE49-F238E27FC236}">
              <a16:creationId xmlns:a16="http://schemas.microsoft.com/office/drawing/2014/main" xmlns="" id="{1085750A-3EAE-41E9-9C00-39733EAD81AD}"/>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93" name="テキスト ボックス 592">
          <a:extLst>
            <a:ext uri="{FF2B5EF4-FFF2-40B4-BE49-F238E27FC236}">
              <a16:creationId xmlns:a16="http://schemas.microsoft.com/office/drawing/2014/main" xmlns="" id="{8200FF6E-7510-4CCA-8C50-BFC9822A257B}"/>
            </a:ext>
          </a:extLst>
        </xdr:cNvPr>
        <xdr:cNvSpPr txBox="1"/>
      </xdr:nvSpPr>
      <xdr:spPr>
        <a:xfrm>
          <a:off x="105615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4" name="直線コネクタ 593">
          <a:extLst>
            <a:ext uri="{FF2B5EF4-FFF2-40B4-BE49-F238E27FC236}">
              <a16:creationId xmlns:a16="http://schemas.microsoft.com/office/drawing/2014/main" xmlns="" id="{2D9BEDF5-AC9E-4D2D-955C-42A595279A5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95" name="テキスト ボックス 594">
          <a:extLst>
            <a:ext uri="{FF2B5EF4-FFF2-40B4-BE49-F238E27FC236}">
              <a16:creationId xmlns:a16="http://schemas.microsoft.com/office/drawing/2014/main" xmlns="" id="{AE8827D7-36CB-43E9-85B4-FC26CF8A728A}"/>
            </a:ext>
          </a:extLst>
        </xdr:cNvPr>
        <xdr:cNvSpPr txBox="1"/>
      </xdr:nvSpPr>
      <xdr:spPr>
        <a:xfrm>
          <a:off x="105615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6" name="【児童館】&#10;有形固定資産減価償却率グラフ枠">
          <a:extLst>
            <a:ext uri="{FF2B5EF4-FFF2-40B4-BE49-F238E27FC236}">
              <a16:creationId xmlns:a16="http://schemas.microsoft.com/office/drawing/2014/main" xmlns="" id="{8CEA3EBA-73D8-4E73-8EA6-0C5CBD439F5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100149</xdr:rowOff>
    </xdr:to>
    <xdr:cxnSp macro="">
      <xdr:nvCxnSpPr>
        <xdr:cNvPr id="597" name="直線コネクタ 596">
          <a:extLst>
            <a:ext uri="{FF2B5EF4-FFF2-40B4-BE49-F238E27FC236}">
              <a16:creationId xmlns:a16="http://schemas.microsoft.com/office/drawing/2014/main" xmlns="" id="{784D93FD-80D7-441E-B065-1420C0F305F4}"/>
            </a:ext>
          </a:extLst>
        </xdr:cNvPr>
        <xdr:cNvCxnSpPr/>
      </xdr:nvCxnSpPr>
      <xdr:spPr>
        <a:xfrm flipV="1">
          <a:off x="14375764" y="12987201"/>
          <a:ext cx="0" cy="1529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103976</xdr:rowOff>
    </xdr:from>
    <xdr:ext cx="340478" cy="259045"/>
    <xdr:sp macro="" textlink="">
      <xdr:nvSpPr>
        <xdr:cNvPr id="598" name="【児童館】&#10;有形固定資産減価償却率最小値テキスト">
          <a:extLst>
            <a:ext uri="{FF2B5EF4-FFF2-40B4-BE49-F238E27FC236}">
              <a16:creationId xmlns:a16="http://schemas.microsoft.com/office/drawing/2014/main" xmlns="" id="{728322D6-433E-4075-90A5-F058DAEC97E1}"/>
            </a:ext>
          </a:extLst>
        </xdr:cNvPr>
        <xdr:cNvSpPr txBox="1"/>
      </xdr:nvSpPr>
      <xdr:spPr>
        <a:xfrm>
          <a:off x="14414500" y="145210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100149</xdr:rowOff>
    </xdr:from>
    <xdr:to>
      <xdr:col>86</xdr:col>
      <xdr:colOff>25400</xdr:colOff>
      <xdr:row>86</xdr:row>
      <xdr:rowOff>100149</xdr:rowOff>
    </xdr:to>
    <xdr:cxnSp macro="">
      <xdr:nvCxnSpPr>
        <xdr:cNvPr id="599" name="直線コネクタ 598">
          <a:extLst>
            <a:ext uri="{FF2B5EF4-FFF2-40B4-BE49-F238E27FC236}">
              <a16:creationId xmlns:a16="http://schemas.microsoft.com/office/drawing/2014/main" xmlns="" id="{24D2C2D7-1D2E-4682-91FD-2835AD18EA0F}"/>
            </a:ext>
          </a:extLst>
        </xdr:cNvPr>
        <xdr:cNvCxnSpPr/>
      </xdr:nvCxnSpPr>
      <xdr:spPr>
        <a:xfrm>
          <a:off x="14287500" y="14517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600" name="【児童館】&#10;有形固定資産減価償却率最大値テキスト">
          <a:extLst>
            <a:ext uri="{FF2B5EF4-FFF2-40B4-BE49-F238E27FC236}">
              <a16:creationId xmlns:a16="http://schemas.microsoft.com/office/drawing/2014/main" xmlns="" id="{D951539E-6B4A-4032-87EB-7A274ECB6718}"/>
            </a:ext>
          </a:extLst>
        </xdr:cNvPr>
        <xdr:cNvSpPr txBox="1"/>
      </xdr:nvSpPr>
      <xdr:spPr>
        <a:xfrm>
          <a:off x="14414500" y="1276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01" name="直線コネクタ 600">
          <a:extLst>
            <a:ext uri="{FF2B5EF4-FFF2-40B4-BE49-F238E27FC236}">
              <a16:creationId xmlns:a16="http://schemas.microsoft.com/office/drawing/2014/main" xmlns="" id="{683E1E7E-869C-4C7E-9625-EC26E4867B75}"/>
            </a:ext>
          </a:extLst>
        </xdr:cNvPr>
        <xdr:cNvCxnSpPr/>
      </xdr:nvCxnSpPr>
      <xdr:spPr>
        <a:xfrm>
          <a:off x="14287500" y="12987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22877</xdr:rowOff>
    </xdr:from>
    <xdr:ext cx="405111" cy="259045"/>
    <xdr:sp macro="" textlink="">
      <xdr:nvSpPr>
        <xdr:cNvPr id="602" name="【児童館】&#10;有形固定資産減価償却率平均値テキスト">
          <a:extLst>
            <a:ext uri="{FF2B5EF4-FFF2-40B4-BE49-F238E27FC236}">
              <a16:creationId xmlns:a16="http://schemas.microsoft.com/office/drawing/2014/main" xmlns="" id="{E3F2850E-6D72-4ED8-B9A0-268CBAD90DA9}"/>
            </a:ext>
          </a:extLst>
        </xdr:cNvPr>
        <xdr:cNvSpPr txBox="1"/>
      </xdr:nvSpPr>
      <xdr:spPr>
        <a:xfrm>
          <a:off x="14414500" y="13601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44450</xdr:rowOff>
    </xdr:from>
    <xdr:to>
      <xdr:col>85</xdr:col>
      <xdr:colOff>177800</xdr:colOff>
      <xdr:row>81</xdr:row>
      <xdr:rowOff>146050</xdr:rowOff>
    </xdr:to>
    <xdr:sp macro="" textlink="">
      <xdr:nvSpPr>
        <xdr:cNvPr id="603" name="フローチャート: 判断 602">
          <a:extLst>
            <a:ext uri="{FF2B5EF4-FFF2-40B4-BE49-F238E27FC236}">
              <a16:creationId xmlns:a16="http://schemas.microsoft.com/office/drawing/2014/main" xmlns="" id="{045E9F15-F5E1-4B68-9E3E-36F16D579DA5}"/>
            </a:ext>
          </a:extLst>
        </xdr:cNvPr>
        <xdr:cNvSpPr/>
      </xdr:nvSpPr>
      <xdr:spPr>
        <a:xfrm>
          <a:off x="14325600" y="136232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50981</xdr:rowOff>
    </xdr:from>
    <xdr:to>
      <xdr:col>81</xdr:col>
      <xdr:colOff>101600</xdr:colOff>
      <xdr:row>81</xdr:row>
      <xdr:rowOff>152581</xdr:rowOff>
    </xdr:to>
    <xdr:sp macro="" textlink="">
      <xdr:nvSpPr>
        <xdr:cNvPr id="604" name="フローチャート: 判断 603">
          <a:extLst>
            <a:ext uri="{FF2B5EF4-FFF2-40B4-BE49-F238E27FC236}">
              <a16:creationId xmlns:a16="http://schemas.microsoft.com/office/drawing/2014/main" xmlns="" id="{CD85C678-35FB-4603-AD14-87CADC0BCFDF}"/>
            </a:ext>
          </a:extLst>
        </xdr:cNvPr>
        <xdr:cNvSpPr/>
      </xdr:nvSpPr>
      <xdr:spPr>
        <a:xfrm>
          <a:off x="13578840" y="13629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85271</xdr:rowOff>
    </xdr:from>
    <xdr:to>
      <xdr:col>76</xdr:col>
      <xdr:colOff>165100</xdr:colOff>
      <xdr:row>82</xdr:row>
      <xdr:rowOff>15421</xdr:rowOff>
    </xdr:to>
    <xdr:sp macro="" textlink="">
      <xdr:nvSpPr>
        <xdr:cNvPr id="605" name="フローチャート: 判断 604">
          <a:extLst>
            <a:ext uri="{FF2B5EF4-FFF2-40B4-BE49-F238E27FC236}">
              <a16:creationId xmlns:a16="http://schemas.microsoft.com/office/drawing/2014/main" xmlns="" id="{F5AA0F6F-7F95-47BD-BB16-37DACE73B318}"/>
            </a:ext>
          </a:extLst>
        </xdr:cNvPr>
        <xdr:cNvSpPr/>
      </xdr:nvSpPr>
      <xdr:spPr>
        <a:xfrm>
          <a:off x="12804140" y="136641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26488</xdr:rowOff>
    </xdr:from>
    <xdr:to>
      <xdr:col>72</xdr:col>
      <xdr:colOff>38100</xdr:colOff>
      <xdr:row>82</xdr:row>
      <xdr:rowOff>128088</xdr:rowOff>
    </xdr:to>
    <xdr:sp macro="" textlink="">
      <xdr:nvSpPr>
        <xdr:cNvPr id="606" name="フローチャート: 判断 605">
          <a:extLst>
            <a:ext uri="{FF2B5EF4-FFF2-40B4-BE49-F238E27FC236}">
              <a16:creationId xmlns:a16="http://schemas.microsoft.com/office/drawing/2014/main" xmlns="" id="{000FD0D3-98FB-42B8-9640-1DC577EB7F97}"/>
            </a:ext>
          </a:extLst>
        </xdr:cNvPr>
        <xdr:cNvSpPr/>
      </xdr:nvSpPr>
      <xdr:spPr>
        <a:xfrm>
          <a:off x="12029440" y="137729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xmlns="" id="{3E3082F0-CBC9-44BC-A1D4-6E27CC4BCD6D}"/>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xmlns="" id="{97F0070F-5B41-4292-925B-FE9F9E8099C1}"/>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xmlns="" id="{4F1F8761-AE0A-43EE-BF5D-D54F11A465F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xmlns="" id="{11C9417C-E559-4DF6-B320-892D1A98036D}"/>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xmlns="" id="{36D307BE-222E-4975-AEB9-24A13AAAF056}"/>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126093</xdr:rowOff>
    </xdr:from>
    <xdr:to>
      <xdr:col>85</xdr:col>
      <xdr:colOff>177800</xdr:colOff>
      <xdr:row>78</xdr:row>
      <xdr:rowOff>56243</xdr:rowOff>
    </xdr:to>
    <xdr:sp macro="" textlink="">
      <xdr:nvSpPr>
        <xdr:cNvPr id="612" name="楕円 611">
          <a:extLst>
            <a:ext uri="{FF2B5EF4-FFF2-40B4-BE49-F238E27FC236}">
              <a16:creationId xmlns:a16="http://schemas.microsoft.com/office/drawing/2014/main" xmlns="" id="{1CBC7303-C4BC-41BD-9EB5-4B97FA3538C5}"/>
            </a:ext>
          </a:extLst>
        </xdr:cNvPr>
        <xdr:cNvSpPr/>
      </xdr:nvSpPr>
      <xdr:spPr>
        <a:xfrm>
          <a:off x="14325600" y="1303437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41020</xdr:rowOff>
    </xdr:from>
    <xdr:ext cx="405111" cy="259045"/>
    <xdr:sp macro="" textlink="">
      <xdr:nvSpPr>
        <xdr:cNvPr id="613" name="【児童館】&#10;有形固定資産減価償却率該当値テキスト">
          <a:extLst>
            <a:ext uri="{FF2B5EF4-FFF2-40B4-BE49-F238E27FC236}">
              <a16:creationId xmlns:a16="http://schemas.microsoft.com/office/drawing/2014/main" xmlns="" id="{A36F113D-90D5-4750-A900-787DF3106791}"/>
            </a:ext>
          </a:extLst>
        </xdr:cNvPr>
        <xdr:cNvSpPr txBox="1"/>
      </xdr:nvSpPr>
      <xdr:spPr>
        <a:xfrm>
          <a:off x="14414500" y="12949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152219</xdr:rowOff>
    </xdr:from>
    <xdr:to>
      <xdr:col>81</xdr:col>
      <xdr:colOff>101600</xdr:colOff>
      <xdr:row>78</xdr:row>
      <xdr:rowOff>82369</xdr:rowOff>
    </xdr:to>
    <xdr:sp macro="" textlink="">
      <xdr:nvSpPr>
        <xdr:cNvPr id="614" name="楕円 613">
          <a:extLst>
            <a:ext uri="{FF2B5EF4-FFF2-40B4-BE49-F238E27FC236}">
              <a16:creationId xmlns:a16="http://schemas.microsoft.com/office/drawing/2014/main" xmlns="" id="{7CFCC836-329F-4382-BA66-F764D4C47A10}"/>
            </a:ext>
          </a:extLst>
        </xdr:cNvPr>
        <xdr:cNvSpPr/>
      </xdr:nvSpPr>
      <xdr:spPr>
        <a:xfrm>
          <a:off x="13578840" y="130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5443</xdr:rowOff>
    </xdr:from>
    <xdr:to>
      <xdr:col>85</xdr:col>
      <xdr:colOff>127000</xdr:colOff>
      <xdr:row>78</xdr:row>
      <xdr:rowOff>31569</xdr:rowOff>
    </xdr:to>
    <xdr:cxnSp macro="">
      <xdr:nvCxnSpPr>
        <xdr:cNvPr id="615" name="直線コネクタ 614">
          <a:extLst>
            <a:ext uri="{FF2B5EF4-FFF2-40B4-BE49-F238E27FC236}">
              <a16:creationId xmlns:a16="http://schemas.microsoft.com/office/drawing/2014/main" xmlns="" id="{C0682C01-8F26-47A5-A126-3B69AFA25AC5}"/>
            </a:ext>
          </a:extLst>
        </xdr:cNvPr>
        <xdr:cNvCxnSpPr/>
      </xdr:nvCxnSpPr>
      <xdr:spPr>
        <a:xfrm flipV="1">
          <a:off x="13629640" y="13081363"/>
          <a:ext cx="74676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8527</xdr:rowOff>
    </xdr:from>
    <xdr:to>
      <xdr:col>76</xdr:col>
      <xdr:colOff>165100</xdr:colOff>
      <xdr:row>78</xdr:row>
      <xdr:rowOff>110127</xdr:rowOff>
    </xdr:to>
    <xdr:sp macro="" textlink="">
      <xdr:nvSpPr>
        <xdr:cNvPr id="616" name="楕円 615">
          <a:extLst>
            <a:ext uri="{FF2B5EF4-FFF2-40B4-BE49-F238E27FC236}">
              <a16:creationId xmlns:a16="http://schemas.microsoft.com/office/drawing/2014/main" xmlns="" id="{AF68D2D1-886B-4285-B869-AF3F5D887A48}"/>
            </a:ext>
          </a:extLst>
        </xdr:cNvPr>
        <xdr:cNvSpPr/>
      </xdr:nvSpPr>
      <xdr:spPr>
        <a:xfrm>
          <a:off x="12804140" y="1308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31569</xdr:rowOff>
    </xdr:from>
    <xdr:to>
      <xdr:col>81</xdr:col>
      <xdr:colOff>50800</xdr:colOff>
      <xdr:row>78</xdr:row>
      <xdr:rowOff>59327</xdr:rowOff>
    </xdr:to>
    <xdr:cxnSp macro="">
      <xdr:nvCxnSpPr>
        <xdr:cNvPr id="617" name="直線コネクタ 616">
          <a:extLst>
            <a:ext uri="{FF2B5EF4-FFF2-40B4-BE49-F238E27FC236}">
              <a16:creationId xmlns:a16="http://schemas.microsoft.com/office/drawing/2014/main" xmlns="" id="{B72C799B-1F23-4EF9-9E04-1B2C5A773DB7}"/>
            </a:ext>
          </a:extLst>
        </xdr:cNvPr>
        <xdr:cNvCxnSpPr/>
      </xdr:nvCxnSpPr>
      <xdr:spPr>
        <a:xfrm flipV="1">
          <a:off x="12854940" y="13107489"/>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49349</xdr:rowOff>
    </xdr:from>
    <xdr:to>
      <xdr:col>72</xdr:col>
      <xdr:colOff>38100</xdr:colOff>
      <xdr:row>78</xdr:row>
      <xdr:rowOff>150949</xdr:rowOff>
    </xdr:to>
    <xdr:sp macro="" textlink="">
      <xdr:nvSpPr>
        <xdr:cNvPr id="618" name="楕円 617">
          <a:extLst>
            <a:ext uri="{FF2B5EF4-FFF2-40B4-BE49-F238E27FC236}">
              <a16:creationId xmlns:a16="http://schemas.microsoft.com/office/drawing/2014/main" xmlns="" id="{5BDB766E-6DA3-4239-9BCC-4DD672985EAD}"/>
            </a:ext>
          </a:extLst>
        </xdr:cNvPr>
        <xdr:cNvSpPr/>
      </xdr:nvSpPr>
      <xdr:spPr>
        <a:xfrm>
          <a:off x="12029440" y="131252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59327</xdr:rowOff>
    </xdr:from>
    <xdr:to>
      <xdr:col>76</xdr:col>
      <xdr:colOff>114300</xdr:colOff>
      <xdr:row>78</xdr:row>
      <xdr:rowOff>100149</xdr:rowOff>
    </xdr:to>
    <xdr:cxnSp macro="">
      <xdr:nvCxnSpPr>
        <xdr:cNvPr id="619" name="直線コネクタ 618">
          <a:extLst>
            <a:ext uri="{FF2B5EF4-FFF2-40B4-BE49-F238E27FC236}">
              <a16:creationId xmlns:a16="http://schemas.microsoft.com/office/drawing/2014/main" xmlns="" id="{B9528CC5-1BAA-4342-AD53-DB5B40B93644}"/>
            </a:ext>
          </a:extLst>
        </xdr:cNvPr>
        <xdr:cNvCxnSpPr/>
      </xdr:nvCxnSpPr>
      <xdr:spPr>
        <a:xfrm flipV="1">
          <a:off x="12072620" y="13135247"/>
          <a:ext cx="78232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143708</xdr:rowOff>
    </xdr:from>
    <xdr:ext cx="405111" cy="259045"/>
    <xdr:sp macro="" textlink="">
      <xdr:nvSpPr>
        <xdr:cNvPr id="620" name="n_1aveValue【児童館】&#10;有形固定資産減価償却率">
          <a:extLst>
            <a:ext uri="{FF2B5EF4-FFF2-40B4-BE49-F238E27FC236}">
              <a16:creationId xmlns:a16="http://schemas.microsoft.com/office/drawing/2014/main" xmlns="" id="{397FC0E4-80B4-41DC-8911-5B81ACBF8ADA}"/>
            </a:ext>
          </a:extLst>
        </xdr:cNvPr>
        <xdr:cNvSpPr txBox="1"/>
      </xdr:nvSpPr>
      <xdr:spPr>
        <a:xfrm>
          <a:off x="13437244" y="13722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6548</xdr:rowOff>
    </xdr:from>
    <xdr:ext cx="405111" cy="259045"/>
    <xdr:sp macro="" textlink="">
      <xdr:nvSpPr>
        <xdr:cNvPr id="621" name="n_2aveValue【児童館】&#10;有形固定資産減価償却率">
          <a:extLst>
            <a:ext uri="{FF2B5EF4-FFF2-40B4-BE49-F238E27FC236}">
              <a16:creationId xmlns:a16="http://schemas.microsoft.com/office/drawing/2014/main" xmlns="" id="{1338E30F-C02E-490A-B9D7-F88C0B5F9F4E}"/>
            </a:ext>
          </a:extLst>
        </xdr:cNvPr>
        <xdr:cNvSpPr txBox="1"/>
      </xdr:nvSpPr>
      <xdr:spPr>
        <a:xfrm>
          <a:off x="12675244" y="1375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119215</xdr:rowOff>
    </xdr:from>
    <xdr:ext cx="405111" cy="259045"/>
    <xdr:sp macro="" textlink="">
      <xdr:nvSpPr>
        <xdr:cNvPr id="622" name="n_3aveValue【児童館】&#10;有形固定資産減価償却率">
          <a:extLst>
            <a:ext uri="{FF2B5EF4-FFF2-40B4-BE49-F238E27FC236}">
              <a16:creationId xmlns:a16="http://schemas.microsoft.com/office/drawing/2014/main" xmlns="" id="{675CC3C3-EBAF-45BA-A1B1-82ADFE813435}"/>
            </a:ext>
          </a:extLst>
        </xdr:cNvPr>
        <xdr:cNvSpPr txBox="1"/>
      </xdr:nvSpPr>
      <xdr:spPr>
        <a:xfrm>
          <a:off x="11900544" y="13865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98896</xdr:rowOff>
    </xdr:from>
    <xdr:ext cx="405111" cy="259045"/>
    <xdr:sp macro="" textlink="">
      <xdr:nvSpPr>
        <xdr:cNvPr id="623" name="n_1mainValue【児童館】&#10;有形固定資産減価償却率">
          <a:extLst>
            <a:ext uri="{FF2B5EF4-FFF2-40B4-BE49-F238E27FC236}">
              <a16:creationId xmlns:a16="http://schemas.microsoft.com/office/drawing/2014/main" xmlns="" id="{0A9AB915-A30D-4FC0-B348-2A26B38FF322}"/>
            </a:ext>
          </a:extLst>
        </xdr:cNvPr>
        <xdr:cNvSpPr txBox="1"/>
      </xdr:nvSpPr>
      <xdr:spPr>
        <a:xfrm>
          <a:off x="13437244" y="1283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126654</xdr:rowOff>
    </xdr:from>
    <xdr:ext cx="405111" cy="259045"/>
    <xdr:sp macro="" textlink="">
      <xdr:nvSpPr>
        <xdr:cNvPr id="624" name="n_2mainValue【児童館】&#10;有形固定資産減価償却率">
          <a:extLst>
            <a:ext uri="{FF2B5EF4-FFF2-40B4-BE49-F238E27FC236}">
              <a16:creationId xmlns:a16="http://schemas.microsoft.com/office/drawing/2014/main" xmlns="" id="{8C841A25-DECF-4FAA-AA03-BC506F69ED4C}"/>
            </a:ext>
          </a:extLst>
        </xdr:cNvPr>
        <xdr:cNvSpPr txBox="1"/>
      </xdr:nvSpPr>
      <xdr:spPr>
        <a:xfrm>
          <a:off x="12675244" y="1286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167476</xdr:rowOff>
    </xdr:from>
    <xdr:ext cx="405111" cy="259045"/>
    <xdr:sp macro="" textlink="">
      <xdr:nvSpPr>
        <xdr:cNvPr id="625" name="n_3mainValue【児童館】&#10;有形固定資産減価償却率">
          <a:extLst>
            <a:ext uri="{FF2B5EF4-FFF2-40B4-BE49-F238E27FC236}">
              <a16:creationId xmlns:a16="http://schemas.microsoft.com/office/drawing/2014/main" xmlns="" id="{C4F7D0BB-0634-4784-BA05-9BC9FB96E3B5}"/>
            </a:ext>
          </a:extLst>
        </xdr:cNvPr>
        <xdr:cNvSpPr txBox="1"/>
      </xdr:nvSpPr>
      <xdr:spPr>
        <a:xfrm>
          <a:off x="11900544" y="129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6" name="正方形/長方形 625">
          <a:extLst>
            <a:ext uri="{FF2B5EF4-FFF2-40B4-BE49-F238E27FC236}">
              <a16:creationId xmlns:a16="http://schemas.microsoft.com/office/drawing/2014/main" xmlns="" id="{71AEC0AF-02FA-4D5E-A791-6D0F57D86DB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7" name="正方形/長方形 626">
          <a:extLst>
            <a:ext uri="{FF2B5EF4-FFF2-40B4-BE49-F238E27FC236}">
              <a16:creationId xmlns:a16="http://schemas.microsoft.com/office/drawing/2014/main" xmlns="" id="{8E4E8B5E-E55E-48F4-8590-37C0BC6F6DBA}"/>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8" name="正方形/長方形 627">
          <a:extLst>
            <a:ext uri="{FF2B5EF4-FFF2-40B4-BE49-F238E27FC236}">
              <a16:creationId xmlns:a16="http://schemas.microsoft.com/office/drawing/2014/main" xmlns="" id="{C0B1C036-E91E-437E-9892-2ACFC8783D12}"/>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9" name="正方形/長方形 628">
          <a:extLst>
            <a:ext uri="{FF2B5EF4-FFF2-40B4-BE49-F238E27FC236}">
              <a16:creationId xmlns:a16="http://schemas.microsoft.com/office/drawing/2014/main" xmlns="" id="{ABD3D351-2AE4-4FBE-82F3-594EF101DB8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0" name="正方形/長方形 629">
          <a:extLst>
            <a:ext uri="{FF2B5EF4-FFF2-40B4-BE49-F238E27FC236}">
              <a16:creationId xmlns:a16="http://schemas.microsoft.com/office/drawing/2014/main" xmlns="" id="{6546042C-ED5C-4536-8E4D-68C5F7D4264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1" name="正方形/長方形 630">
          <a:extLst>
            <a:ext uri="{FF2B5EF4-FFF2-40B4-BE49-F238E27FC236}">
              <a16:creationId xmlns:a16="http://schemas.microsoft.com/office/drawing/2014/main" xmlns="" id="{3C6BC411-5C1E-434D-BFB2-E7B8C07E65E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2" name="正方形/長方形 631">
          <a:extLst>
            <a:ext uri="{FF2B5EF4-FFF2-40B4-BE49-F238E27FC236}">
              <a16:creationId xmlns:a16="http://schemas.microsoft.com/office/drawing/2014/main" xmlns="" id="{8340E969-A6C8-4B38-A684-8A846566DF2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3" name="正方形/長方形 632">
          <a:extLst>
            <a:ext uri="{FF2B5EF4-FFF2-40B4-BE49-F238E27FC236}">
              <a16:creationId xmlns:a16="http://schemas.microsoft.com/office/drawing/2014/main" xmlns="" id="{7D4152C3-B40C-41F6-A642-34CD10DB8E3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4" name="テキスト ボックス 633">
          <a:extLst>
            <a:ext uri="{FF2B5EF4-FFF2-40B4-BE49-F238E27FC236}">
              <a16:creationId xmlns:a16="http://schemas.microsoft.com/office/drawing/2014/main" xmlns="" id="{963FE05A-7315-4B69-8D26-369582D4CCC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5" name="直線コネクタ 634">
          <a:extLst>
            <a:ext uri="{FF2B5EF4-FFF2-40B4-BE49-F238E27FC236}">
              <a16:creationId xmlns:a16="http://schemas.microsoft.com/office/drawing/2014/main" xmlns="" id="{B7A7A7B9-A52A-4D33-94F8-5BB9CF48317E}"/>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36" name="直線コネクタ 635">
          <a:extLst>
            <a:ext uri="{FF2B5EF4-FFF2-40B4-BE49-F238E27FC236}">
              <a16:creationId xmlns:a16="http://schemas.microsoft.com/office/drawing/2014/main" xmlns="" id="{25BE4FE5-B215-4766-A51B-4B9ECD6C648C}"/>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xmlns="" id="{56AF7F39-4BA6-46F2-8836-36D0306D4558}"/>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38" name="直線コネクタ 637">
          <a:extLst>
            <a:ext uri="{FF2B5EF4-FFF2-40B4-BE49-F238E27FC236}">
              <a16:creationId xmlns:a16="http://schemas.microsoft.com/office/drawing/2014/main" xmlns="" id="{DFC8BBE2-0D67-473E-8137-12AD9CD05775}"/>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39" name="テキスト ボックス 638">
          <a:extLst>
            <a:ext uri="{FF2B5EF4-FFF2-40B4-BE49-F238E27FC236}">
              <a16:creationId xmlns:a16="http://schemas.microsoft.com/office/drawing/2014/main" xmlns="" id="{B5F55B01-91F5-4EE4-9072-CDF99CC9FA08}"/>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40" name="直線コネクタ 639">
          <a:extLst>
            <a:ext uri="{FF2B5EF4-FFF2-40B4-BE49-F238E27FC236}">
              <a16:creationId xmlns:a16="http://schemas.microsoft.com/office/drawing/2014/main" xmlns="" id="{1282E15F-CEED-4CD9-8A4F-C967D1BDAD5D}"/>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41" name="テキスト ボックス 640">
          <a:extLst>
            <a:ext uri="{FF2B5EF4-FFF2-40B4-BE49-F238E27FC236}">
              <a16:creationId xmlns:a16="http://schemas.microsoft.com/office/drawing/2014/main" xmlns="" id="{DFC37F38-AAB2-4843-BA01-8D47F2B4157C}"/>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42" name="直線コネクタ 641">
          <a:extLst>
            <a:ext uri="{FF2B5EF4-FFF2-40B4-BE49-F238E27FC236}">
              <a16:creationId xmlns:a16="http://schemas.microsoft.com/office/drawing/2014/main" xmlns="" id="{786D3738-D25E-4038-B85A-90462758C04F}"/>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43" name="テキスト ボックス 642">
          <a:extLst>
            <a:ext uri="{FF2B5EF4-FFF2-40B4-BE49-F238E27FC236}">
              <a16:creationId xmlns:a16="http://schemas.microsoft.com/office/drawing/2014/main" xmlns="" id="{B512F21B-6332-488A-8506-981BBADFEDE6}"/>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44" name="直線コネクタ 643">
          <a:extLst>
            <a:ext uri="{FF2B5EF4-FFF2-40B4-BE49-F238E27FC236}">
              <a16:creationId xmlns:a16="http://schemas.microsoft.com/office/drawing/2014/main" xmlns="" id="{0DF6046F-1B67-4D4D-91E4-19B80E339B18}"/>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45" name="テキスト ボックス 644">
          <a:extLst>
            <a:ext uri="{FF2B5EF4-FFF2-40B4-BE49-F238E27FC236}">
              <a16:creationId xmlns:a16="http://schemas.microsoft.com/office/drawing/2014/main" xmlns="" id="{78FD99ED-B2AB-48FC-B8D2-A95078278FCB}"/>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46" name="直線コネクタ 645">
          <a:extLst>
            <a:ext uri="{FF2B5EF4-FFF2-40B4-BE49-F238E27FC236}">
              <a16:creationId xmlns:a16="http://schemas.microsoft.com/office/drawing/2014/main" xmlns="" id="{557BB4F2-5775-4BCE-80CF-C2D6F519AF97}"/>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47" name="テキスト ボックス 646">
          <a:extLst>
            <a:ext uri="{FF2B5EF4-FFF2-40B4-BE49-F238E27FC236}">
              <a16:creationId xmlns:a16="http://schemas.microsoft.com/office/drawing/2014/main" xmlns="" id="{820C340B-484D-4E96-8E82-DC180FF65988}"/>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8" name="直線コネクタ 647">
          <a:extLst>
            <a:ext uri="{FF2B5EF4-FFF2-40B4-BE49-F238E27FC236}">
              <a16:creationId xmlns:a16="http://schemas.microsoft.com/office/drawing/2014/main" xmlns="" id="{08601651-9CBA-4924-845F-19837A3BF37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49" name="テキスト ボックス 648">
          <a:extLst>
            <a:ext uri="{FF2B5EF4-FFF2-40B4-BE49-F238E27FC236}">
              <a16:creationId xmlns:a16="http://schemas.microsoft.com/office/drawing/2014/main" xmlns="" id="{19A74B58-6323-4A09-8234-81DA40F59F81}"/>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0" name="【児童館】&#10;一人当たり面積グラフ枠">
          <a:extLst>
            <a:ext uri="{FF2B5EF4-FFF2-40B4-BE49-F238E27FC236}">
              <a16:creationId xmlns:a16="http://schemas.microsoft.com/office/drawing/2014/main" xmlns="" id="{5D768809-16F4-49E8-8468-767D9A78AAB3}"/>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5443</xdr:rowOff>
    </xdr:from>
    <xdr:to>
      <xdr:col>116</xdr:col>
      <xdr:colOff>62864</xdr:colOff>
      <xdr:row>86</xdr:row>
      <xdr:rowOff>119743</xdr:rowOff>
    </xdr:to>
    <xdr:cxnSp macro="">
      <xdr:nvCxnSpPr>
        <xdr:cNvPr id="651" name="直線コネクタ 650">
          <a:extLst>
            <a:ext uri="{FF2B5EF4-FFF2-40B4-BE49-F238E27FC236}">
              <a16:creationId xmlns:a16="http://schemas.microsoft.com/office/drawing/2014/main" xmlns="" id="{7CF2F4DA-A9BF-4519-96CF-9AD418CB7595}"/>
            </a:ext>
          </a:extLst>
        </xdr:cNvPr>
        <xdr:cNvCxnSpPr/>
      </xdr:nvCxnSpPr>
      <xdr:spPr>
        <a:xfrm flipV="1">
          <a:off x="19509104" y="13081363"/>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123570</xdr:rowOff>
    </xdr:from>
    <xdr:ext cx="469744" cy="259045"/>
    <xdr:sp macro="" textlink="">
      <xdr:nvSpPr>
        <xdr:cNvPr id="652" name="【児童館】&#10;一人当たり面積最小値テキスト">
          <a:extLst>
            <a:ext uri="{FF2B5EF4-FFF2-40B4-BE49-F238E27FC236}">
              <a16:creationId xmlns:a16="http://schemas.microsoft.com/office/drawing/2014/main" xmlns="" id="{E970D425-C208-4830-9FFC-8DF5D8846301}"/>
            </a:ext>
          </a:extLst>
        </xdr:cNvPr>
        <xdr:cNvSpPr txBox="1"/>
      </xdr:nvSpPr>
      <xdr:spPr>
        <a:xfrm>
          <a:off x="19547840" y="1454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119743</xdr:rowOff>
    </xdr:from>
    <xdr:to>
      <xdr:col>116</xdr:col>
      <xdr:colOff>152400</xdr:colOff>
      <xdr:row>86</xdr:row>
      <xdr:rowOff>119743</xdr:rowOff>
    </xdr:to>
    <xdr:cxnSp macro="">
      <xdr:nvCxnSpPr>
        <xdr:cNvPr id="653" name="直線コネクタ 652">
          <a:extLst>
            <a:ext uri="{FF2B5EF4-FFF2-40B4-BE49-F238E27FC236}">
              <a16:creationId xmlns:a16="http://schemas.microsoft.com/office/drawing/2014/main" xmlns="" id="{92A1342A-ACC6-46B1-862F-0D984D445DDF}"/>
            </a:ext>
          </a:extLst>
        </xdr:cNvPr>
        <xdr:cNvCxnSpPr/>
      </xdr:nvCxnSpPr>
      <xdr:spPr>
        <a:xfrm>
          <a:off x="19443700" y="145367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123570</xdr:rowOff>
    </xdr:from>
    <xdr:ext cx="469744" cy="259045"/>
    <xdr:sp macro="" textlink="">
      <xdr:nvSpPr>
        <xdr:cNvPr id="654" name="【児童館】&#10;一人当たり面積最大値テキスト">
          <a:extLst>
            <a:ext uri="{FF2B5EF4-FFF2-40B4-BE49-F238E27FC236}">
              <a16:creationId xmlns:a16="http://schemas.microsoft.com/office/drawing/2014/main" xmlns="" id="{56E17D18-12CE-4AB9-9A9E-A929D4794802}"/>
            </a:ext>
          </a:extLst>
        </xdr:cNvPr>
        <xdr:cNvSpPr txBox="1"/>
      </xdr:nvSpPr>
      <xdr:spPr>
        <a:xfrm>
          <a:off x="19547840" y="12864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5443</xdr:rowOff>
    </xdr:from>
    <xdr:to>
      <xdr:col>116</xdr:col>
      <xdr:colOff>152400</xdr:colOff>
      <xdr:row>78</xdr:row>
      <xdr:rowOff>5443</xdr:rowOff>
    </xdr:to>
    <xdr:cxnSp macro="">
      <xdr:nvCxnSpPr>
        <xdr:cNvPr id="655" name="直線コネクタ 654">
          <a:extLst>
            <a:ext uri="{FF2B5EF4-FFF2-40B4-BE49-F238E27FC236}">
              <a16:creationId xmlns:a16="http://schemas.microsoft.com/office/drawing/2014/main" xmlns="" id="{59D1195E-5422-476A-A7BC-DDBED5D1D7D0}"/>
            </a:ext>
          </a:extLst>
        </xdr:cNvPr>
        <xdr:cNvCxnSpPr/>
      </xdr:nvCxnSpPr>
      <xdr:spPr>
        <a:xfrm>
          <a:off x="19443700" y="130813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656" name="【児童館】&#10;一人当たり面積平均値テキスト">
          <a:extLst>
            <a:ext uri="{FF2B5EF4-FFF2-40B4-BE49-F238E27FC236}">
              <a16:creationId xmlns:a16="http://schemas.microsoft.com/office/drawing/2014/main" xmlns="" id="{83BB4C08-8DEF-4A04-99C4-CB0A24C2926E}"/>
            </a:ext>
          </a:extLst>
        </xdr:cNvPr>
        <xdr:cNvSpPr txBox="1"/>
      </xdr:nvSpPr>
      <xdr:spPr>
        <a:xfrm>
          <a:off x="19547840" y="14051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657" name="フローチャート: 判断 656">
          <a:extLst>
            <a:ext uri="{FF2B5EF4-FFF2-40B4-BE49-F238E27FC236}">
              <a16:creationId xmlns:a16="http://schemas.microsoft.com/office/drawing/2014/main" xmlns="" id="{C797BB5A-833B-4D47-AC26-C0B8B56A0BB7}"/>
            </a:ext>
          </a:extLst>
        </xdr:cNvPr>
        <xdr:cNvSpPr/>
      </xdr:nvSpPr>
      <xdr:spPr>
        <a:xfrm>
          <a:off x="19458940" y="14072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142421</xdr:rowOff>
    </xdr:from>
    <xdr:to>
      <xdr:col>112</xdr:col>
      <xdr:colOff>38100</xdr:colOff>
      <xdr:row>84</xdr:row>
      <xdr:rowOff>72571</xdr:rowOff>
    </xdr:to>
    <xdr:sp macro="" textlink="">
      <xdr:nvSpPr>
        <xdr:cNvPr id="658" name="フローチャート: 判断 657">
          <a:extLst>
            <a:ext uri="{FF2B5EF4-FFF2-40B4-BE49-F238E27FC236}">
              <a16:creationId xmlns:a16="http://schemas.microsoft.com/office/drawing/2014/main" xmlns="" id="{48495AAE-5FC5-409C-85B9-8EB8FED32843}"/>
            </a:ext>
          </a:extLst>
        </xdr:cNvPr>
        <xdr:cNvSpPr/>
      </xdr:nvSpPr>
      <xdr:spPr>
        <a:xfrm>
          <a:off x="18735040" y="140565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3629</xdr:rowOff>
    </xdr:from>
    <xdr:to>
      <xdr:col>107</xdr:col>
      <xdr:colOff>101600</xdr:colOff>
      <xdr:row>84</xdr:row>
      <xdr:rowOff>105229</xdr:rowOff>
    </xdr:to>
    <xdr:sp macro="" textlink="">
      <xdr:nvSpPr>
        <xdr:cNvPr id="659" name="フローチャート: 判断 658">
          <a:extLst>
            <a:ext uri="{FF2B5EF4-FFF2-40B4-BE49-F238E27FC236}">
              <a16:creationId xmlns:a16="http://schemas.microsoft.com/office/drawing/2014/main" xmlns="" id="{98BD161F-B10A-4AD9-A2D7-B1C3563740D4}"/>
            </a:ext>
          </a:extLst>
        </xdr:cNvPr>
        <xdr:cNvSpPr/>
      </xdr:nvSpPr>
      <xdr:spPr>
        <a:xfrm>
          <a:off x="17937480" y="1408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660" name="フローチャート: 判断 659">
          <a:extLst>
            <a:ext uri="{FF2B5EF4-FFF2-40B4-BE49-F238E27FC236}">
              <a16:creationId xmlns:a16="http://schemas.microsoft.com/office/drawing/2014/main" xmlns="" id="{23C81506-993D-4014-A73F-9282AB467455}"/>
            </a:ext>
          </a:extLst>
        </xdr:cNvPr>
        <xdr:cNvSpPr/>
      </xdr:nvSpPr>
      <xdr:spPr>
        <a:xfrm>
          <a:off x="17162780" y="140565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xmlns="" id="{8EA4692C-9C5A-4D53-B2B5-0BE7309560E3}"/>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xmlns="" id="{0B320548-A444-4DDC-8CC9-76A312CE21F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xmlns="" id="{72B3E728-2A98-4730-BB02-80D43174881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xmlns="" id="{5E9251B5-866B-4FC3-8AEB-021CEFC642CC}"/>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xmlns="" id="{F27C18D0-BD03-463E-80F3-BA4ECF271E31}"/>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68943</xdr:rowOff>
    </xdr:from>
    <xdr:to>
      <xdr:col>116</xdr:col>
      <xdr:colOff>114300</xdr:colOff>
      <xdr:row>82</xdr:row>
      <xdr:rowOff>170543</xdr:rowOff>
    </xdr:to>
    <xdr:sp macro="" textlink="">
      <xdr:nvSpPr>
        <xdr:cNvPr id="666" name="楕円 665">
          <a:extLst>
            <a:ext uri="{FF2B5EF4-FFF2-40B4-BE49-F238E27FC236}">
              <a16:creationId xmlns:a16="http://schemas.microsoft.com/office/drawing/2014/main" xmlns="" id="{98E52CA3-DDCB-4F02-A28E-6D7EE3CE2ADB}"/>
            </a:ext>
          </a:extLst>
        </xdr:cNvPr>
        <xdr:cNvSpPr/>
      </xdr:nvSpPr>
      <xdr:spPr>
        <a:xfrm>
          <a:off x="19458940" y="1381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91820</xdr:rowOff>
    </xdr:from>
    <xdr:ext cx="469744" cy="259045"/>
    <xdr:sp macro="" textlink="">
      <xdr:nvSpPr>
        <xdr:cNvPr id="667" name="【児童館】&#10;一人当たり面積該当値テキスト">
          <a:extLst>
            <a:ext uri="{FF2B5EF4-FFF2-40B4-BE49-F238E27FC236}">
              <a16:creationId xmlns:a16="http://schemas.microsoft.com/office/drawing/2014/main" xmlns="" id="{5D6272E6-0B37-4C7A-BC23-AF0BB7894AEC}"/>
            </a:ext>
          </a:extLst>
        </xdr:cNvPr>
        <xdr:cNvSpPr txBox="1"/>
      </xdr:nvSpPr>
      <xdr:spPr>
        <a:xfrm>
          <a:off x="19547840" y="1367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85271</xdr:rowOff>
    </xdr:from>
    <xdr:to>
      <xdr:col>112</xdr:col>
      <xdr:colOff>38100</xdr:colOff>
      <xdr:row>83</xdr:row>
      <xdr:rowOff>15421</xdr:rowOff>
    </xdr:to>
    <xdr:sp macro="" textlink="">
      <xdr:nvSpPr>
        <xdr:cNvPr id="668" name="楕円 667">
          <a:extLst>
            <a:ext uri="{FF2B5EF4-FFF2-40B4-BE49-F238E27FC236}">
              <a16:creationId xmlns:a16="http://schemas.microsoft.com/office/drawing/2014/main" xmlns="" id="{920BD0A9-15C5-40AD-957E-70D3F628D353}"/>
            </a:ext>
          </a:extLst>
        </xdr:cNvPr>
        <xdr:cNvSpPr/>
      </xdr:nvSpPr>
      <xdr:spPr>
        <a:xfrm>
          <a:off x="18735040" y="138317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119743</xdr:rowOff>
    </xdr:from>
    <xdr:to>
      <xdr:col>116</xdr:col>
      <xdr:colOff>63500</xdr:colOff>
      <xdr:row>82</xdr:row>
      <xdr:rowOff>136071</xdr:rowOff>
    </xdr:to>
    <xdr:cxnSp macro="">
      <xdr:nvCxnSpPr>
        <xdr:cNvPr id="669" name="直線コネクタ 668">
          <a:extLst>
            <a:ext uri="{FF2B5EF4-FFF2-40B4-BE49-F238E27FC236}">
              <a16:creationId xmlns:a16="http://schemas.microsoft.com/office/drawing/2014/main" xmlns="" id="{4659EA5E-AD6B-4CC6-A2DB-4E0AD4826CDB}"/>
            </a:ext>
          </a:extLst>
        </xdr:cNvPr>
        <xdr:cNvCxnSpPr/>
      </xdr:nvCxnSpPr>
      <xdr:spPr>
        <a:xfrm flipV="1">
          <a:off x="18778220" y="13866223"/>
          <a:ext cx="7315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85271</xdr:rowOff>
    </xdr:from>
    <xdr:to>
      <xdr:col>107</xdr:col>
      <xdr:colOff>101600</xdr:colOff>
      <xdr:row>83</xdr:row>
      <xdr:rowOff>15421</xdr:rowOff>
    </xdr:to>
    <xdr:sp macro="" textlink="">
      <xdr:nvSpPr>
        <xdr:cNvPr id="670" name="楕円 669">
          <a:extLst>
            <a:ext uri="{FF2B5EF4-FFF2-40B4-BE49-F238E27FC236}">
              <a16:creationId xmlns:a16="http://schemas.microsoft.com/office/drawing/2014/main" xmlns="" id="{BE373A62-5B14-4DDC-B67A-BB24A3C9BBBD}"/>
            </a:ext>
          </a:extLst>
        </xdr:cNvPr>
        <xdr:cNvSpPr/>
      </xdr:nvSpPr>
      <xdr:spPr>
        <a:xfrm>
          <a:off x="17937480" y="138317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136071</xdr:rowOff>
    </xdr:from>
    <xdr:to>
      <xdr:col>111</xdr:col>
      <xdr:colOff>177800</xdr:colOff>
      <xdr:row>82</xdr:row>
      <xdr:rowOff>136071</xdr:rowOff>
    </xdr:to>
    <xdr:cxnSp macro="">
      <xdr:nvCxnSpPr>
        <xdr:cNvPr id="671" name="直線コネクタ 670">
          <a:extLst>
            <a:ext uri="{FF2B5EF4-FFF2-40B4-BE49-F238E27FC236}">
              <a16:creationId xmlns:a16="http://schemas.microsoft.com/office/drawing/2014/main" xmlns="" id="{654DB742-C0A6-4E82-8096-E3343BBD26F6}"/>
            </a:ext>
          </a:extLst>
        </xdr:cNvPr>
        <xdr:cNvCxnSpPr/>
      </xdr:nvCxnSpPr>
      <xdr:spPr>
        <a:xfrm>
          <a:off x="17988280" y="1388255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672" name="楕円 671">
          <a:extLst>
            <a:ext uri="{FF2B5EF4-FFF2-40B4-BE49-F238E27FC236}">
              <a16:creationId xmlns:a16="http://schemas.microsoft.com/office/drawing/2014/main" xmlns="" id="{6300FC5E-49B1-4B3B-BB36-CD4B5E39AD98}"/>
            </a:ext>
          </a:extLst>
        </xdr:cNvPr>
        <xdr:cNvSpPr/>
      </xdr:nvSpPr>
      <xdr:spPr>
        <a:xfrm>
          <a:off x="17162780" y="13848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136071</xdr:rowOff>
    </xdr:from>
    <xdr:to>
      <xdr:col>107</xdr:col>
      <xdr:colOff>50800</xdr:colOff>
      <xdr:row>82</xdr:row>
      <xdr:rowOff>152400</xdr:rowOff>
    </xdr:to>
    <xdr:cxnSp macro="">
      <xdr:nvCxnSpPr>
        <xdr:cNvPr id="673" name="直線コネクタ 672">
          <a:extLst>
            <a:ext uri="{FF2B5EF4-FFF2-40B4-BE49-F238E27FC236}">
              <a16:creationId xmlns:a16="http://schemas.microsoft.com/office/drawing/2014/main" xmlns="" id="{0EB6C1F2-59E0-4498-BE21-D48010887141}"/>
            </a:ext>
          </a:extLst>
        </xdr:cNvPr>
        <xdr:cNvCxnSpPr/>
      </xdr:nvCxnSpPr>
      <xdr:spPr>
        <a:xfrm flipV="1">
          <a:off x="17213580" y="13882551"/>
          <a:ext cx="7747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63698</xdr:rowOff>
    </xdr:from>
    <xdr:ext cx="469744" cy="259045"/>
    <xdr:sp macro="" textlink="">
      <xdr:nvSpPr>
        <xdr:cNvPr id="674" name="n_1aveValue【児童館】&#10;一人当たり面積">
          <a:extLst>
            <a:ext uri="{FF2B5EF4-FFF2-40B4-BE49-F238E27FC236}">
              <a16:creationId xmlns:a16="http://schemas.microsoft.com/office/drawing/2014/main" xmlns="" id="{2F59425F-1BBC-45E8-88AD-942BBB8FE6C5}"/>
            </a:ext>
          </a:extLst>
        </xdr:cNvPr>
        <xdr:cNvSpPr txBox="1"/>
      </xdr:nvSpPr>
      <xdr:spPr>
        <a:xfrm>
          <a:off x="18561127" y="1414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96356</xdr:rowOff>
    </xdr:from>
    <xdr:ext cx="469744" cy="259045"/>
    <xdr:sp macro="" textlink="">
      <xdr:nvSpPr>
        <xdr:cNvPr id="675" name="n_2aveValue【児童館】&#10;一人当たり面積">
          <a:extLst>
            <a:ext uri="{FF2B5EF4-FFF2-40B4-BE49-F238E27FC236}">
              <a16:creationId xmlns:a16="http://schemas.microsoft.com/office/drawing/2014/main" xmlns="" id="{70DCF2ED-55B6-4793-B31E-7F921A7A101C}"/>
            </a:ext>
          </a:extLst>
        </xdr:cNvPr>
        <xdr:cNvSpPr txBox="1"/>
      </xdr:nvSpPr>
      <xdr:spPr>
        <a:xfrm>
          <a:off x="17776267" y="1417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63698</xdr:rowOff>
    </xdr:from>
    <xdr:ext cx="469744" cy="259045"/>
    <xdr:sp macro="" textlink="">
      <xdr:nvSpPr>
        <xdr:cNvPr id="676" name="n_3aveValue【児童館】&#10;一人当たり面積">
          <a:extLst>
            <a:ext uri="{FF2B5EF4-FFF2-40B4-BE49-F238E27FC236}">
              <a16:creationId xmlns:a16="http://schemas.microsoft.com/office/drawing/2014/main" xmlns="" id="{7495C5E3-B0DC-460B-ABC6-4C957103E7E5}"/>
            </a:ext>
          </a:extLst>
        </xdr:cNvPr>
        <xdr:cNvSpPr txBox="1"/>
      </xdr:nvSpPr>
      <xdr:spPr>
        <a:xfrm>
          <a:off x="17001567" y="1414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31948</xdr:rowOff>
    </xdr:from>
    <xdr:ext cx="469744" cy="259045"/>
    <xdr:sp macro="" textlink="">
      <xdr:nvSpPr>
        <xdr:cNvPr id="677" name="n_1mainValue【児童館】&#10;一人当たり面積">
          <a:extLst>
            <a:ext uri="{FF2B5EF4-FFF2-40B4-BE49-F238E27FC236}">
              <a16:creationId xmlns:a16="http://schemas.microsoft.com/office/drawing/2014/main" xmlns="" id="{241A5836-A3D5-4680-B442-CDD56C52ABA5}"/>
            </a:ext>
          </a:extLst>
        </xdr:cNvPr>
        <xdr:cNvSpPr txBox="1"/>
      </xdr:nvSpPr>
      <xdr:spPr>
        <a:xfrm>
          <a:off x="18561127" y="1361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macro="" textlink="">
      <xdr:nvSpPr>
        <xdr:cNvPr id="678" name="n_2mainValue【児童館】&#10;一人当たり面積">
          <a:extLst>
            <a:ext uri="{FF2B5EF4-FFF2-40B4-BE49-F238E27FC236}">
              <a16:creationId xmlns:a16="http://schemas.microsoft.com/office/drawing/2014/main" xmlns="" id="{3E451E56-025E-4F88-A191-B64F42156B91}"/>
            </a:ext>
          </a:extLst>
        </xdr:cNvPr>
        <xdr:cNvSpPr txBox="1"/>
      </xdr:nvSpPr>
      <xdr:spPr>
        <a:xfrm>
          <a:off x="17776267" y="1361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679" name="n_3mainValue【児童館】&#10;一人当たり面積">
          <a:extLst>
            <a:ext uri="{FF2B5EF4-FFF2-40B4-BE49-F238E27FC236}">
              <a16:creationId xmlns:a16="http://schemas.microsoft.com/office/drawing/2014/main" xmlns="" id="{2B30BB8F-2A31-44A4-BB97-BB5C5D7C8C25}"/>
            </a:ext>
          </a:extLst>
        </xdr:cNvPr>
        <xdr:cNvSpPr txBox="1"/>
      </xdr:nvSpPr>
      <xdr:spPr>
        <a:xfrm>
          <a:off x="1700156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0" name="正方形/長方形 679">
          <a:extLst>
            <a:ext uri="{FF2B5EF4-FFF2-40B4-BE49-F238E27FC236}">
              <a16:creationId xmlns:a16="http://schemas.microsoft.com/office/drawing/2014/main" xmlns="" id="{50DEA43F-CF6B-4820-B038-051D2F7123C9}"/>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1" name="正方形/長方形 680">
          <a:extLst>
            <a:ext uri="{FF2B5EF4-FFF2-40B4-BE49-F238E27FC236}">
              <a16:creationId xmlns:a16="http://schemas.microsoft.com/office/drawing/2014/main" xmlns="" id="{04C3430F-4668-41A6-BB4F-CF49F488E25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2" name="正方形/長方形 681">
          <a:extLst>
            <a:ext uri="{FF2B5EF4-FFF2-40B4-BE49-F238E27FC236}">
              <a16:creationId xmlns:a16="http://schemas.microsoft.com/office/drawing/2014/main" xmlns="" id="{BA0C8C7B-6E13-46B5-9EF4-6EC8634E8ED8}"/>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3" name="正方形/長方形 682">
          <a:extLst>
            <a:ext uri="{FF2B5EF4-FFF2-40B4-BE49-F238E27FC236}">
              <a16:creationId xmlns:a16="http://schemas.microsoft.com/office/drawing/2014/main" xmlns="" id="{FF434EC4-1B0C-415F-A702-114ABB9636C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4" name="正方形/長方形 683">
          <a:extLst>
            <a:ext uri="{FF2B5EF4-FFF2-40B4-BE49-F238E27FC236}">
              <a16:creationId xmlns:a16="http://schemas.microsoft.com/office/drawing/2014/main" xmlns="" id="{614E5934-FF79-44CC-9659-1D8DED19737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5" name="正方形/長方形 684">
          <a:extLst>
            <a:ext uri="{FF2B5EF4-FFF2-40B4-BE49-F238E27FC236}">
              <a16:creationId xmlns:a16="http://schemas.microsoft.com/office/drawing/2014/main" xmlns="" id="{49A3969B-9293-4CDC-BD17-57E105A275F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6" name="正方形/長方形 685">
          <a:extLst>
            <a:ext uri="{FF2B5EF4-FFF2-40B4-BE49-F238E27FC236}">
              <a16:creationId xmlns:a16="http://schemas.microsoft.com/office/drawing/2014/main" xmlns="" id="{D0BB6190-9467-4D77-9E2D-7B351F48C82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7" name="正方形/長方形 686">
          <a:extLst>
            <a:ext uri="{FF2B5EF4-FFF2-40B4-BE49-F238E27FC236}">
              <a16:creationId xmlns:a16="http://schemas.microsoft.com/office/drawing/2014/main" xmlns="" id="{50A8952E-A52A-476B-9C41-0FA05419857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8" name="テキスト ボックス 687">
          <a:extLst>
            <a:ext uri="{FF2B5EF4-FFF2-40B4-BE49-F238E27FC236}">
              <a16:creationId xmlns:a16="http://schemas.microsoft.com/office/drawing/2014/main" xmlns="" id="{EED386B6-698E-4F8C-A1EF-D6520216E26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89" name="直線コネクタ 688">
          <a:extLst>
            <a:ext uri="{FF2B5EF4-FFF2-40B4-BE49-F238E27FC236}">
              <a16:creationId xmlns:a16="http://schemas.microsoft.com/office/drawing/2014/main" xmlns="" id="{BC900FC7-C431-4928-92F7-19CCB391A4F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90" name="直線コネクタ 689">
          <a:extLst>
            <a:ext uri="{FF2B5EF4-FFF2-40B4-BE49-F238E27FC236}">
              <a16:creationId xmlns:a16="http://schemas.microsoft.com/office/drawing/2014/main" xmlns="" id="{8A2AFAD0-09BA-4DD8-AE9D-CC9D8846B793}"/>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91" name="テキスト ボックス 690">
          <a:extLst>
            <a:ext uri="{FF2B5EF4-FFF2-40B4-BE49-F238E27FC236}">
              <a16:creationId xmlns:a16="http://schemas.microsoft.com/office/drawing/2014/main" xmlns="" id="{04724709-D83D-4260-B360-2B2BE0FB670A}"/>
            </a:ext>
          </a:extLst>
        </xdr:cNvPr>
        <xdr:cNvSpPr txBox="1"/>
      </xdr:nvSpPr>
      <xdr:spPr>
        <a:xfrm>
          <a:off x="10666881" y="1816972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92" name="直線コネクタ 691">
          <a:extLst>
            <a:ext uri="{FF2B5EF4-FFF2-40B4-BE49-F238E27FC236}">
              <a16:creationId xmlns:a16="http://schemas.microsoft.com/office/drawing/2014/main" xmlns="" id="{7B027E7F-7752-4961-8100-6F0EF3A95F5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93" name="テキスト ボックス 692">
          <a:extLst>
            <a:ext uri="{FF2B5EF4-FFF2-40B4-BE49-F238E27FC236}">
              <a16:creationId xmlns:a16="http://schemas.microsoft.com/office/drawing/2014/main" xmlns="" id="{790498C1-4441-4B36-A9CF-246B6732C3F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94" name="直線コネクタ 693">
          <a:extLst>
            <a:ext uri="{FF2B5EF4-FFF2-40B4-BE49-F238E27FC236}">
              <a16:creationId xmlns:a16="http://schemas.microsoft.com/office/drawing/2014/main" xmlns="" id="{55F4BCB9-F2D1-43DB-94BF-B91DE481395F}"/>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95" name="テキスト ボックス 694">
          <a:extLst>
            <a:ext uri="{FF2B5EF4-FFF2-40B4-BE49-F238E27FC236}">
              <a16:creationId xmlns:a16="http://schemas.microsoft.com/office/drawing/2014/main" xmlns="" id="{9971C5E0-845E-4172-8588-32A49B5BD46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96" name="直線コネクタ 695">
          <a:extLst>
            <a:ext uri="{FF2B5EF4-FFF2-40B4-BE49-F238E27FC236}">
              <a16:creationId xmlns:a16="http://schemas.microsoft.com/office/drawing/2014/main" xmlns="" id="{A51105C7-7BCA-41A2-A6AE-3724F968AF52}"/>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97" name="テキスト ボックス 696">
          <a:extLst>
            <a:ext uri="{FF2B5EF4-FFF2-40B4-BE49-F238E27FC236}">
              <a16:creationId xmlns:a16="http://schemas.microsoft.com/office/drawing/2014/main" xmlns="" id="{FEDFD3D7-9558-45F6-9251-55CEE67D925D}"/>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98" name="直線コネクタ 697">
          <a:extLst>
            <a:ext uri="{FF2B5EF4-FFF2-40B4-BE49-F238E27FC236}">
              <a16:creationId xmlns:a16="http://schemas.microsoft.com/office/drawing/2014/main" xmlns="" id="{026CDB80-8C92-45B8-8E75-0639DA679E11}"/>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99" name="テキスト ボックス 698">
          <a:extLst>
            <a:ext uri="{FF2B5EF4-FFF2-40B4-BE49-F238E27FC236}">
              <a16:creationId xmlns:a16="http://schemas.microsoft.com/office/drawing/2014/main" xmlns="" id="{61050512-72A1-43CE-888D-BDC3EB74BEBC}"/>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00" name="直線コネクタ 699">
          <a:extLst>
            <a:ext uri="{FF2B5EF4-FFF2-40B4-BE49-F238E27FC236}">
              <a16:creationId xmlns:a16="http://schemas.microsoft.com/office/drawing/2014/main" xmlns="" id="{A8795856-0A2C-4D79-AB59-FE42081CB1ED}"/>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701" name="テキスト ボックス 700">
          <a:extLst>
            <a:ext uri="{FF2B5EF4-FFF2-40B4-BE49-F238E27FC236}">
              <a16:creationId xmlns:a16="http://schemas.microsoft.com/office/drawing/2014/main" xmlns="" id="{3B23B3CC-9931-46F9-BFC0-134020328E53}"/>
            </a:ext>
          </a:extLst>
        </xdr:cNvPr>
        <xdr:cNvSpPr txBox="1"/>
      </xdr:nvSpPr>
      <xdr:spPr>
        <a:xfrm>
          <a:off x="1056150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2" name="直線コネクタ 701">
          <a:extLst>
            <a:ext uri="{FF2B5EF4-FFF2-40B4-BE49-F238E27FC236}">
              <a16:creationId xmlns:a16="http://schemas.microsoft.com/office/drawing/2014/main" xmlns="" id="{A8B29936-9E89-40C6-AE61-8683D2BE16C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03" name="テキスト ボックス 702">
          <a:extLst>
            <a:ext uri="{FF2B5EF4-FFF2-40B4-BE49-F238E27FC236}">
              <a16:creationId xmlns:a16="http://schemas.microsoft.com/office/drawing/2014/main" xmlns="" id="{4A62BF59-AD73-4CE0-A0C5-5302DAB1B1F7}"/>
            </a:ext>
          </a:extLst>
        </xdr:cNvPr>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4" name="【公民館】&#10;有形固定資産減価償却率グラフ枠">
          <a:extLst>
            <a:ext uri="{FF2B5EF4-FFF2-40B4-BE49-F238E27FC236}">
              <a16:creationId xmlns:a16="http://schemas.microsoft.com/office/drawing/2014/main" xmlns="" id="{7BED6829-A722-4419-BEAB-81B1955EB66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59871</xdr:rowOff>
    </xdr:to>
    <xdr:cxnSp macro="">
      <xdr:nvCxnSpPr>
        <xdr:cNvPr id="705" name="直線コネクタ 704">
          <a:extLst>
            <a:ext uri="{FF2B5EF4-FFF2-40B4-BE49-F238E27FC236}">
              <a16:creationId xmlns:a16="http://schemas.microsoft.com/office/drawing/2014/main" xmlns="" id="{EA5D7B5E-461D-4DA7-911E-97DDE4DC1C1B}"/>
            </a:ext>
          </a:extLst>
        </xdr:cNvPr>
        <xdr:cNvCxnSpPr/>
      </xdr:nvCxnSpPr>
      <xdr:spPr>
        <a:xfrm flipV="1">
          <a:off x="14375764" y="16713381"/>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63698</xdr:rowOff>
    </xdr:from>
    <xdr:ext cx="340478" cy="259045"/>
    <xdr:sp macro="" textlink="">
      <xdr:nvSpPr>
        <xdr:cNvPr id="706" name="【公民館】&#10;有形固定資産減価償却率最小値テキスト">
          <a:extLst>
            <a:ext uri="{FF2B5EF4-FFF2-40B4-BE49-F238E27FC236}">
              <a16:creationId xmlns:a16="http://schemas.microsoft.com/office/drawing/2014/main" xmlns="" id="{154A0B7A-C82E-4790-9072-52E83A28E704}"/>
            </a:ext>
          </a:extLst>
        </xdr:cNvPr>
        <xdr:cNvSpPr txBox="1"/>
      </xdr:nvSpPr>
      <xdr:spPr>
        <a:xfrm>
          <a:off x="14414500" y="18168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59871</xdr:rowOff>
    </xdr:from>
    <xdr:to>
      <xdr:col>86</xdr:col>
      <xdr:colOff>25400</xdr:colOff>
      <xdr:row>108</xdr:row>
      <xdr:rowOff>59871</xdr:rowOff>
    </xdr:to>
    <xdr:cxnSp macro="">
      <xdr:nvCxnSpPr>
        <xdr:cNvPr id="707" name="直線コネクタ 706">
          <a:extLst>
            <a:ext uri="{FF2B5EF4-FFF2-40B4-BE49-F238E27FC236}">
              <a16:creationId xmlns:a16="http://schemas.microsoft.com/office/drawing/2014/main" xmlns="" id="{711E9685-6E55-4F6D-8B2B-54F3EAC6CAE7}"/>
            </a:ext>
          </a:extLst>
        </xdr:cNvPr>
        <xdr:cNvCxnSpPr/>
      </xdr:nvCxnSpPr>
      <xdr:spPr>
        <a:xfrm>
          <a:off x="14287500" y="181649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708" name="【公民館】&#10;有形固定資産減価償却率最大値テキスト">
          <a:extLst>
            <a:ext uri="{FF2B5EF4-FFF2-40B4-BE49-F238E27FC236}">
              <a16:creationId xmlns:a16="http://schemas.microsoft.com/office/drawing/2014/main" xmlns="" id="{459161C9-A6A5-418C-B7AC-A40E03FD61A0}"/>
            </a:ext>
          </a:extLst>
        </xdr:cNvPr>
        <xdr:cNvSpPr txBox="1"/>
      </xdr:nvSpPr>
      <xdr:spPr>
        <a:xfrm>
          <a:off x="14414500" y="1649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09" name="直線コネクタ 708">
          <a:extLst>
            <a:ext uri="{FF2B5EF4-FFF2-40B4-BE49-F238E27FC236}">
              <a16:creationId xmlns:a16="http://schemas.microsoft.com/office/drawing/2014/main" xmlns="" id="{FFC9E4E1-7FA7-416E-B301-B81053E56AE4}"/>
            </a:ext>
          </a:extLst>
        </xdr:cNvPr>
        <xdr:cNvCxnSpPr/>
      </xdr:nvCxnSpPr>
      <xdr:spPr>
        <a:xfrm>
          <a:off x="14287500" y="16713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119759</xdr:rowOff>
    </xdr:from>
    <xdr:ext cx="405111" cy="259045"/>
    <xdr:sp macro="" textlink="">
      <xdr:nvSpPr>
        <xdr:cNvPr id="710" name="【公民館】&#10;有形固定資産減価償却率平均値テキスト">
          <a:extLst>
            <a:ext uri="{FF2B5EF4-FFF2-40B4-BE49-F238E27FC236}">
              <a16:creationId xmlns:a16="http://schemas.microsoft.com/office/drawing/2014/main" xmlns="" id="{503D6D1A-65CE-4ECC-ADB0-F64F37AEBA34}"/>
            </a:ext>
          </a:extLst>
        </xdr:cNvPr>
        <xdr:cNvSpPr txBox="1"/>
      </xdr:nvSpPr>
      <xdr:spPr>
        <a:xfrm>
          <a:off x="14414500" y="172190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141332</xdr:rowOff>
    </xdr:from>
    <xdr:to>
      <xdr:col>85</xdr:col>
      <xdr:colOff>177800</xdr:colOff>
      <xdr:row>103</xdr:row>
      <xdr:rowOff>71482</xdr:rowOff>
    </xdr:to>
    <xdr:sp macro="" textlink="">
      <xdr:nvSpPr>
        <xdr:cNvPr id="711" name="フローチャート: 判断 710">
          <a:extLst>
            <a:ext uri="{FF2B5EF4-FFF2-40B4-BE49-F238E27FC236}">
              <a16:creationId xmlns:a16="http://schemas.microsoft.com/office/drawing/2014/main" xmlns="" id="{CA7AA7D2-3023-44B3-9526-236934BDF46F}"/>
            </a:ext>
          </a:extLst>
        </xdr:cNvPr>
        <xdr:cNvSpPr/>
      </xdr:nvSpPr>
      <xdr:spPr>
        <a:xfrm>
          <a:off x="14325600" y="1724061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126637</xdr:rowOff>
    </xdr:from>
    <xdr:to>
      <xdr:col>81</xdr:col>
      <xdr:colOff>101600</xdr:colOff>
      <xdr:row>103</xdr:row>
      <xdr:rowOff>56787</xdr:rowOff>
    </xdr:to>
    <xdr:sp macro="" textlink="">
      <xdr:nvSpPr>
        <xdr:cNvPr id="712" name="フローチャート: 判断 711">
          <a:extLst>
            <a:ext uri="{FF2B5EF4-FFF2-40B4-BE49-F238E27FC236}">
              <a16:creationId xmlns:a16="http://schemas.microsoft.com/office/drawing/2014/main" xmlns="" id="{B065718D-BD9C-4D5A-82A3-426F001F9221}"/>
            </a:ext>
          </a:extLst>
        </xdr:cNvPr>
        <xdr:cNvSpPr/>
      </xdr:nvSpPr>
      <xdr:spPr>
        <a:xfrm>
          <a:off x="13578840" y="172259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149498</xdr:rowOff>
    </xdr:from>
    <xdr:to>
      <xdr:col>76</xdr:col>
      <xdr:colOff>165100</xdr:colOff>
      <xdr:row>103</xdr:row>
      <xdr:rowOff>79648</xdr:rowOff>
    </xdr:to>
    <xdr:sp macro="" textlink="">
      <xdr:nvSpPr>
        <xdr:cNvPr id="713" name="フローチャート: 判断 712">
          <a:extLst>
            <a:ext uri="{FF2B5EF4-FFF2-40B4-BE49-F238E27FC236}">
              <a16:creationId xmlns:a16="http://schemas.microsoft.com/office/drawing/2014/main" xmlns="" id="{D770D115-DDE9-49EC-B2C2-189EBD2D11C7}"/>
            </a:ext>
          </a:extLst>
        </xdr:cNvPr>
        <xdr:cNvSpPr/>
      </xdr:nvSpPr>
      <xdr:spPr>
        <a:xfrm>
          <a:off x="12804140" y="172487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147864</xdr:rowOff>
    </xdr:from>
    <xdr:to>
      <xdr:col>72</xdr:col>
      <xdr:colOff>38100</xdr:colOff>
      <xdr:row>103</xdr:row>
      <xdr:rowOff>78014</xdr:rowOff>
    </xdr:to>
    <xdr:sp macro="" textlink="">
      <xdr:nvSpPr>
        <xdr:cNvPr id="714" name="フローチャート: 判断 713">
          <a:extLst>
            <a:ext uri="{FF2B5EF4-FFF2-40B4-BE49-F238E27FC236}">
              <a16:creationId xmlns:a16="http://schemas.microsoft.com/office/drawing/2014/main" xmlns="" id="{DF5D1697-16B6-4FD8-BD7E-0B8712030349}"/>
            </a:ext>
          </a:extLst>
        </xdr:cNvPr>
        <xdr:cNvSpPr/>
      </xdr:nvSpPr>
      <xdr:spPr>
        <a:xfrm>
          <a:off x="12029440" y="172471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xmlns="" id="{ABC15B3E-A9E7-44F5-AA35-5702855ECD85}"/>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xmlns="" id="{3458D3E9-85BF-4331-9E78-3768E72DA32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xmlns="" id="{B5D7DAC9-0CDD-485A-9A9F-FF44D33B9E9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xmlns="" id="{E7912156-5A85-4D80-919D-44730E28E407}"/>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xmlns="" id="{C49377C3-ED2C-4183-BF8E-B82E2359D6DE}"/>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17236</xdr:rowOff>
    </xdr:from>
    <xdr:to>
      <xdr:col>85</xdr:col>
      <xdr:colOff>177800</xdr:colOff>
      <xdr:row>102</xdr:row>
      <xdr:rowOff>118836</xdr:rowOff>
    </xdr:to>
    <xdr:sp macro="" textlink="">
      <xdr:nvSpPr>
        <xdr:cNvPr id="720" name="楕円 719">
          <a:extLst>
            <a:ext uri="{FF2B5EF4-FFF2-40B4-BE49-F238E27FC236}">
              <a16:creationId xmlns:a16="http://schemas.microsoft.com/office/drawing/2014/main" xmlns="" id="{F5265853-7B79-4460-91CB-06A9587D0A79}"/>
            </a:ext>
          </a:extLst>
        </xdr:cNvPr>
        <xdr:cNvSpPr/>
      </xdr:nvSpPr>
      <xdr:spPr>
        <a:xfrm>
          <a:off x="14325600" y="1711651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40113</xdr:rowOff>
    </xdr:from>
    <xdr:ext cx="405111" cy="259045"/>
    <xdr:sp macro="" textlink="">
      <xdr:nvSpPr>
        <xdr:cNvPr id="721" name="【公民館】&#10;有形固定資産減価償却率該当値テキスト">
          <a:extLst>
            <a:ext uri="{FF2B5EF4-FFF2-40B4-BE49-F238E27FC236}">
              <a16:creationId xmlns:a16="http://schemas.microsoft.com/office/drawing/2014/main" xmlns="" id="{7256ABC4-F43A-455F-A121-D76BF686F00E}"/>
            </a:ext>
          </a:extLst>
        </xdr:cNvPr>
        <xdr:cNvSpPr txBox="1"/>
      </xdr:nvSpPr>
      <xdr:spPr>
        <a:xfrm>
          <a:off x="14414500" y="16971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58057</xdr:rowOff>
    </xdr:from>
    <xdr:to>
      <xdr:col>81</xdr:col>
      <xdr:colOff>101600</xdr:colOff>
      <xdr:row>102</xdr:row>
      <xdr:rowOff>159657</xdr:rowOff>
    </xdr:to>
    <xdr:sp macro="" textlink="">
      <xdr:nvSpPr>
        <xdr:cNvPr id="722" name="楕円 721">
          <a:extLst>
            <a:ext uri="{FF2B5EF4-FFF2-40B4-BE49-F238E27FC236}">
              <a16:creationId xmlns:a16="http://schemas.microsoft.com/office/drawing/2014/main" xmlns="" id="{0ADF07D8-8B17-4057-9D80-5F4514F80A4E}"/>
            </a:ext>
          </a:extLst>
        </xdr:cNvPr>
        <xdr:cNvSpPr/>
      </xdr:nvSpPr>
      <xdr:spPr>
        <a:xfrm>
          <a:off x="13578840" y="1715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68036</xdr:rowOff>
    </xdr:from>
    <xdr:to>
      <xdr:col>85</xdr:col>
      <xdr:colOff>127000</xdr:colOff>
      <xdr:row>102</xdr:row>
      <xdr:rowOff>108857</xdr:rowOff>
    </xdr:to>
    <xdr:cxnSp macro="">
      <xdr:nvCxnSpPr>
        <xdr:cNvPr id="723" name="直線コネクタ 722">
          <a:extLst>
            <a:ext uri="{FF2B5EF4-FFF2-40B4-BE49-F238E27FC236}">
              <a16:creationId xmlns:a16="http://schemas.microsoft.com/office/drawing/2014/main" xmlns="" id="{80B4F147-81E7-4523-BC64-5D37F354C485}"/>
            </a:ext>
          </a:extLst>
        </xdr:cNvPr>
        <xdr:cNvCxnSpPr/>
      </xdr:nvCxnSpPr>
      <xdr:spPr>
        <a:xfrm flipV="1">
          <a:off x="13629640" y="17167316"/>
          <a:ext cx="74676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98879</xdr:rowOff>
    </xdr:from>
    <xdr:to>
      <xdr:col>76</xdr:col>
      <xdr:colOff>165100</xdr:colOff>
      <xdr:row>103</xdr:row>
      <xdr:rowOff>29029</xdr:rowOff>
    </xdr:to>
    <xdr:sp macro="" textlink="">
      <xdr:nvSpPr>
        <xdr:cNvPr id="724" name="楕円 723">
          <a:extLst>
            <a:ext uri="{FF2B5EF4-FFF2-40B4-BE49-F238E27FC236}">
              <a16:creationId xmlns:a16="http://schemas.microsoft.com/office/drawing/2014/main" xmlns="" id="{A8431CD8-0E78-4587-AB25-A1E710C1165C}"/>
            </a:ext>
          </a:extLst>
        </xdr:cNvPr>
        <xdr:cNvSpPr/>
      </xdr:nvSpPr>
      <xdr:spPr>
        <a:xfrm>
          <a:off x="12804140" y="171981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108857</xdr:rowOff>
    </xdr:from>
    <xdr:to>
      <xdr:col>81</xdr:col>
      <xdr:colOff>50800</xdr:colOff>
      <xdr:row>102</xdr:row>
      <xdr:rowOff>149679</xdr:rowOff>
    </xdr:to>
    <xdr:cxnSp macro="">
      <xdr:nvCxnSpPr>
        <xdr:cNvPr id="725" name="直線コネクタ 724">
          <a:extLst>
            <a:ext uri="{FF2B5EF4-FFF2-40B4-BE49-F238E27FC236}">
              <a16:creationId xmlns:a16="http://schemas.microsoft.com/office/drawing/2014/main" xmlns="" id="{BD06E7AF-AEF5-4B0E-8404-AE4D81E83D5C}"/>
            </a:ext>
          </a:extLst>
        </xdr:cNvPr>
        <xdr:cNvCxnSpPr/>
      </xdr:nvCxnSpPr>
      <xdr:spPr>
        <a:xfrm flipV="1">
          <a:off x="12854940" y="17208137"/>
          <a:ext cx="7747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134801</xdr:rowOff>
    </xdr:from>
    <xdr:to>
      <xdr:col>72</xdr:col>
      <xdr:colOff>38100</xdr:colOff>
      <xdr:row>103</xdr:row>
      <xdr:rowOff>64951</xdr:rowOff>
    </xdr:to>
    <xdr:sp macro="" textlink="">
      <xdr:nvSpPr>
        <xdr:cNvPr id="726" name="楕円 725">
          <a:extLst>
            <a:ext uri="{FF2B5EF4-FFF2-40B4-BE49-F238E27FC236}">
              <a16:creationId xmlns:a16="http://schemas.microsoft.com/office/drawing/2014/main" xmlns="" id="{86C8EFD8-5949-4376-ABCA-0793ECF7593A}"/>
            </a:ext>
          </a:extLst>
        </xdr:cNvPr>
        <xdr:cNvSpPr/>
      </xdr:nvSpPr>
      <xdr:spPr>
        <a:xfrm>
          <a:off x="12029440" y="172340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149679</xdr:rowOff>
    </xdr:from>
    <xdr:to>
      <xdr:col>76</xdr:col>
      <xdr:colOff>114300</xdr:colOff>
      <xdr:row>103</xdr:row>
      <xdr:rowOff>14151</xdr:rowOff>
    </xdr:to>
    <xdr:cxnSp macro="">
      <xdr:nvCxnSpPr>
        <xdr:cNvPr id="727" name="直線コネクタ 726">
          <a:extLst>
            <a:ext uri="{FF2B5EF4-FFF2-40B4-BE49-F238E27FC236}">
              <a16:creationId xmlns:a16="http://schemas.microsoft.com/office/drawing/2014/main" xmlns="" id="{25DC3D81-B3FF-4C4D-B167-2E229421E83A}"/>
            </a:ext>
          </a:extLst>
        </xdr:cNvPr>
        <xdr:cNvCxnSpPr/>
      </xdr:nvCxnSpPr>
      <xdr:spPr>
        <a:xfrm flipV="1">
          <a:off x="12072620" y="17248959"/>
          <a:ext cx="78232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47914</xdr:rowOff>
    </xdr:from>
    <xdr:ext cx="405111" cy="259045"/>
    <xdr:sp macro="" textlink="">
      <xdr:nvSpPr>
        <xdr:cNvPr id="728" name="n_1aveValue【公民館】&#10;有形固定資産減価償却率">
          <a:extLst>
            <a:ext uri="{FF2B5EF4-FFF2-40B4-BE49-F238E27FC236}">
              <a16:creationId xmlns:a16="http://schemas.microsoft.com/office/drawing/2014/main" xmlns="" id="{F6DF5A9A-14BD-44EE-83F7-2F0D7904B17B}"/>
            </a:ext>
          </a:extLst>
        </xdr:cNvPr>
        <xdr:cNvSpPr txBox="1"/>
      </xdr:nvSpPr>
      <xdr:spPr>
        <a:xfrm>
          <a:off x="13437244" y="17314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70775</xdr:rowOff>
    </xdr:from>
    <xdr:ext cx="405111" cy="259045"/>
    <xdr:sp macro="" textlink="">
      <xdr:nvSpPr>
        <xdr:cNvPr id="729" name="n_2aveValue【公民館】&#10;有形固定資産減価償却率">
          <a:extLst>
            <a:ext uri="{FF2B5EF4-FFF2-40B4-BE49-F238E27FC236}">
              <a16:creationId xmlns:a16="http://schemas.microsoft.com/office/drawing/2014/main" xmlns="" id="{4C0F09E5-0AB0-4EF9-AEA1-EC6AC00FDC2A}"/>
            </a:ext>
          </a:extLst>
        </xdr:cNvPr>
        <xdr:cNvSpPr txBox="1"/>
      </xdr:nvSpPr>
      <xdr:spPr>
        <a:xfrm>
          <a:off x="12675244" y="1733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69141</xdr:rowOff>
    </xdr:from>
    <xdr:ext cx="405111" cy="259045"/>
    <xdr:sp macro="" textlink="">
      <xdr:nvSpPr>
        <xdr:cNvPr id="730" name="n_3aveValue【公民館】&#10;有形固定資産減価償却率">
          <a:extLst>
            <a:ext uri="{FF2B5EF4-FFF2-40B4-BE49-F238E27FC236}">
              <a16:creationId xmlns:a16="http://schemas.microsoft.com/office/drawing/2014/main" xmlns="" id="{FC90594A-65C8-47DF-91F6-6AB68DB1D41D}"/>
            </a:ext>
          </a:extLst>
        </xdr:cNvPr>
        <xdr:cNvSpPr txBox="1"/>
      </xdr:nvSpPr>
      <xdr:spPr>
        <a:xfrm>
          <a:off x="11900544" y="1733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4734</xdr:rowOff>
    </xdr:from>
    <xdr:ext cx="405111" cy="259045"/>
    <xdr:sp macro="" textlink="">
      <xdr:nvSpPr>
        <xdr:cNvPr id="731" name="n_1mainValue【公民館】&#10;有形固定資産減価償却率">
          <a:extLst>
            <a:ext uri="{FF2B5EF4-FFF2-40B4-BE49-F238E27FC236}">
              <a16:creationId xmlns:a16="http://schemas.microsoft.com/office/drawing/2014/main" xmlns="" id="{4CEB3832-0EB4-4BF6-96C6-D487B6A1FB26}"/>
            </a:ext>
          </a:extLst>
        </xdr:cNvPr>
        <xdr:cNvSpPr txBox="1"/>
      </xdr:nvSpPr>
      <xdr:spPr>
        <a:xfrm>
          <a:off x="13437244" y="16936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45556</xdr:rowOff>
    </xdr:from>
    <xdr:ext cx="405111" cy="259045"/>
    <xdr:sp macro="" textlink="">
      <xdr:nvSpPr>
        <xdr:cNvPr id="732" name="n_2mainValue【公民館】&#10;有形固定資産減価償却率">
          <a:extLst>
            <a:ext uri="{FF2B5EF4-FFF2-40B4-BE49-F238E27FC236}">
              <a16:creationId xmlns:a16="http://schemas.microsoft.com/office/drawing/2014/main" xmlns="" id="{36D471AE-235A-49B4-91C0-3C3AD91293A5}"/>
            </a:ext>
          </a:extLst>
        </xdr:cNvPr>
        <xdr:cNvSpPr txBox="1"/>
      </xdr:nvSpPr>
      <xdr:spPr>
        <a:xfrm>
          <a:off x="12675244" y="16977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81478</xdr:rowOff>
    </xdr:from>
    <xdr:ext cx="405111" cy="259045"/>
    <xdr:sp macro="" textlink="">
      <xdr:nvSpPr>
        <xdr:cNvPr id="733" name="n_3mainValue【公民館】&#10;有形固定資産減価償却率">
          <a:extLst>
            <a:ext uri="{FF2B5EF4-FFF2-40B4-BE49-F238E27FC236}">
              <a16:creationId xmlns:a16="http://schemas.microsoft.com/office/drawing/2014/main" xmlns="" id="{FF59C4AE-1547-4359-A8AD-7B6579219DD5}"/>
            </a:ext>
          </a:extLst>
        </xdr:cNvPr>
        <xdr:cNvSpPr txBox="1"/>
      </xdr:nvSpPr>
      <xdr:spPr>
        <a:xfrm>
          <a:off x="11900544" y="17013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4" name="正方形/長方形 733">
          <a:extLst>
            <a:ext uri="{FF2B5EF4-FFF2-40B4-BE49-F238E27FC236}">
              <a16:creationId xmlns:a16="http://schemas.microsoft.com/office/drawing/2014/main" xmlns="" id="{2D9D64F9-6ADA-449B-85B1-2F88EB63C43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5" name="正方形/長方形 734">
          <a:extLst>
            <a:ext uri="{FF2B5EF4-FFF2-40B4-BE49-F238E27FC236}">
              <a16:creationId xmlns:a16="http://schemas.microsoft.com/office/drawing/2014/main" xmlns="" id="{DBF21956-61F6-4220-87EB-BF40E0CE729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6" name="正方形/長方形 735">
          <a:extLst>
            <a:ext uri="{FF2B5EF4-FFF2-40B4-BE49-F238E27FC236}">
              <a16:creationId xmlns:a16="http://schemas.microsoft.com/office/drawing/2014/main" xmlns="" id="{0D7E9F5D-B7F0-4E75-956A-0DA291A411E5}"/>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7" name="正方形/長方形 736">
          <a:extLst>
            <a:ext uri="{FF2B5EF4-FFF2-40B4-BE49-F238E27FC236}">
              <a16:creationId xmlns:a16="http://schemas.microsoft.com/office/drawing/2014/main" xmlns="" id="{1E594201-EC04-4172-BFDE-6E23D6EACD5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8" name="正方形/長方形 737">
          <a:extLst>
            <a:ext uri="{FF2B5EF4-FFF2-40B4-BE49-F238E27FC236}">
              <a16:creationId xmlns:a16="http://schemas.microsoft.com/office/drawing/2014/main" xmlns="" id="{EDB64860-B8B3-4A95-8F49-098235B9168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9" name="正方形/長方形 738">
          <a:extLst>
            <a:ext uri="{FF2B5EF4-FFF2-40B4-BE49-F238E27FC236}">
              <a16:creationId xmlns:a16="http://schemas.microsoft.com/office/drawing/2014/main" xmlns="" id="{18FD56E8-D084-4282-BA5C-5C9D8395C4E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0" name="正方形/長方形 739">
          <a:extLst>
            <a:ext uri="{FF2B5EF4-FFF2-40B4-BE49-F238E27FC236}">
              <a16:creationId xmlns:a16="http://schemas.microsoft.com/office/drawing/2014/main" xmlns="" id="{B2A8C767-AA2D-4036-9142-EC415E15DA7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1" name="正方形/長方形 740">
          <a:extLst>
            <a:ext uri="{FF2B5EF4-FFF2-40B4-BE49-F238E27FC236}">
              <a16:creationId xmlns:a16="http://schemas.microsoft.com/office/drawing/2014/main" xmlns="" id="{86C46433-6513-49CB-B014-633DC12529B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2" name="テキスト ボックス 741">
          <a:extLst>
            <a:ext uri="{FF2B5EF4-FFF2-40B4-BE49-F238E27FC236}">
              <a16:creationId xmlns:a16="http://schemas.microsoft.com/office/drawing/2014/main" xmlns="" id="{C039AD9D-0787-4D65-A5D5-41617238DDE4}"/>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3" name="直線コネクタ 742">
          <a:extLst>
            <a:ext uri="{FF2B5EF4-FFF2-40B4-BE49-F238E27FC236}">
              <a16:creationId xmlns:a16="http://schemas.microsoft.com/office/drawing/2014/main" xmlns="" id="{7C908D71-0649-4D34-8D59-02DCB4660B1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44" name="直線コネクタ 743">
          <a:extLst>
            <a:ext uri="{FF2B5EF4-FFF2-40B4-BE49-F238E27FC236}">
              <a16:creationId xmlns:a16="http://schemas.microsoft.com/office/drawing/2014/main" xmlns="" id="{31D80420-A9FF-4CA0-BD77-AF58AC729BC9}"/>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xmlns="" id="{7E1ED443-7450-49F6-A5E9-2F76CB206649}"/>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46" name="直線コネクタ 745">
          <a:extLst>
            <a:ext uri="{FF2B5EF4-FFF2-40B4-BE49-F238E27FC236}">
              <a16:creationId xmlns:a16="http://schemas.microsoft.com/office/drawing/2014/main" xmlns="" id="{DD07002C-D89D-4D32-9706-69B9E6AD9221}"/>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47" name="テキスト ボックス 746">
          <a:extLst>
            <a:ext uri="{FF2B5EF4-FFF2-40B4-BE49-F238E27FC236}">
              <a16:creationId xmlns:a16="http://schemas.microsoft.com/office/drawing/2014/main" xmlns="" id="{4EF0D4CE-A0DE-4F72-B713-0DE8608812A0}"/>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48" name="直線コネクタ 747">
          <a:extLst>
            <a:ext uri="{FF2B5EF4-FFF2-40B4-BE49-F238E27FC236}">
              <a16:creationId xmlns:a16="http://schemas.microsoft.com/office/drawing/2014/main" xmlns="" id="{D7542DC5-1436-4B00-AD7E-BF51F580D206}"/>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49" name="テキスト ボックス 748">
          <a:extLst>
            <a:ext uri="{FF2B5EF4-FFF2-40B4-BE49-F238E27FC236}">
              <a16:creationId xmlns:a16="http://schemas.microsoft.com/office/drawing/2014/main" xmlns="" id="{6E61E3A6-966D-4FFD-B8BF-7D62FA031F5F}"/>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50" name="直線コネクタ 749">
          <a:extLst>
            <a:ext uri="{FF2B5EF4-FFF2-40B4-BE49-F238E27FC236}">
              <a16:creationId xmlns:a16="http://schemas.microsoft.com/office/drawing/2014/main" xmlns="" id="{63A2359C-2043-4391-A3EB-655C78E72747}"/>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51" name="テキスト ボックス 750">
          <a:extLst>
            <a:ext uri="{FF2B5EF4-FFF2-40B4-BE49-F238E27FC236}">
              <a16:creationId xmlns:a16="http://schemas.microsoft.com/office/drawing/2014/main" xmlns="" id="{B5006519-C02A-4BD0-B28B-520E6E2BBF36}"/>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52" name="直線コネクタ 751">
          <a:extLst>
            <a:ext uri="{FF2B5EF4-FFF2-40B4-BE49-F238E27FC236}">
              <a16:creationId xmlns:a16="http://schemas.microsoft.com/office/drawing/2014/main" xmlns="" id="{3181B699-EF5D-4D33-AD05-ECEAAA7C1A8F}"/>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53" name="テキスト ボックス 752">
          <a:extLst>
            <a:ext uri="{FF2B5EF4-FFF2-40B4-BE49-F238E27FC236}">
              <a16:creationId xmlns:a16="http://schemas.microsoft.com/office/drawing/2014/main" xmlns="" id="{755CCA9D-3164-46CD-9360-0B976C7616A1}"/>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54" name="直線コネクタ 753">
          <a:extLst>
            <a:ext uri="{FF2B5EF4-FFF2-40B4-BE49-F238E27FC236}">
              <a16:creationId xmlns:a16="http://schemas.microsoft.com/office/drawing/2014/main" xmlns="" id="{50011BD5-4F5F-427B-A8FD-51AC1ADFCEDC}"/>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55" name="テキスト ボックス 754">
          <a:extLst>
            <a:ext uri="{FF2B5EF4-FFF2-40B4-BE49-F238E27FC236}">
              <a16:creationId xmlns:a16="http://schemas.microsoft.com/office/drawing/2014/main" xmlns="" id="{FB251BF4-75F3-4B1C-8975-8CA303C1CA00}"/>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6" name="直線コネクタ 755">
          <a:extLst>
            <a:ext uri="{FF2B5EF4-FFF2-40B4-BE49-F238E27FC236}">
              <a16:creationId xmlns:a16="http://schemas.microsoft.com/office/drawing/2014/main" xmlns="" id="{9ECBA557-2D83-4F1B-B845-EFE1391979B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57" name="テキスト ボックス 756">
          <a:extLst>
            <a:ext uri="{FF2B5EF4-FFF2-40B4-BE49-F238E27FC236}">
              <a16:creationId xmlns:a16="http://schemas.microsoft.com/office/drawing/2014/main" xmlns="" id="{1C8761FC-7D08-4DA5-9F45-EE86A7C37187}"/>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8" name="【公民館】&#10;一人当たり面積グラフ枠">
          <a:extLst>
            <a:ext uri="{FF2B5EF4-FFF2-40B4-BE49-F238E27FC236}">
              <a16:creationId xmlns:a16="http://schemas.microsoft.com/office/drawing/2014/main" xmlns="" id="{1A47B52E-2D08-4BBD-A136-64C12488A7FB}"/>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22316</xdr:rowOff>
    </xdr:from>
    <xdr:to>
      <xdr:col>116</xdr:col>
      <xdr:colOff>62864</xdr:colOff>
      <xdr:row>109</xdr:row>
      <xdr:rowOff>27214</xdr:rowOff>
    </xdr:to>
    <xdr:cxnSp macro="">
      <xdr:nvCxnSpPr>
        <xdr:cNvPr id="759" name="直線コネクタ 758">
          <a:extLst>
            <a:ext uri="{FF2B5EF4-FFF2-40B4-BE49-F238E27FC236}">
              <a16:creationId xmlns:a16="http://schemas.microsoft.com/office/drawing/2014/main" xmlns="" id="{F1C25BEF-F218-47ED-BEFF-2651EF23EC2C}"/>
            </a:ext>
          </a:extLst>
        </xdr:cNvPr>
        <xdr:cNvCxnSpPr/>
      </xdr:nvCxnSpPr>
      <xdr:spPr>
        <a:xfrm flipV="1">
          <a:off x="19509104" y="16786316"/>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31041</xdr:rowOff>
    </xdr:from>
    <xdr:ext cx="469744" cy="259045"/>
    <xdr:sp macro="" textlink="">
      <xdr:nvSpPr>
        <xdr:cNvPr id="760" name="【公民館】&#10;一人当たり面積最小値テキスト">
          <a:extLst>
            <a:ext uri="{FF2B5EF4-FFF2-40B4-BE49-F238E27FC236}">
              <a16:creationId xmlns:a16="http://schemas.microsoft.com/office/drawing/2014/main" xmlns="" id="{A6559381-FCB9-4213-BB5A-357ED75A4FDF}"/>
            </a:ext>
          </a:extLst>
        </xdr:cNvPr>
        <xdr:cNvSpPr txBox="1"/>
      </xdr:nvSpPr>
      <xdr:spPr>
        <a:xfrm>
          <a:off x="19547840" y="1830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27214</xdr:rowOff>
    </xdr:from>
    <xdr:to>
      <xdr:col>116</xdr:col>
      <xdr:colOff>152400</xdr:colOff>
      <xdr:row>109</xdr:row>
      <xdr:rowOff>27214</xdr:rowOff>
    </xdr:to>
    <xdr:cxnSp macro="">
      <xdr:nvCxnSpPr>
        <xdr:cNvPr id="761" name="直線コネクタ 760">
          <a:extLst>
            <a:ext uri="{FF2B5EF4-FFF2-40B4-BE49-F238E27FC236}">
              <a16:creationId xmlns:a16="http://schemas.microsoft.com/office/drawing/2014/main" xmlns="" id="{2C5AC042-4C71-4EA9-8D1D-9A16DCDAC0D8}"/>
            </a:ext>
          </a:extLst>
        </xdr:cNvPr>
        <xdr:cNvCxnSpPr/>
      </xdr:nvCxnSpPr>
      <xdr:spPr>
        <a:xfrm>
          <a:off x="19443700" y="182999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140443</xdr:rowOff>
    </xdr:from>
    <xdr:ext cx="469744" cy="259045"/>
    <xdr:sp macro="" textlink="">
      <xdr:nvSpPr>
        <xdr:cNvPr id="762" name="【公民館】&#10;一人当たり面積最大値テキスト">
          <a:extLst>
            <a:ext uri="{FF2B5EF4-FFF2-40B4-BE49-F238E27FC236}">
              <a16:creationId xmlns:a16="http://schemas.microsoft.com/office/drawing/2014/main" xmlns="" id="{D87023DE-2DB9-4B05-813B-5EF22FBD8E17}"/>
            </a:ext>
          </a:extLst>
        </xdr:cNvPr>
        <xdr:cNvSpPr txBox="1"/>
      </xdr:nvSpPr>
      <xdr:spPr>
        <a:xfrm>
          <a:off x="19547840" y="1656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22316</xdr:rowOff>
    </xdr:from>
    <xdr:to>
      <xdr:col>116</xdr:col>
      <xdr:colOff>152400</xdr:colOff>
      <xdr:row>100</xdr:row>
      <xdr:rowOff>22316</xdr:rowOff>
    </xdr:to>
    <xdr:cxnSp macro="">
      <xdr:nvCxnSpPr>
        <xdr:cNvPr id="763" name="直線コネクタ 762">
          <a:extLst>
            <a:ext uri="{FF2B5EF4-FFF2-40B4-BE49-F238E27FC236}">
              <a16:creationId xmlns:a16="http://schemas.microsoft.com/office/drawing/2014/main" xmlns="" id="{2D727B07-6E26-4F06-9118-8FF33E33346B}"/>
            </a:ext>
          </a:extLst>
        </xdr:cNvPr>
        <xdr:cNvCxnSpPr/>
      </xdr:nvCxnSpPr>
      <xdr:spPr>
        <a:xfrm>
          <a:off x="19443700" y="1678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162577</xdr:rowOff>
    </xdr:from>
    <xdr:ext cx="469744" cy="259045"/>
    <xdr:sp macro="" textlink="">
      <xdr:nvSpPr>
        <xdr:cNvPr id="764" name="【公民館】&#10;一人当たり面積平均値テキスト">
          <a:extLst>
            <a:ext uri="{FF2B5EF4-FFF2-40B4-BE49-F238E27FC236}">
              <a16:creationId xmlns:a16="http://schemas.microsoft.com/office/drawing/2014/main" xmlns="" id="{1AE09868-2057-45E0-AC4E-B17A1F287093}"/>
            </a:ext>
          </a:extLst>
        </xdr:cNvPr>
        <xdr:cNvSpPr txBox="1"/>
      </xdr:nvSpPr>
      <xdr:spPr>
        <a:xfrm>
          <a:off x="19547840" y="17764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765" name="フローチャート: 判断 764">
          <a:extLst>
            <a:ext uri="{FF2B5EF4-FFF2-40B4-BE49-F238E27FC236}">
              <a16:creationId xmlns:a16="http://schemas.microsoft.com/office/drawing/2014/main" xmlns="" id="{49DEED7F-EEE1-4B98-AF8A-05CC449BE59B}"/>
            </a:ext>
          </a:extLst>
        </xdr:cNvPr>
        <xdr:cNvSpPr/>
      </xdr:nvSpPr>
      <xdr:spPr>
        <a:xfrm>
          <a:off x="19458940" y="17909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151130</xdr:rowOff>
    </xdr:from>
    <xdr:to>
      <xdr:col>112</xdr:col>
      <xdr:colOff>38100</xdr:colOff>
      <xdr:row>107</xdr:row>
      <xdr:rowOff>81280</xdr:rowOff>
    </xdr:to>
    <xdr:sp macro="" textlink="">
      <xdr:nvSpPr>
        <xdr:cNvPr id="766" name="フローチャート: 判断 765">
          <a:extLst>
            <a:ext uri="{FF2B5EF4-FFF2-40B4-BE49-F238E27FC236}">
              <a16:creationId xmlns:a16="http://schemas.microsoft.com/office/drawing/2014/main" xmlns="" id="{2A1C01E6-E66A-454C-BE2C-0B7D128BE529}"/>
            </a:ext>
          </a:extLst>
        </xdr:cNvPr>
        <xdr:cNvSpPr/>
      </xdr:nvSpPr>
      <xdr:spPr>
        <a:xfrm>
          <a:off x="18735040" y="17920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162561</xdr:rowOff>
    </xdr:from>
    <xdr:to>
      <xdr:col>107</xdr:col>
      <xdr:colOff>101600</xdr:colOff>
      <xdr:row>107</xdr:row>
      <xdr:rowOff>92711</xdr:rowOff>
    </xdr:to>
    <xdr:sp macro="" textlink="">
      <xdr:nvSpPr>
        <xdr:cNvPr id="767" name="フローチャート: 判断 766">
          <a:extLst>
            <a:ext uri="{FF2B5EF4-FFF2-40B4-BE49-F238E27FC236}">
              <a16:creationId xmlns:a16="http://schemas.microsoft.com/office/drawing/2014/main" xmlns="" id="{C0C6CE68-32A3-4D56-877F-E9CC34F2C9D9}"/>
            </a:ext>
          </a:extLst>
        </xdr:cNvPr>
        <xdr:cNvSpPr/>
      </xdr:nvSpPr>
      <xdr:spPr>
        <a:xfrm>
          <a:off x="17937480" y="17932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10705</xdr:rowOff>
    </xdr:from>
    <xdr:to>
      <xdr:col>102</xdr:col>
      <xdr:colOff>165100</xdr:colOff>
      <xdr:row>107</xdr:row>
      <xdr:rowOff>112305</xdr:rowOff>
    </xdr:to>
    <xdr:sp macro="" textlink="">
      <xdr:nvSpPr>
        <xdr:cNvPr id="768" name="フローチャート: 判断 767">
          <a:extLst>
            <a:ext uri="{FF2B5EF4-FFF2-40B4-BE49-F238E27FC236}">
              <a16:creationId xmlns:a16="http://schemas.microsoft.com/office/drawing/2014/main" xmlns="" id="{EE6DBC54-1450-4A70-B920-83657F4AC17E}"/>
            </a:ext>
          </a:extLst>
        </xdr:cNvPr>
        <xdr:cNvSpPr/>
      </xdr:nvSpPr>
      <xdr:spPr>
        <a:xfrm>
          <a:off x="17162780" y="1794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xmlns="" id="{FE6586BC-8249-4F4D-A14E-4145601230C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xmlns="" id="{D14CE6DD-CD90-4C92-8F76-8411FCECE3B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xmlns="" id="{4C01E3C4-2C6B-4175-A83B-2AEF0EB4538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xmlns="" id="{4F3372FC-8089-4E70-BD3D-30393FBF53E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xmlns="" id="{C649BBD8-DBE3-429D-8FC4-571B4B8E8C7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7438</xdr:rowOff>
    </xdr:from>
    <xdr:to>
      <xdr:col>116</xdr:col>
      <xdr:colOff>114300</xdr:colOff>
      <xdr:row>107</xdr:row>
      <xdr:rowOff>109038</xdr:rowOff>
    </xdr:to>
    <xdr:sp macro="" textlink="">
      <xdr:nvSpPr>
        <xdr:cNvPr id="774" name="楕円 773">
          <a:extLst>
            <a:ext uri="{FF2B5EF4-FFF2-40B4-BE49-F238E27FC236}">
              <a16:creationId xmlns:a16="http://schemas.microsoft.com/office/drawing/2014/main" xmlns="" id="{8C30CFBB-22DF-4C95-A57D-ABAA0AC31F53}"/>
            </a:ext>
          </a:extLst>
        </xdr:cNvPr>
        <xdr:cNvSpPr/>
      </xdr:nvSpPr>
      <xdr:spPr>
        <a:xfrm>
          <a:off x="19458940" y="1794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157315</xdr:rowOff>
    </xdr:from>
    <xdr:ext cx="469744" cy="259045"/>
    <xdr:sp macro="" textlink="">
      <xdr:nvSpPr>
        <xdr:cNvPr id="775" name="【公民館】&#10;一人当たり面積該当値テキスト">
          <a:extLst>
            <a:ext uri="{FF2B5EF4-FFF2-40B4-BE49-F238E27FC236}">
              <a16:creationId xmlns:a16="http://schemas.microsoft.com/office/drawing/2014/main" xmlns="" id="{16D444A0-7D91-4088-AEF0-AF75C08922D9}"/>
            </a:ext>
          </a:extLst>
        </xdr:cNvPr>
        <xdr:cNvSpPr txBox="1"/>
      </xdr:nvSpPr>
      <xdr:spPr>
        <a:xfrm>
          <a:off x="19547840" y="17927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10705</xdr:rowOff>
    </xdr:from>
    <xdr:to>
      <xdr:col>112</xdr:col>
      <xdr:colOff>38100</xdr:colOff>
      <xdr:row>107</xdr:row>
      <xdr:rowOff>112305</xdr:rowOff>
    </xdr:to>
    <xdr:sp macro="" textlink="">
      <xdr:nvSpPr>
        <xdr:cNvPr id="776" name="楕円 775">
          <a:extLst>
            <a:ext uri="{FF2B5EF4-FFF2-40B4-BE49-F238E27FC236}">
              <a16:creationId xmlns:a16="http://schemas.microsoft.com/office/drawing/2014/main" xmlns="" id="{C337A35E-D5B6-41AB-ADC2-2B31C014B5D0}"/>
            </a:ext>
          </a:extLst>
        </xdr:cNvPr>
        <xdr:cNvSpPr/>
      </xdr:nvSpPr>
      <xdr:spPr>
        <a:xfrm>
          <a:off x="18735040" y="179481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58238</xdr:rowOff>
    </xdr:from>
    <xdr:to>
      <xdr:col>116</xdr:col>
      <xdr:colOff>63500</xdr:colOff>
      <xdr:row>107</xdr:row>
      <xdr:rowOff>61505</xdr:rowOff>
    </xdr:to>
    <xdr:cxnSp macro="">
      <xdr:nvCxnSpPr>
        <xdr:cNvPr id="777" name="直線コネクタ 776">
          <a:extLst>
            <a:ext uri="{FF2B5EF4-FFF2-40B4-BE49-F238E27FC236}">
              <a16:creationId xmlns:a16="http://schemas.microsoft.com/office/drawing/2014/main" xmlns="" id="{E2501C6C-1A80-436D-9FF4-75B5D2427B29}"/>
            </a:ext>
          </a:extLst>
        </xdr:cNvPr>
        <xdr:cNvCxnSpPr/>
      </xdr:nvCxnSpPr>
      <xdr:spPr>
        <a:xfrm flipV="1">
          <a:off x="18778220" y="17995718"/>
          <a:ext cx="73152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13970</xdr:rowOff>
    </xdr:from>
    <xdr:to>
      <xdr:col>107</xdr:col>
      <xdr:colOff>101600</xdr:colOff>
      <xdr:row>107</xdr:row>
      <xdr:rowOff>115570</xdr:rowOff>
    </xdr:to>
    <xdr:sp macro="" textlink="">
      <xdr:nvSpPr>
        <xdr:cNvPr id="778" name="楕円 777">
          <a:extLst>
            <a:ext uri="{FF2B5EF4-FFF2-40B4-BE49-F238E27FC236}">
              <a16:creationId xmlns:a16="http://schemas.microsoft.com/office/drawing/2014/main" xmlns="" id="{7BCA16F9-07F7-4A52-880A-D14D85CFA603}"/>
            </a:ext>
          </a:extLst>
        </xdr:cNvPr>
        <xdr:cNvSpPr/>
      </xdr:nvSpPr>
      <xdr:spPr>
        <a:xfrm>
          <a:off x="1793748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61505</xdr:rowOff>
    </xdr:from>
    <xdr:to>
      <xdr:col>111</xdr:col>
      <xdr:colOff>177800</xdr:colOff>
      <xdr:row>107</xdr:row>
      <xdr:rowOff>64770</xdr:rowOff>
    </xdr:to>
    <xdr:cxnSp macro="">
      <xdr:nvCxnSpPr>
        <xdr:cNvPr id="779" name="直線コネクタ 778">
          <a:extLst>
            <a:ext uri="{FF2B5EF4-FFF2-40B4-BE49-F238E27FC236}">
              <a16:creationId xmlns:a16="http://schemas.microsoft.com/office/drawing/2014/main" xmlns="" id="{DBAB2463-97E4-4FC1-AAE7-AED99DEEB6B6}"/>
            </a:ext>
          </a:extLst>
        </xdr:cNvPr>
        <xdr:cNvCxnSpPr/>
      </xdr:nvCxnSpPr>
      <xdr:spPr>
        <a:xfrm flipV="1">
          <a:off x="17988280" y="17998985"/>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17236</xdr:rowOff>
    </xdr:from>
    <xdr:to>
      <xdr:col>102</xdr:col>
      <xdr:colOff>165100</xdr:colOff>
      <xdr:row>107</xdr:row>
      <xdr:rowOff>118836</xdr:rowOff>
    </xdr:to>
    <xdr:sp macro="" textlink="">
      <xdr:nvSpPr>
        <xdr:cNvPr id="780" name="楕円 779">
          <a:extLst>
            <a:ext uri="{FF2B5EF4-FFF2-40B4-BE49-F238E27FC236}">
              <a16:creationId xmlns:a16="http://schemas.microsoft.com/office/drawing/2014/main" xmlns="" id="{40EBC9B8-22ED-40DF-95D1-D52BC6149C73}"/>
            </a:ext>
          </a:extLst>
        </xdr:cNvPr>
        <xdr:cNvSpPr/>
      </xdr:nvSpPr>
      <xdr:spPr>
        <a:xfrm>
          <a:off x="17162780" y="1795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64770</xdr:rowOff>
    </xdr:from>
    <xdr:to>
      <xdr:col>107</xdr:col>
      <xdr:colOff>50800</xdr:colOff>
      <xdr:row>107</xdr:row>
      <xdr:rowOff>68036</xdr:rowOff>
    </xdr:to>
    <xdr:cxnSp macro="">
      <xdr:nvCxnSpPr>
        <xdr:cNvPr id="781" name="直線コネクタ 780">
          <a:extLst>
            <a:ext uri="{FF2B5EF4-FFF2-40B4-BE49-F238E27FC236}">
              <a16:creationId xmlns:a16="http://schemas.microsoft.com/office/drawing/2014/main" xmlns="" id="{1D26C2A8-9C86-4F92-A3C5-E322BE9B7503}"/>
            </a:ext>
          </a:extLst>
        </xdr:cNvPr>
        <xdr:cNvCxnSpPr/>
      </xdr:nvCxnSpPr>
      <xdr:spPr>
        <a:xfrm flipV="1">
          <a:off x="17213580" y="18002250"/>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97807</xdr:rowOff>
    </xdr:from>
    <xdr:ext cx="469744" cy="259045"/>
    <xdr:sp macro="" textlink="">
      <xdr:nvSpPr>
        <xdr:cNvPr id="782" name="n_1aveValue【公民館】&#10;一人当たり面積">
          <a:extLst>
            <a:ext uri="{FF2B5EF4-FFF2-40B4-BE49-F238E27FC236}">
              <a16:creationId xmlns:a16="http://schemas.microsoft.com/office/drawing/2014/main" xmlns="" id="{0819CDD6-7182-409B-9088-08CC0A7C5CF2}"/>
            </a:ext>
          </a:extLst>
        </xdr:cNvPr>
        <xdr:cNvSpPr txBox="1"/>
      </xdr:nvSpPr>
      <xdr:spPr>
        <a:xfrm>
          <a:off x="18561127" y="1770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109238</xdr:rowOff>
    </xdr:from>
    <xdr:ext cx="469744" cy="259045"/>
    <xdr:sp macro="" textlink="">
      <xdr:nvSpPr>
        <xdr:cNvPr id="783" name="n_2aveValue【公民館】&#10;一人当たり面積">
          <a:extLst>
            <a:ext uri="{FF2B5EF4-FFF2-40B4-BE49-F238E27FC236}">
              <a16:creationId xmlns:a16="http://schemas.microsoft.com/office/drawing/2014/main" xmlns="" id="{35E306B4-0501-4DEE-8422-F2567404FD8B}"/>
            </a:ext>
          </a:extLst>
        </xdr:cNvPr>
        <xdr:cNvSpPr txBox="1"/>
      </xdr:nvSpPr>
      <xdr:spPr>
        <a:xfrm>
          <a:off x="1777626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128832</xdr:rowOff>
    </xdr:from>
    <xdr:ext cx="469744" cy="259045"/>
    <xdr:sp macro="" textlink="">
      <xdr:nvSpPr>
        <xdr:cNvPr id="784" name="n_3aveValue【公民館】&#10;一人当たり面積">
          <a:extLst>
            <a:ext uri="{FF2B5EF4-FFF2-40B4-BE49-F238E27FC236}">
              <a16:creationId xmlns:a16="http://schemas.microsoft.com/office/drawing/2014/main" xmlns="" id="{388BEE64-1FA5-488E-87CB-4FDA2AC9E0D0}"/>
            </a:ext>
          </a:extLst>
        </xdr:cNvPr>
        <xdr:cNvSpPr txBox="1"/>
      </xdr:nvSpPr>
      <xdr:spPr>
        <a:xfrm>
          <a:off x="17001567" y="1773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103432</xdr:rowOff>
    </xdr:from>
    <xdr:ext cx="469744" cy="259045"/>
    <xdr:sp macro="" textlink="">
      <xdr:nvSpPr>
        <xdr:cNvPr id="785" name="n_1mainValue【公民館】&#10;一人当たり面積">
          <a:extLst>
            <a:ext uri="{FF2B5EF4-FFF2-40B4-BE49-F238E27FC236}">
              <a16:creationId xmlns:a16="http://schemas.microsoft.com/office/drawing/2014/main" xmlns="" id="{DFF91012-0DF0-421D-A217-798A12AB912C}"/>
            </a:ext>
          </a:extLst>
        </xdr:cNvPr>
        <xdr:cNvSpPr txBox="1"/>
      </xdr:nvSpPr>
      <xdr:spPr>
        <a:xfrm>
          <a:off x="18561127" y="1804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106697</xdr:rowOff>
    </xdr:from>
    <xdr:ext cx="469744" cy="259045"/>
    <xdr:sp macro="" textlink="">
      <xdr:nvSpPr>
        <xdr:cNvPr id="786" name="n_2mainValue【公民館】&#10;一人当たり面積">
          <a:extLst>
            <a:ext uri="{FF2B5EF4-FFF2-40B4-BE49-F238E27FC236}">
              <a16:creationId xmlns:a16="http://schemas.microsoft.com/office/drawing/2014/main" xmlns="" id="{FC64318B-4AE6-4DA8-B173-5D9C7780132F}"/>
            </a:ext>
          </a:extLst>
        </xdr:cNvPr>
        <xdr:cNvSpPr txBox="1"/>
      </xdr:nvSpPr>
      <xdr:spPr>
        <a:xfrm>
          <a:off x="17776267" y="1804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109963</xdr:rowOff>
    </xdr:from>
    <xdr:ext cx="469744" cy="259045"/>
    <xdr:sp macro="" textlink="">
      <xdr:nvSpPr>
        <xdr:cNvPr id="787" name="n_3mainValue【公民館】&#10;一人当たり面積">
          <a:extLst>
            <a:ext uri="{FF2B5EF4-FFF2-40B4-BE49-F238E27FC236}">
              <a16:creationId xmlns:a16="http://schemas.microsoft.com/office/drawing/2014/main" xmlns="" id="{14C6D14E-1220-4FE3-B2E9-B06F6516ECEF}"/>
            </a:ext>
          </a:extLst>
        </xdr:cNvPr>
        <xdr:cNvSpPr txBox="1"/>
      </xdr:nvSpPr>
      <xdr:spPr>
        <a:xfrm>
          <a:off x="17001567" y="18047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8" name="正方形/長方形 787">
          <a:extLst>
            <a:ext uri="{FF2B5EF4-FFF2-40B4-BE49-F238E27FC236}">
              <a16:creationId xmlns:a16="http://schemas.microsoft.com/office/drawing/2014/main" xmlns="" id="{98642024-4E28-4C9A-90FC-2CDCFF54B28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9" name="正方形/長方形 788">
          <a:extLst>
            <a:ext uri="{FF2B5EF4-FFF2-40B4-BE49-F238E27FC236}">
              <a16:creationId xmlns:a16="http://schemas.microsoft.com/office/drawing/2014/main" xmlns="" id="{5D33FADA-812C-4A00-837E-931F677D698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0" name="テキスト ボックス 789">
          <a:extLst>
            <a:ext uri="{FF2B5EF4-FFF2-40B4-BE49-F238E27FC236}">
              <a16:creationId xmlns:a16="http://schemas.microsoft.com/office/drawing/2014/main" xmlns="" id="{68912CCA-269F-4D9E-81FE-DE7A5326995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年度において類似団体内平均値と比較して特に有形固定資産減価償却率が高くなっている施設は、児童館の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88.3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79.2%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児童館は耐用年数</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年で設定しているが、築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年を経過しているため、類似団体内平均値より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37.0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％高い水準である。また、認定こども園・幼稚園・保育所は類似団体内平均値より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％高くなっており、引き続き、今後の人口動態や保育需要を見据えつつ必要な整備を進めていく。公営住宅については、類似団体内平均値より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％高い水準であるが、南陽市公営住宅長寿命化計画に基づき工事を行い老朽化</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対策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取り組んでいる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64E71243-5BA5-4FAF-B821-08F43B3F4C9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12B1C046-A365-44F3-9316-209EC631B78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6E43840E-425D-44E7-92FB-B8BCFA8BBD1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B8F58477-A982-4888-9D03-5EDA083E221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山形県南陽市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496865F1-B2A5-460C-807D-FD1FDCA89E4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7840B9A5-85E8-4439-8F38-B33AD466594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708C5D49-6DF4-4EFA-A529-8E6F6A93306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6E8E4EAD-3304-4244-A0DC-982426F2668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BDAC4817-EBF2-4E56-A7C2-135B6BDAC50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348C458D-EC41-4F06-A7E2-04F253200677}"/>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31,538
31,304
160.52
15,475,702
14,448,926
923,180
8,050,604
15,553,083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1BE7485E-3CA1-414C-A672-506FFE9F16C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A28B61A8-1FC9-482B-A1DF-BB7DCA06C688}"/>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7B1455B2-9E95-4E90-B4D8-7A56AB2EC97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11.8
128.0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21BB3D10-A852-47C7-B590-D8A5EC090B9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55FC3CB8-E14B-4FBC-B892-00467A7BEB0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6C4DEB3F-283B-4424-9C55-D54E22699F19}"/>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B9FD533F-0124-4B23-8387-C69BD34D177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63994931-E84A-4B9D-814E-1D5BACF9EF7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2D4A16D1-591D-401B-AC35-4D11FDD9F89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7206BAF5-F1B7-4E5D-B583-6BA1D6AA430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16199BE4-7F5A-48C6-9983-116EDCCE1CD9}"/>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9BD9CC0D-7656-4DAA-82CB-2E669E66677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0637F018-DFAD-4587-93CC-638C553C074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E863626C-3190-4DA9-8F2F-A2DA0B509B65}"/>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9735A3B2-F098-4469-AE02-5B6FFA16631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116197E8-E9AF-4C44-81A4-5BD713E49B2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9CAC06E9-D406-49F0-B551-0419BD22E7F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6B1109DD-6BAB-4C19-B4BB-BB35340538E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0D4219B4-2731-4A11-87FF-7665E0236E1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D9F3D90F-2C08-40A2-AB8A-D1738C5087A2}"/>
            </a:ext>
          </a:extLst>
        </xdr:cNvPr>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41B17CA2-CB61-409C-94CE-E18BAB6FC10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9399E043-DEF5-4B95-BB45-67B112C8FA2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DF5EF631-8B54-4A69-8154-102D3FCAFE5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B3042569-7417-4857-9CEA-EE79C5386778}"/>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33E953BD-3B1E-41EF-B622-221CA6A4F2B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5E8D72A8-9358-47E1-AE8E-818C50595D9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0084948F-CE50-43F8-B1D2-A8325CC62A0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ADBEB6CD-2F63-47A9-8B1B-32844D87E6A8}"/>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6CF9BFC3-4414-4692-BA6A-DD9706B372EE}"/>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4B892845-7A3F-4623-B67D-2E750908BA32}"/>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38100</xdr:rowOff>
    </xdr:from>
    <xdr:to>
      <xdr:col>28</xdr:col>
      <xdr:colOff>114300</xdr:colOff>
      <xdr:row>42</xdr:row>
      <xdr:rowOff>38100</xdr:rowOff>
    </xdr:to>
    <xdr:cxnSp macro="">
      <xdr:nvCxnSpPr>
        <xdr:cNvPr id="42" name="直線コネクタ 41">
          <a:extLst>
            <a:ext uri="{FF2B5EF4-FFF2-40B4-BE49-F238E27FC236}">
              <a16:creationId xmlns:a16="http://schemas.microsoft.com/office/drawing/2014/main" xmlns="" id="{09AF5319-0322-4792-AF70-E23698488BD9}"/>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67327</xdr:rowOff>
    </xdr:from>
    <xdr:ext cx="338939" cy="259045"/>
    <xdr:sp macro="" textlink="">
      <xdr:nvSpPr>
        <xdr:cNvPr id="43" name="テキスト ボックス 42">
          <a:extLst>
            <a:ext uri="{FF2B5EF4-FFF2-40B4-BE49-F238E27FC236}">
              <a16:creationId xmlns:a16="http://schemas.microsoft.com/office/drawing/2014/main" xmlns="" id="{3F371788-1DF7-4EC9-8FAC-3337E91A3ADE}"/>
            </a:ext>
          </a:extLst>
        </xdr:cNvPr>
        <xdr:cNvSpPr txBox="1"/>
      </xdr:nvSpPr>
      <xdr:spPr>
        <a:xfrm>
          <a:off x="377341" y="694056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4" name="直線コネクタ 43">
          <a:extLst>
            <a:ext uri="{FF2B5EF4-FFF2-40B4-BE49-F238E27FC236}">
              <a16:creationId xmlns:a16="http://schemas.microsoft.com/office/drawing/2014/main" xmlns="" id="{BBF6B65E-876E-4F2D-92CE-B50F5C4732E5}"/>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5" name="テキスト ボックス 44">
          <a:extLst>
            <a:ext uri="{FF2B5EF4-FFF2-40B4-BE49-F238E27FC236}">
              <a16:creationId xmlns:a16="http://schemas.microsoft.com/office/drawing/2014/main" xmlns="" id="{17469878-29C4-40A0-8011-AC0B015AF967}"/>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a:extLst>
            <a:ext uri="{FF2B5EF4-FFF2-40B4-BE49-F238E27FC236}">
              <a16:creationId xmlns:a16="http://schemas.microsoft.com/office/drawing/2014/main" xmlns="" id="{81A73209-4C0C-42F7-A898-570D6773E1A4}"/>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a:extLst>
            <a:ext uri="{FF2B5EF4-FFF2-40B4-BE49-F238E27FC236}">
              <a16:creationId xmlns:a16="http://schemas.microsoft.com/office/drawing/2014/main" xmlns="" id="{E2659FF3-C338-40AA-AF50-79A7C428F33D}"/>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8" name="直線コネクタ 47">
          <a:extLst>
            <a:ext uri="{FF2B5EF4-FFF2-40B4-BE49-F238E27FC236}">
              <a16:creationId xmlns:a16="http://schemas.microsoft.com/office/drawing/2014/main" xmlns="" id="{0833B2F3-AC44-449F-A1B3-6E0FF4411F5D}"/>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49" name="テキスト ボックス 48">
          <a:extLst>
            <a:ext uri="{FF2B5EF4-FFF2-40B4-BE49-F238E27FC236}">
              <a16:creationId xmlns:a16="http://schemas.microsoft.com/office/drawing/2014/main" xmlns="" id="{D957DBB4-649A-4034-B8FF-A455D636FD22}"/>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0" name="直線コネクタ 49">
          <a:extLst>
            <a:ext uri="{FF2B5EF4-FFF2-40B4-BE49-F238E27FC236}">
              <a16:creationId xmlns:a16="http://schemas.microsoft.com/office/drawing/2014/main" xmlns="" id="{0F313F25-0D0F-4D05-A804-D0B98B7CAA5E}"/>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1" name="テキスト ボックス 50">
          <a:extLst>
            <a:ext uri="{FF2B5EF4-FFF2-40B4-BE49-F238E27FC236}">
              <a16:creationId xmlns:a16="http://schemas.microsoft.com/office/drawing/2014/main" xmlns="" id="{68C6BC0D-A9D0-4141-92BA-E41042482CEF}"/>
            </a:ext>
          </a:extLst>
        </xdr:cNvPr>
        <xdr:cNvSpPr txBox="1"/>
      </xdr:nvSpPr>
      <xdr:spPr>
        <a:xfrm>
          <a:off x="27196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xmlns="" id="{CA96BBAD-324F-45D5-B474-B35A76BEF9A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3" name="テキスト ボックス 52">
          <a:extLst>
            <a:ext uri="{FF2B5EF4-FFF2-40B4-BE49-F238E27FC236}">
              <a16:creationId xmlns:a16="http://schemas.microsoft.com/office/drawing/2014/main" xmlns="" id="{7BCC0BFA-1B65-4FC8-838F-1F59AEF17E6F}"/>
            </a:ext>
          </a:extLst>
        </xdr:cNvPr>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xmlns="" id="{FCB475D6-CDF3-4990-8AEC-00E0D6AD940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139700</xdr:rowOff>
    </xdr:from>
    <xdr:to>
      <xdr:col>24</xdr:col>
      <xdr:colOff>62865</xdr:colOff>
      <xdr:row>42</xdr:row>
      <xdr:rowOff>38100</xdr:rowOff>
    </xdr:to>
    <xdr:cxnSp macro="">
      <xdr:nvCxnSpPr>
        <xdr:cNvPr id="55" name="直線コネクタ 54">
          <a:extLst>
            <a:ext uri="{FF2B5EF4-FFF2-40B4-BE49-F238E27FC236}">
              <a16:creationId xmlns:a16="http://schemas.microsoft.com/office/drawing/2014/main" xmlns="" id="{44B325CE-EF59-4BEF-9869-E743E95281FC}"/>
            </a:ext>
          </a:extLst>
        </xdr:cNvPr>
        <xdr:cNvCxnSpPr/>
      </xdr:nvCxnSpPr>
      <xdr:spPr>
        <a:xfrm flipV="1">
          <a:off x="4086225" y="583946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340478" cy="259045"/>
    <xdr:sp macro="" textlink="">
      <xdr:nvSpPr>
        <xdr:cNvPr id="56" name="【図書館】&#10;有形固定資産減価償却率最小値テキスト">
          <a:extLst>
            <a:ext uri="{FF2B5EF4-FFF2-40B4-BE49-F238E27FC236}">
              <a16:creationId xmlns:a16="http://schemas.microsoft.com/office/drawing/2014/main" xmlns="" id="{00D23233-F702-451F-A585-7373C0FD4622}"/>
            </a:ext>
          </a:extLst>
        </xdr:cNvPr>
        <xdr:cNvSpPr txBox="1"/>
      </xdr:nvSpPr>
      <xdr:spPr>
        <a:xfrm>
          <a:off x="4124960" y="70828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7" name="直線コネクタ 56">
          <a:extLst>
            <a:ext uri="{FF2B5EF4-FFF2-40B4-BE49-F238E27FC236}">
              <a16:creationId xmlns:a16="http://schemas.microsoft.com/office/drawing/2014/main" xmlns="" id="{887A16FF-EB33-4061-9429-8467997AB02F}"/>
            </a:ext>
          </a:extLst>
        </xdr:cNvPr>
        <xdr:cNvCxnSpPr/>
      </xdr:nvCxnSpPr>
      <xdr:spPr>
        <a:xfrm>
          <a:off x="402082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86377</xdr:rowOff>
    </xdr:from>
    <xdr:ext cx="469744" cy="259045"/>
    <xdr:sp macro="" textlink="">
      <xdr:nvSpPr>
        <xdr:cNvPr id="58" name="【図書館】&#10;有形固定資産減価償却率最大値テキスト">
          <a:extLst>
            <a:ext uri="{FF2B5EF4-FFF2-40B4-BE49-F238E27FC236}">
              <a16:creationId xmlns:a16="http://schemas.microsoft.com/office/drawing/2014/main" xmlns="" id="{D1675312-EE05-4B51-8CD9-C5C7132B0B0C}"/>
            </a:ext>
          </a:extLst>
        </xdr:cNvPr>
        <xdr:cNvSpPr txBox="1"/>
      </xdr:nvSpPr>
      <xdr:spPr>
        <a:xfrm>
          <a:off x="4124960" y="56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139700</xdr:rowOff>
    </xdr:from>
    <xdr:to>
      <xdr:col>24</xdr:col>
      <xdr:colOff>152400</xdr:colOff>
      <xdr:row>34</xdr:row>
      <xdr:rowOff>139700</xdr:rowOff>
    </xdr:to>
    <xdr:cxnSp macro="">
      <xdr:nvCxnSpPr>
        <xdr:cNvPr id="59" name="直線コネクタ 58">
          <a:extLst>
            <a:ext uri="{FF2B5EF4-FFF2-40B4-BE49-F238E27FC236}">
              <a16:creationId xmlns:a16="http://schemas.microsoft.com/office/drawing/2014/main" xmlns="" id="{834F593F-758F-4DA7-A6AA-81D703A9D3AD}"/>
            </a:ext>
          </a:extLst>
        </xdr:cNvPr>
        <xdr:cNvCxnSpPr/>
      </xdr:nvCxnSpPr>
      <xdr:spPr>
        <a:xfrm>
          <a:off x="4020820" y="58394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142257</xdr:rowOff>
    </xdr:from>
    <xdr:ext cx="405111" cy="259045"/>
    <xdr:sp macro="" textlink="">
      <xdr:nvSpPr>
        <xdr:cNvPr id="60" name="【図書館】&#10;有形固定資産減価償却率平均値テキスト">
          <a:extLst>
            <a:ext uri="{FF2B5EF4-FFF2-40B4-BE49-F238E27FC236}">
              <a16:creationId xmlns:a16="http://schemas.microsoft.com/office/drawing/2014/main" xmlns="" id="{527C0BAE-A7C8-428A-88B9-6A085373DF56}"/>
            </a:ext>
          </a:extLst>
        </xdr:cNvPr>
        <xdr:cNvSpPr txBox="1"/>
      </xdr:nvSpPr>
      <xdr:spPr>
        <a:xfrm>
          <a:off x="4124960" y="6512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163830</xdr:rowOff>
    </xdr:from>
    <xdr:to>
      <xdr:col>24</xdr:col>
      <xdr:colOff>114300</xdr:colOff>
      <xdr:row>39</xdr:row>
      <xdr:rowOff>93980</xdr:rowOff>
    </xdr:to>
    <xdr:sp macro="" textlink="">
      <xdr:nvSpPr>
        <xdr:cNvPr id="61" name="フローチャート: 判断 60">
          <a:extLst>
            <a:ext uri="{FF2B5EF4-FFF2-40B4-BE49-F238E27FC236}">
              <a16:creationId xmlns:a16="http://schemas.microsoft.com/office/drawing/2014/main" xmlns="" id="{E842DE65-5BBF-414F-BA34-6FEB1EF94DF2}"/>
            </a:ext>
          </a:extLst>
        </xdr:cNvPr>
        <xdr:cNvSpPr/>
      </xdr:nvSpPr>
      <xdr:spPr>
        <a:xfrm>
          <a:off x="4036060" y="6534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146050</xdr:rowOff>
    </xdr:from>
    <xdr:to>
      <xdr:col>20</xdr:col>
      <xdr:colOff>38100</xdr:colOff>
      <xdr:row>39</xdr:row>
      <xdr:rowOff>76200</xdr:rowOff>
    </xdr:to>
    <xdr:sp macro="" textlink="">
      <xdr:nvSpPr>
        <xdr:cNvPr id="62" name="フローチャート: 判断 61">
          <a:extLst>
            <a:ext uri="{FF2B5EF4-FFF2-40B4-BE49-F238E27FC236}">
              <a16:creationId xmlns:a16="http://schemas.microsoft.com/office/drawing/2014/main" xmlns="" id="{FE5EFCF0-31A1-44C4-9AA6-58EB611AE11F}"/>
            </a:ext>
          </a:extLst>
        </xdr:cNvPr>
        <xdr:cNvSpPr/>
      </xdr:nvSpPr>
      <xdr:spPr>
        <a:xfrm>
          <a:off x="3312160" y="65163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156210</xdr:rowOff>
    </xdr:from>
    <xdr:to>
      <xdr:col>15</xdr:col>
      <xdr:colOff>101600</xdr:colOff>
      <xdr:row>39</xdr:row>
      <xdr:rowOff>86360</xdr:rowOff>
    </xdr:to>
    <xdr:sp macro="" textlink="">
      <xdr:nvSpPr>
        <xdr:cNvPr id="63" name="フローチャート: 判断 62">
          <a:extLst>
            <a:ext uri="{FF2B5EF4-FFF2-40B4-BE49-F238E27FC236}">
              <a16:creationId xmlns:a16="http://schemas.microsoft.com/office/drawing/2014/main" xmlns="" id="{6FFC0666-D66E-4F61-BF03-69E313B26003}"/>
            </a:ext>
          </a:extLst>
        </xdr:cNvPr>
        <xdr:cNvSpPr/>
      </xdr:nvSpPr>
      <xdr:spPr>
        <a:xfrm>
          <a:off x="2514600" y="6526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142240</xdr:rowOff>
    </xdr:from>
    <xdr:to>
      <xdr:col>10</xdr:col>
      <xdr:colOff>165100</xdr:colOff>
      <xdr:row>39</xdr:row>
      <xdr:rowOff>72390</xdr:rowOff>
    </xdr:to>
    <xdr:sp macro="" textlink="">
      <xdr:nvSpPr>
        <xdr:cNvPr id="64" name="フローチャート: 判断 63">
          <a:extLst>
            <a:ext uri="{FF2B5EF4-FFF2-40B4-BE49-F238E27FC236}">
              <a16:creationId xmlns:a16="http://schemas.microsoft.com/office/drawing/2014/main" xmlns="" id="{66BB3048-34C4-47EE-AF51-2B454DF0040E}"/>
            </a:ext>
          </a:extLst>
        </xdr:cNvPr>
        <xdr:cNvSpPr/>
      </xdr:nvSpPr>
      <xdr:spPr>
        <a:xfrm>
          <a:off x="1739900" y="6512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a:extLst>
            <a:ext uri="{FF2B5EF4-FFF2-40B4-BE49-F238E27FC236}">
              <a16:creationId xmlns:a16="http://schemas.microsoft.com/office/drawing/2014/main" xmlns="" id="{848AA263-AD90-49CC-9CC9-27FD25CD540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a:extLst>
            <a:ext uri="{FF2B5EF4-FFF2-40B4-BE49-F238E27FC236}">
              <a16:creationId xmlns:a16="http://schemas.microsoft.com/office/drawing/2014/main" xmlns="" id="{0694EB8C-CCF7-4B8E-8957-1FC2CC2A581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2DEDBC2A-5AA1-4F07-8572-9F35D03B01E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8CCC49F5-4A5F-4734-8AC2-25B7D6673D56}"/>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735045C9-09AA-46D4-AC38-45848392451F}"/>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158750</xdr:rowOff>
    </xdr:from>
    <xdr:to>
      <xdr:col>24</xdr:col>
      <xdr:colOff>114300</xdr:colOff>
      <xdr:row>38</xdr:row>
      <xdr:rowOff>88900</xdr:rowOff>
    </xdr:to>
    <xdr:sp macro="" textlink="">
      <xdr:nvSpPr>
        <xdr:cNvPr id="70" name="楕円 69">
          <a:extLst>
            <a:ext uri="{FF2B5EF4-FFF2-40B4-BE49-F238E27FC236}">
              <a16:creationId xmlns:a16="http://schemas.microsoft.com/office/drawing/2014/main" xmlns="" id="{81B95B47-47DE-4254-B072-0741B67AC330}"/>
            </a:ext>
          </a:extLst>
        </xdr:cNvPr>
        <xdr:cNvSpPr/>
      </xdr:nvSpPr>
      <xdr:spPr>
        <a:xfrm>
          <a:off x="4036060" y="636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10177</xdr:rowOff>
    </xdr:from>
    <xdr:ext cx="405111" cy="259045"/>
    <xdr:sp macro="" textlink="">
      <xdr:nvSpPr>
        <xdr:cNvPr id="71" name="【図書館】&#10;有形固定資産減価償却率該当値テキスト">
          <a:extLst>
            <a:ext uri="{FF2B5EF4-FFF2-40B4-BE49-F238E27FC236}">
              <a16:creationId xmlns:a16="http://schemas.microsoft.com/office/drawing/2014/main" xmlns="" id="{67F60BB9-8062-4319-B1F9-24B1D7476E78}"/>
            </a:ext>
          </a:extLst>
        </xdr:cNvPr>
        <xdr:cNvSpPr txBox="1"/>
      </xdr:nvSpPr>
      <xdr:spPr>
        <a:xfrm>
          <a:off x="4124960"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25400</xdr:rowOff>
    </xdr:from>
    <xdr:to>
      <xdr:col>20</xdr:col>
      <xdr:colOff>38100</xdr:colOff>
      <xdr:row>38</xdr:row>
      <xdr:rowOff>127000</xdr:rowOff>
    </xdr:to>
    <xdr:sp macro="" textlink="">
      <xdr:nvSpPr>
        <xdr:cNvPr id="72" name="楕円 71">
          <a:extLst>
            <a:ext uri="{FF2B5EF4-FFF2-40B4-BE49-F238E27FC236}">
              <a16:creationId xmlns:a16="http://schemas.microsoft.com/office/drawing/2014/main" xmlns="" id="{F1558FA3-10AA-4BE3-A273-ABD51972ED24}"/>
            </a:ext>
          </a:extLst>
        </xdr:cNvPr>
        <xdr:cNvSpPr/>
      </xdr:nvSpPr>
      <xdr:spPr>
        <a:xfrm>
          <a:off x="3312160" y="63957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38100</xdr:rowOff>
    </xdr:from>
    <xdr:to>
      <xdr:col>24</xdr:col>
      <xdr:colOff>63500</xdr:colOff>
      <xdr:row>38</xdr:row>
      <xdr:rowOff>76200</xdr:rowOff>
    </xdr:to>
    <xdr:cxnSp macro="">
      <xdr:nvCxnSpPr>
        <xdr:cNvPr id="73" name="直線コネクタ 72">
          <a:extLst>
            <a:ext uri="{FF2B5EF4-FFF2-40B4-BE49-F238E27FC236}">
              <a16:creationId xmlns:a16="http://schemas.microsoft.com/office/drawing/2014/main" xmlns="" id="{AC8FB6C5-23AF-40E1-914C-793D40B719B4}"/>
            </a:ext>
          </a:extLst>
        </xdr:cNvPr>
        <xdr:cNvCxnSpPr/>
      </xdr:nvCxnSpPr>
      <xdr:spPr>
        <a:xfrm flipV="1">
          <a:off x="3355340" y="6408420"/>
          <a:ext cx="7315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63500</xdr:rowOff>
    </xdr:from>
    <xdr:to>
      <xdr:col>15</xdr:col>
      <xdr:colOff>101600</xdr:colOff>
      <xdr:row>38</xdr:row>
      <xdr:rowOff>165100</xdr:rowOff>
    </xdr:to>
    <xdr:sp macro="" textlink="">
      <xdr:nvSpPr>
        <xdr:cNvPr id="74" name="楕円 73">
          <a:extLst>
            <a:ext uri="{FF2B5EF4-FFF2-40B4-BE49-F238E27FC236}">
              <a16:creationId xmlns:a16="http://schemas.microsoft.com/office/drawing/2014/main" xmlns="" id="{03F056CF-6F3A-402D-B55E-2615B7E567B9}"/>
            </a:ext>
          </a:extLst>
        </xdr:cNvPr>
        <xdr:cNvSpPr/>
      </xdr:nvSpPr>
      <xdr:spPr>
        <a:xfrm>
          <a:off x="25146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76200</xdr:rowOff>
    </xdr:from>
    <xdr:to>
      <xdr:col>19</xdr:col>
      <xdr:colOff>177800</xdr:colOff>
      <xdr:row>38</xdr:row>
      <xdr:rowOff>114300</xdr:rowOff>
    </xdr:to>
    <xdr:cxnSp macro="">
      <xdr:nvCxnSpPr>
        <xdr:cNvPr id="75" name="直線コネクタ 74">
          <a:extLst>
            <a:ext uri="{FF2B5EF4-FFF2-40B4-BE49-F238E27FC236}">
              <a16:creationId xmlns:a16="http://schemas.microsoft.com/office/drawing/2014/main" xmlns="" id="{253B6868-F2BB-41EF-A795-135E572217DA}"/>
            </a:ext>
          </a:extLst>
        </xdr:cNvPr>
        <xdr:cNvCxnSpPr/>
      </xdr:nvCxnSpPr>
      <xdr:spPr>
        <a:xfrm flipV="1">
          <a:off x="2565400" y="644652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101600</xdr:rowOff>
    </xdr:from>
    <xdr:to>
      <xdr:col>10</xdr:col>
      <xdr:colOff>165100</xdr:colOff>
      <xdr:row>39</xdr:row>
      <xdr:rowOff>31750</xdr:rowOff>
    </xdr:to>
    <xdr:sp macro="" textlink="">
      <xdr:nvSpPr>
        <xdr:cNvPr id="76" name="楕円 75">
          <a:extLst>
            <a:ext uri="{FF2B5EF4-FFF2-40B4-BE49-F238E27FC236}">
              <a16:creationId xmlns:a16="http://schemas.microsoft.com/office/drawing/2014/main" xmlns="" id="{78AE95D3-31EE-46EC-A5FB-0947610D93ED}"/>
            </a:ext>
          </a:extLst>
        </xdr:cNvPr>
        <xdr:cNvSpPr/>
      </xdr:nvSpPr>
      <xdr:spPr>
        <a:xfrm>
          <a:off x="1739900" y="6471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114300</xdr:rowOff>
    </xdr:from>
    <xdr:to>
      <xdr:col>15</xdr:col>
      <xdr:colOff>50800</xdr:colOff>
      <xdr:row>38</xdr:row>
      <xdr:rowOff>152400</xdr:rowOff>
    </xdr:to>
    <xdr:cxnSp macro="">
      <xdr:nvCxnSpPr>
        <xdr:cNvPr id="77" name="直線コネクタ 76">
          <a:extLst>
            <a:ext uri="{FF2B5EF4-FFF2-40B4-BE49-F238E27FC236}">
              <a16:creationId xmlns:a16="http://schemas.microsoft.com/office/drawing/2014/main" xmlns="" id="{2B53A3D3-55BC-4B0C-912B-D0D820B41588}"/>
            </a:ext>
          </a:extLst>
        </xdr:cNvPr>
        <xdr:cNvCxnSpPr/>
      </xdr:nvCxnSpPr>
      <xdr:spPr>
        <a:xfrm flipV="1">
          <a:off x="1790700" y="648462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67327</xdr:rowOff>
    </xdr:from>
    <xdr:ext cx="405111" cy="259045"/>
    <xdr:sp macro="" textlink="">
      <xdr:nvSpPr>
        <xdr:cNvPr id="78" name="n_1aveValue【図書館】&#10;有形固定資産減価償却率">
          <a:extLst>
            <a:ext uri="{FF2B5EF4-FFF2-40B4-BE49-F238E27FC236}">
              <a16:creationId xmlns:a16="http://schemas.microsoft.com/office/drawing/2014/main" xmlns="" id="{2A32E170-8D8A-410A-92D7-1347284F3036}"/>
            </a:ext>
          </a:extLst>
        </xdr:cNvPr>
        <xdr:cNvSpPr txBox="1"/>
      </xdr:nvSpPr>
      <xdr:spPr>
        <a:xfrm>
          <a:off x="3170564" y="6605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77487</xdr:rowOff>
    </xdr:from>
    <xdr:ext cx="405111" cy="259045"/>
    <xdr:sp macro="" textlink="">
      <xdr:nvSpPr>
        <xdr:cNvPr id="79" name="n_2aveValue【図書館】&#10;有形固定資産減価償却率">
          <a:extLst>
            <a:ext uri="{FF2B5EF4-FFF2-40B4-BE49-F238E27FC236}">
              <a16:creationId xmlns:a16="http://schemas.microsoft.com/office/drawing/2014/main" xmlns="" id="{F0620CE2-C61D-4FF0-A5F0-7982642CD784}"/>
            </a:ext>
          </a:extLst>
        </xdr:cNvPr>
        <xdr:cNvSpPr txBox="1"/>
      </xdr:nvSpPr>
      <xdr:spPr>
        <a:xfrm>
          <a:off x="2385704" y="661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63517</xdr:rowOff>
    </xdr:from>
    <xdr:ext cx="405111" cy="259045"/>
    <xdr:sp macro="" textlink="">
      <xdr:nvSpPr>
        <xdr:cNvPr id="80" name="n_3aveValue【図書館】&#10;有形固定資産減価償却率">
          <a:extLst>
            <a:ext uri="{FF2B5EF4-FFF2-40B4-BE49-F238E27FC236}">
              <a16:creationId xmlns:a16="http://schemas.microsoft.com/office/drawing/2014/main" xmlns="" id="{DF92DF54-9EC7-4411-B350-AE04F8424986}"/>
            </a:ext>
          </a:extLst>
        </xdr:cNvPr>
        <xdr:cNvSpPr txBox="1"/>
      </xdr:nvSpPr>
      <xdr:spPr>
        <a:xfrm>
          <a:off x="1611004" y="660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143527</xdr:rowOff>
    </xdr:from>
    <xdr:ext cx="405111" cy="259045"/>
    <xdr:sp macro="" textlink="">
      <xdr:nvSpPr>
        <xdr:cNvPr id="81" name="n_1mainValue【図書館】&#10;有形固定資産減価償却率">
          <a:extLst>
            <a:ext uri="{FF2B5EF4-FFF2-40B4-BE49-F238E27FC236}">
              <a16:creationId xmlns:a16="http://schemas.microsoft.com/office/drawing/2014/main" xmlns="" id="{6B34FD24-97FE-438B-8CCE-5A2F549CD42D}"/>
            </a:ext>
          </a:extLst>
        </xdr:cNvPr>
        <xdr:cNvSpPr txBox="1"/>
      </xdr:nvSpPr>
      <xdr:spPr>
        <a:xfrm>
          <a:off x="317056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10177</xdr:rowOff>
    </xdr:from>
    <xdr:ext cx="405111" cy="259045"/>
    <xdr:sp macro="" textlink="">
      <xdr:nvSpPr>
        <xdr:cNvPr id="82" name="n_2mainValue【図書館】&#10;有形固定資産減価償却率">
          <a:extLst>
            <a:ext uri="{FF2B5EF4-FFF2-40B4-BE49-F238E27FC236}">
              <a16:creationId xmlns:a16="http://schemas.microsoft.com/office/drawing/2014/main" xmlns="" id="{3636E4D2-DDCC-489A-8B8B-37FABC257602}"/>
            </a:ext>
          </a:extLst>
        </xdr:cNvPr>
        <xdr:cNvSpPr txBox="1"/>
      </xdr:nvSpPr>
      <xdr:spPr>
        <a:xfrm>
          <a:off x="238570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48277</xdr:rowOff>
    </xdr:from>
    <xdr:ext cx="405111" cy="259045"/>
    <xdr:sp macro="" textlink="">
      <xdr:nvSpPr>
        <xdr:cNvPr id="83" name="n_3mainValue【図書館】&#10;有形固定資産減価償却率">
          <a:extLst>
            <a:ext uri="{FF2B5EF4-FFF2-40B4-BE49-F238E27FC236}">
              <a16:creationId xmlns:a16="http://schemas.microsoft.com/office/drawing/2014/main" xmlns="" id="{8BE5AEE3-3F35-4655-86CC-0032359CA50B}"/>
            </a:ext>
          </a:extLst>
        </xdr:cNvPr>
        <xdr:cNvSpPr txBox="1"/>
      </xdr:nvSpPr>
      <xdr:spPr>
        <a:xfrm>
          <a:off x="161100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4" name="正方形/長方形 83">
          <a:extLst>
            <a:ext uri="{FF2B5EF4-FFF2-40B4-BE49-F238E27FC236}">
              <a16:creationId xmlns:a16="http://schemas.microsoft.com/office/drawing/2014/main" xmlns="" id="{66806ABB-D195-45AB-B465-363D30569AC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5" name="正方形/長方形 84">
          <a:extLst>
            <a:ext uri="{FF2B5EF4-FFF2-40B4-BE49-F238E27FC236}">
              <a16:creationId xmlns:a16="http://schemas.microsoft.com/office/drawing/2014/main" xmlns="" id="{F673AAFC-2647-4186-A019-22EA4967D99D}"/>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6" name="正方形/長方形 85">
          <a:extLst>
            <a:ext uri="{FF2B5EF4-FFF2-40B4-BE49-F238E27FC236}">
              <a16:creationId xmlns:a16="http://schemas.microsoft.com/office/drawing/2014/main" xmlns="" id="{3FA68FAD-3321-4FD6-9AEC-F1CB7234CFC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7" name="正方形/長方形 86">
          <a:extLst>
            <a:ext uri="{FF2B5EF4-FFF2-40B4-BE49-F238E27FC236}">
              <a16:creationId xmlns:a16="http://schemas.microsoft.com/office/drawing/2014/main" xmlns="" id="{04169B45-5C9C-4549-B352-E9C8658A764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8" name="正方形/長方形 87">
          <a:extLst>
            <a:ext uri="{FF2B5EF4-FFF2-40B4-BE49-F238E27FC236}">
              <a16:creationId xmlns:a16="http://schemas.microsoft.com/office/drawing/2014/main" xmlns="" id="{2A9693A9-7514-48EF-A798-527256417C8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9" name="正方形/長方形 88">
          <a:extLst>
            <a:ext uri="{FF2B5EF4-FFF2-40B4-BE49-F238E27FC236}">
              <a16:creationId xmlns:a16="http://schemas.microsoft.com/office/drawing/2014/main" xmlns="" id="{8D4BE68B-FA11-4C81-8CEF-1C28154DD51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0" name="正方形/長方形 89">
          <a:extLst>
            <a:ext uri="{FF2B5EF4-FFF2-40B4-BE49-F238E27FC236}">
              <a16:creationId xmlns:a16="http://schemas.microsoft.com/office/drawing/2014/main" xmlns="" id="{925A21DF-8928-4B52-88E2-EECFEC8AAF0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1" name="正方形/長方形 90">
          <a:extLst>
            <a:ext uri="{FF2B5EF4-FFF2-40B4-BE49-F238E27FC236}">
              <a16:creationId xmlns:a16="http://schemas.microsoft.com/office/drawing/2014/main" xmlns="" id="{5C26A274-0A42-408C-8B22-836BC9BAD36A}"/>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2" name="テキスト ボックス 91">
          <a:extLst>
            <a:ext uri="{FF2B5EF4-FFF2-40B4-BE49-F238E27FC236}">
              <a16:creationId xmlns:a16="http://schemas.microsoft.com/office/drawing/2014/main" xmlns="" id="{C5227FA6-CCBE-40E0-8D1B-7C759B187D02}"/>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3" name="直線コネクタ 92">
          <a:extLst>
            <a:ext uri="{FF2B5EF4-FFF2-40B4-BE49-F238E27FC236}">
              <a16:creationId xmlns:a16="http://schemas.microsoft.com/office/drawing/2014/main" xmlns="" id="{AAEA1F5B-0353-446A-B2EC-30759E33EC0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19050</xdr:rowOff>
    </xdr:from>
    <xdr:to>
      <xdr:col>59</xdr:col>
      <xdr:colOff>50800</xdr:colOff>
      <xdr:row>41</xdr:row>
      <xdr:rowOff>19050</xdr:rowOff>
    </xdr:to>
    <xdr:cxnSp macro="">
      <xdr:nvCxnSpPr>
        <xdr:cNvPr id="94" name="直線コネクタ 93">
          <a:extLst>
            <a:ext uri="{FF2B5EF4-FFF2-40B4-BE49-F238E27FC236}">
              <a16:creationId xmlns:a16="http://schemas.microsoft.com/office/drawing/2014/main" xmlns="" id="{8F25EE9D-D5C9-469C-A12E-889B8D47C690}"/>
            </a:ext>
          </a:extLst>
        </xdr:cNvPr>
        <xdr:cNvCxnSpPr/>
      </xdr:nvCxnSpPr>
      <xdr:spPr>
        <a:xfrm>
          <a:off x="5826760" y="68922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95" name="テキスト ボックス 94">
          <a:extLst>
            <a:ext uri="{FF2B5EF4-FFF2-40B4-BE49-F238E27FC236}">
              <a16:creationId xmlns:a16="http://schemas.microsoft.com/office/drawing/2014/main" xmlns="" id="{5C2001B1-D40C-4FAD-8FC2-77ACBD80D6F4}"/>
            </a:ext>
          </a:extLst>
        </xdr:cNvPr>
        <xdr:cNvSpPr txBox="1"/>
      </xdr:nvSpPr>
      <xdr:spPr>
        <a:xfrm>
          <a:off x="5405301" y="6753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6" name="直線コネクタ 95">
          <a:extLst>
            <a:ext uri="{FF2B5EF4-FFF2-40B4-BE49-F238E27FC236}">
              <a16:creationId xmlns:a16="http://schemas.microsoft.com/office/drawing/2014/main" xmlns="" id="{067BE20A-6727-447A-8FD4-2D3D870A4D23}"/>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7" name="テキスト ボックス 96">
          <a:extLst>
            <a:ext uri="{FF2B5EF4-FFF2-40B4-BE49-F238E27FC236}">
              <a16:creationId xmlns:a16="http://schemas.microsoft.com/office/drawing/2014/main" xmlns="" id="{DB957B32-5233-4C9E-A4F1-D8FF9AAD9D95}"/>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98" name="直線コネクタ 97">
          <a:extLst>
            <a:ext uri="{FF2B5EF4-FFF2-40B4-BE49-F238E27FC236}">
              <a16:creationId xmlns:a16="http://schemas.microsoft.com/office/drawing/2014/main" xmlns="" id="{DD1D8B98-74DB-421A-A4F9-B23042742BA3}"/>
            </a:ext>
          </a:extLst>
        </xdr:cNvPr>
        <xdr:cNvCxnSpPr/>
      </xdr:nvCxnSpPr>
      <xdr:spPr>
        <a:xfrm>
          <a:off x="5826760" y="5775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99" name="テキスト ボックス 98">
          <a:extLst>
            <a:ext uri="{FF2B5EF4-FFF2-40B4-BE49-F238E27FC236}">
              <a16:creationId xmlns:a16="http://schemas.microsoft.com/office/drawing/2014/main" xmlns="" id="{2388822B-6E73-48BF-B0D2-C9088A1CE878}"/>
            </a:ext>
          </a:extLst>
        </xdr:cNvPr>
        <xdr:cNvSpPr txBox="1"/>
      </xdr:nvSpPr>
      <xdr:spPr>
        <a:xfrm>
          <a:off x="5405301" y="5637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a:extLst>
            <a:ext uri="{FF2B5EF4-FFF2-40B4-BE49-F238E27FC236}">
              <a16:creationId xmlns:a16="http://schemas.microsoft.com/office/drawing/2014/main" xmlns="" id="{43652D8F-714B-4C54-81E4-6A7F66CA5E06}"/>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1" name="テキスト ボックス 100">
          <a:extLst>
            <a:ext uri="{FF2B5EF4-FFF2-40B4-BE49-F238E27FC236}">
              <a16:creationId xmlns:a16="http://schemas.microsoft.com/office/drawing/2014/main" xmlns="" id="{1D6F40B4-E499-4A96-AAD7-A4ED41A7D1FF}"/>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図書館】&#10;一人当たり面積グラフ枠">
          <a:extLst>
            <a:ext uri="{FF2B5EF4-FFF2-40B4-BE49-F238E27FC236}">
              <a16:creationId xmlns:a16="http://schemas.microsoft.com/office/drawing/2014/main" xmlns="" id="{0CF842B7-EE6D-4CBA-A1EA-0B47BD6B257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167640</xdr:rowOff>
    </xdr:from>
    <xdr:to>
      <xdr:col>54</xdr:col>
      <xdr:colOff>189865</xdr:colOff>
      <xdr:row>40</xdr:row>
      <xdr:rowOff>133350</xdr:rowOff>
    </xdr:to>
    <xdr:cxnSp macro="">
      <xdr:nvCxnSpPr>
        <xdr:cNvPr id="103" name="直線コネクタ 102">
          <a:extLst>
            <a:ext uri="{FF2B5EF4-FFF2-40B4-BE49-F238E27FC236}">
              <a16:creationId xmlns:a16="http://schemas.microsoft.com/office/drawing/2014/main" xmlns="" id="{4E53E167-CD5D-48D2-8C50-3EB97799E02A}"/>
            </a:ext>
          </a:extLst>
        </xdr:cNvPr>
        <xdr:cNvCxnSpPr/>
      </xdr:nvCxnSpPr>
      <xdr:spPr>
        <a:xfrm flipV="1">
          <a:off x="9219565" y="5699760"/>
          <a:ext cx="0" cy="1139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137177</xdr:rowOff>
    </xdr:from>
    <xdr:ext cx="469744" cy="259045"/>
    <xdr:sp macro="" textlink="">
      <xdr:nvSpPr>
        <xdr:cNvPr id="104" name="【図書館】&#10;一人当たり面積最小値テキスト">
          <a:extLst>
            <a:ext uri="{FF2B5EF4-FFF2-40B4-BE49-F238E27FC236}">
              <a16:creationId xmlns:a16="http://schemas.microsoft.com/office/drawing/2014/main" xmlns="" id="{2969CEC6-5C2E-4DFE-A90A-D3ADB5AFE6DF}"/>
            </a:ext>
          </a:extLst>
        </xdr:cNvPr>
        <xdr:cNvSpPr txBox="1"/>
      </xdr:nvSpPr>
      <xdr:spPr>
        <a:xfrm>
          <a:off x="9258300" y="684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133350</xdr:rowOff>
    </xdr:from>
    <xdr:to>
      <xdr:col>55</xdr:col>
      <xdr:colOff>88900</xdr:colOff>
      <xdr:row>40</xdr:row>
      <xdr:rowOff>133350</xdr:rowOff>
    </xdr:to>
    <xdr:cxnSp macro="">
      <xdr:nvCxnSpPr>
        <xdr:cNvPr id="105" name="直線コネクタ 104">
          <a:extLst>
            <a:ext uri="{FF2B5EF4-FFF2-40B4-BE49-F238E27FC236}">
              <a16:creationId xmlns:a16="http://schemas.microsoft.com/office/drawing/2014/main" xmlns="" id="{21E973FD-E85D-45DF-9878-EC1C03F1E49A}"/>
            </a:ext>
          </a:extLst>
        </xdr:cNvPr>
        <xdr:cNvCxnSpPr/>
      </xdr:nvCxnSpPr>
      <xdr:spPr>
        <a:xfrm>
          <a:off x="9154160" y="6838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114317</xdr:rowOff>
    </xdr:from>
    <xdr:ext cx="469744" cy="259045"/>
    <xdr:sp macro="" textlink="">
      <xdr:nvSpPr>
        <xdr:cNvPr id="106" name="【図書館】&#10;一人当たり面積最大値テキスト">
          <a:extLst>
            <a:ext uri="{FF2B5EF4-FFF2-40B4-BE49-F238E27FC236}">
              <a16:creationId xmlns:a16="http://schemas.microsoft.com/office/drawing/2014/main" xmlns="" id="{CD23BCAA-C50B-4708-B5F8-6C147D4CB05F}"/>
            </a:ext>
          </a:extLst>
        </xdr:cNvPr>
        <xdr:cNvSpPr txBox="1"/>
      </xdr:nvSpPr>
      <xdr:spPr>
        <a:xfrm>
          <a:off x="9258300" y="547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167640</xdr:rowOff>
    </xdr:from>
    <xdr:to>
      <xdr:col>55</xdr:col>
      <xdr:colOff>88900</xdr:colOff>
      <xdr:row>33</xdr:row>
      <xdr:rowOff>167640</xdr:rowOff>
    </xdr:to>
    <xdr:cxnSp macro="">
      <xdr:nvCxnSpPr>
        <xdr:cNvPr id="107" name="直線コネクタ 106">
          <a:extLst>
            <a:ext uri="{FF2B5EF4-FFF2-40B4-BE49-F238E27FC236}">
              <a16:creationId xmlns:a16="http://schemas.microsoft.com/office/drawing/2014/main" xmlns="" id="{ED6D1CCD-6E1B-47B7-8120-38583D33CF46}"/>
            </a:ext>
          </a:extLst>
        </xdr:cNvPr>
        <xdr:cNvCxnSpPr/>
      </xdr:nvCxnSpPr>
      <xdr:spPr>
        <a:xfrm>
          <a:off x="9154160" y="569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151147</xdr:rowOff>
    </xdr:from>
    <xdr:ext cx="469744" cy="259045"/>
    <xdr:sp macro="" textlink="">
      <xdr:nvSpPr>
        <xdr:cNvPr id="108" name="【図書館】&#10;一人当たり面積平均値テキスト">
          <a:extLst>
            <a:ext uri="{FF2B5EF4-FFF2-40B4-BE49-F238E27FC236}">
              <a16:creationId xmlns:a16="http://schemas.microsoft.com/office/drawing/2014/main" xmlns="" id="{B677D855-D1D9-4C43-9A02-B16AAD82C4BD}"/>
            </a:ext>
          </a:extLst>
        </xdr:cNvPr>
        <xdr:cNvSpPr txBox="1"/>
      </xdr:nvSpPr>
      <xdr:spPr>
        <a:xfrm>
          <a:off x="9258300" y="635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128270</xdr:rowOff>
    </xdr:from>
    <xdr:to>
      <xdr:col>55</xdr:col>
      <xdr:colOff>50800</xdr:colOff>
      <xdr:row>39</xdr:row>
      <xdr:rowOff>58420</xdr:rowOff>
    </xdr:to>
    <xdr:sp macro="" textlink="">
      <xdr:nvSpPr>
        <xdr:cNvPr id="109" name="フローチャート: 判断 108">
          <a:extLst>
            <a:ext uri="{FF2B5EF4-FFF2-40B4-BE49-F238E27FC236}">
              <a16:creationId xmlns:a16="http://schemas.microsoft.com/office/drawing/2014/main" xmlns="" id="{B4D1A768-C81B-4114-B87C-9C524A5F772D}"/>
            </a:ext>
          </a:extLst>
        </xdr:cNvPr>
        <xdr:cNvSpPr/>
      </xdr:nvSpPr>
      <xdr:spPr>
        <a:xfrm>
          <a:off x="9192260" y="649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10" name="フローチャート: 判断 109">
          <a:extLst>
            <a:ext uri="{FF2B5EF4-FFF2-40B4-BE49-F238E27FC236}">
              <a16:creationId xmlns:a16="http://schemas.microsoft.com/office/drawing/2014/main" xmlns="" id="{67FFA19B-E1AF-4740-BCB6-C6D77CD8B667}"/>
            </a:ext>
          </a:extLst>
        </xdr:cNvPr>
        <xdr:cNvSpPr/>
      </xdr:nvSpPr>
      <xdr:spPr>
        <a:xfrm>
          <a:off x="844550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145415</xdr:rowOff>
    </xdr:from>
    <xdr:to>
      <xdr:col>46</xdr:col>
      <xdr:colOff>38100</xdr:colOff>
      <xdr:row>39</xdr:row>
      <xdr:rowOff>75565</xdr:rowOff>
    </xdr:to>
    <xdr:sp macro="" textlink="">
      <xdr:nvSpPr>
        <xdr:cNvPr id="111" name="フローチャート: 判断 110">
          <a:extLst>
            <a:ext uri="{FF2B5EF4-FFF2-40B4-BE49-F238E27FC236}">
              <a16:creationId xmlns:a16="http://schemas.microsoft.com/office/drawing/2014/main" xmlns="" id="{FC6A1532-28D9-4664-AB7F-4528856C8EC0}"/>
            </a:ext>
          </a:extLst>
        </xdr:cNvPr>
        <xdr:cNvSpPr/>
      </xdr:nvSpPr>
      <xdr:spPr>
        <a:xfrm>
          <a:off x="7670800" y="65157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151130</xdr:rowOff>
    </xdr:from>
    <xdr:to>
      <xdr:col>41</xdr:col>
      <xdr:colOff>101600</xdr:colOff>
      <xdr:row>39</xdr:row>
      <xdr:rowOff>81280</xdr:rowOff>
    </xdr:to>
    <xdr:sp macro="" textlink="">
      <xdr:nvSpPr>
        <xdr:cNvPr id="112" name="フローチャート: 判断 111">
          <a:extLst>
            <a:ext uri="{FF2B5EF4-FFF2-40B4-BE49-F238E27FC236}">
              <a16:creationId xmlns:a16="http://schemas.microsoft.com/office/drawing/2014/main" xmlns="" id="{3774C3EB-B1F6-47D6-859F-18ED5CE2BE5D}"/>
            </a:ext>
          </a:extLst>
        </xdr:cNvPr>
        <xdr:cNvSpPr/>
      </xdr:nvSpPr>
      <xdr:spPr>
        <a:xfrm>
          <a:off x="6873240" y="6521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3" name="テキスト ボックス 112">
          <a:extLst>
            <a:ext uri="{FF2B5EF4-FFF2-40B4-BE49-F238E27FC236}">
              <a16:creationId xmlns:a16="http://schemas.microsoft.com/office/drawing/2014/main" xmlns="" id="{1DF6E531-ED8F-4F16-98B3-EDF4DE888FFE}"/>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4" name="テキスト ボックス 113">
          <a:extLst>
            <a:ext uri="{FF2B5EF4-FFF2-40B4-BE49-F238E27FC236}">
              <a16:creationId xmlns:a16="http://schemas.microsoft.com/office/drawing/2014/main" xmlns="" id="{ED7AEE44-E05C-4704-96E0-36636D6BB2F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5" name="テキスト ボックス 114">
          <a:extLst>
            <a:ext uri="{FF2B5EF4-FFF2-40B4-BE49-F238E27FC236}">
              <a16:creationId xmlns:a16="http://schemas.microsoft.com/office/drawing/2014/main" xmlns="" id="{4EAF02D5-1E92-4D7F-A530-F1AEFB8D805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6" name="テキスト ボックス 115">
          <a:extLst>
            <a:ext uri="{FF2B5EF4-FFF2-40B4-BE49-F238E27FC236}">
              <a16:creationId xmlns:a16="http://schemas.microsoft.com/office/drawing/2014/main" xmlns="" id="{5531BFCF-B87D-4E02-BBE5-A2073E91112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xmlns="" id="{80182EBF-EEEE-47B5-B016-6543225F181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128270</xdr:rowOff>
    </xdr:from>
    <xdr:to>
      <xdr:col>55</xdr:col>
      <xdr:colOff>50800</xdr:colOff>
      <xdr:row>39</xdr:row>
      <xdr:rowOff>58420</xdr:rowOff>
    </xdr:to>
    <xdr:sp macro="" textlink="">
      <xdr:nvSpPr>
        <xdr:cNvPr id="118" name="楕円 117">
          <a:extLst>
            <a:ext uri="{FF2B5EF4-FFF2-40B4-BE49-F238E27FC236}">
              <a16:creationId xmlns:a16="http://schemas.microsoft.com/office/drawing/2014/main" xmlns="" id="{8D77CAC9-7D37-4604-B673-5CCA2F1A9011}"/>
            </a:ext>
          </a:extLst>
        </xdr:cNvPr>
        <xdr:cNvSpPr/>
      </xdr:nvSpPr>
      <xdr:spPr>
        <a:xfrm>
          <a:off x="9192260" y="6498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106697</xdr:rowOff>
    </xdr:from>
    <xdr:ext cx="469744" cy="259045"/>
    <xdr:sp macro="" textlink="">
      <xdr:nvSpPr>
        <xdr:cNvPr id="119" name="【図書館】&#10;一人当たり面積該当値テキスト">
          <a:extLst>
            <a:ext uri="{FF2B5EF4-FFF2-40B4-BE49-F238E27FC236}">
              <a16:creationId xmlns:a16="http://schemas.microsoft.com/office/drawing/2014/main" xmlns="" id="{EEF89526-58A9-4EF2-94A3-9C5CC26073AC}"/>
            </a:ext>
          </a:extLst>
        </xdr:cNvPr>
        <xdr:cNvSpPr txBox="1"/>
      </xdr:nvSpPr>
      <xdr:spPr>
        <a:xfrm>
          <a:off x="9258300"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128270</xdr:rowOff>
    </xdr:from>
    <xdr:to>
      <xdr:col>50</xdr:col>
      <xdr:colOff>165100</xdr:colOff>
      <xdr:row>39</xdr:row>
      <xdr:rowOff>58420</xdr:rowOff>
    </xdr:to>
    <xdr:sp macro="" textlink="">
      <xdr:nvSpPr>
        <xdr:cNvPr id="120" name="楕円 119">
          <a:extLst>
            <a:ext uri="{FF2B5EF4-FFF2-40B4-BE49-F238E27FC236}">
              <a16:creationId xmlns:a16="http://schemas.microsoft.com/office/drawing/2014/main" xmlns="" id="{6529CF52-2E09-45CE-ADB1-278337A7D8BC}"/>
            </a:ext>
          </a:extLst>
        </xdr:cNvPr>
        <xdr:cNvSpPr/>
      </xdr:nvSpPr>
      <xdr:spPr>
        <a:xfrm>
          <a:off x="8445500" y="6498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7620</xdr:rowOff>
    </xdr:from>
    <xdr:to>
      <xdr:col>55</xdr:col>
      <xdr:colOff>0</xdr:colOff>
      <xdr:row>39</xdr:row>
      <xdr:rowOff>7620</xdr:rowOff>
    </xdr:to>
    <xdr:cxnSp macro="">
      <xdr:nvCxnSpPr>
        <xdr:cNvPr id="121" name="直線コネクタ 120">
          <a:extLst>
            <a:ext uri="{FF2B5EF4-FFF2-40B4-BE49-F238E27FC236}">
              <a16:creationId xmlns:a16="http://schemas.microsoft.com/office/drawing/2014/main" xmlns="" id="{54BC0E1C-D0FA-45D8-B147-ACB719EDAE81}"/>
            </a:ext>
          </a:extLst>
        </xdr:cNvPr>
        <xdr:cNvCxnSpPr/>
      </xdr:nvCxnSpPr>
      <xdr:spPr>
        <a:xfrm>
          <a:off x="8496300" y="654558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133985</xdr:rowOff>
    </xdr:from>
    <xdr:to>
      <xdr:col>46</xdr:col>
      <xdr:colOff>38100</xdr:colOff>
      <xdr:row>39</xdr:row>
      <xdr:rowOff>64135</xdr:rowOff>
    </xdr:to>
    <xdr:sp macro="" textlink="">
      <xdr:nvSpPr>
        <xdr:cNvPr id="122" name="楕円 121">
          <a:extLst>
            <a:ext uri="{FF2B5EF4-FFF2-40B4-BE49-F238E27FC236}">
              <a16:creationId xmlns:a16="http://schemas.microsoft.com/office/drawing/2014/main" xmlns="" id="{43B4FF9C-F825-44BF-844C-29B123D21819}"/>
            </a:ext>
          </a:extLst>
        </xdr:cNvPr>
        <xdr:cNvSpPr/>
      </xdr:nvSpPr>
      <xdr:spPr>
        <a:xfrm>
          <a:off x="7670800" y="65043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7620</xdr:rowOff>
    </xdr:from>
    <xdr:to>
      <xdr:col>50</xdr:col>
      <xdr:colOff>114300</xdr:colOff>
      <xdr:row>39</xdr:row>
      <xdr:rowOff>13335</xdr:rowOff>
    </xdr:to>
    <xdr:cxnSp macro="">
      <xdr:nvCxnSpPr>
        <xdr:cNvPr id="123" name="直線コネクタ 122">
          <a:extLst>
            <a:ext uri="{FF2B5EF4-FFF2-40B4-BE49-F238E27FC236}">
              <a16:creationId xmlns:a16="http://schemas.microsoft.com/office/drawing/2014/main" xmlns="" id="{E35A34F7-5FB0-43D9-AAE8-6254A860157F}"/>
            </a:ext>
          </a:extLst>
        </xdr:cNvPr>
        <xdr:cNvCxnSpPr/>
      </xdr:nvCxnSpPr>
      <xdr:spPr>
        <a:xfrm flipV="1">
          <a:off x="7713980" y="6545580"/>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楕円 123">
          <a:extLst>
            <a:ext uri="{FF2B5EF4-FFF2-40B4-BE49-F238E27FC236}">
              <a16:creationId xmlns:a16="http://schemas.microsoft.com/office/drawing/2014/main" xmlns="" id="{0172D84E-B188-442D-A05D-ECEA2B7A4C68}"/>
            </a:ext>
          </a:extLst>
        </xdr:cNvPr>
        <xdr:cNvSpPr/>
      </xdr:nvSpPr>
      <xdr:spPr>
        <a:xfrm>
          <a:off x="6873240" y="651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13335</xdr:rowOff>
    </xdr:from>
    <xdr:to>
      <xdr:col>45</xdr:col>
      <xdr:colOff>177800</xdr:colOff>
      <xdr:row>39</xdr:row>
      <xdr:rowOff>19050</xdr:rowOff>
    </xdr:to>
    <xdr:cxnSp macro="">
      <xdr:nvCxnSpPr>
        <xdr:cNvPr id="125" name="直線コネクタ 124">
          <a:extLst>
            <a:ext uri="{FF2B5EF4-FFF2-40B4-BE49-F238E27FC236}">
              <a16:creationId xmlns:a16="http://schemas.microsoft.com/office/drawing/2014/main" xmlns="" id="{F6F2E880-0CF6-429F-AA9E-0F06537B6614}"/>
            </a:ext>
          </a:extLst>
        </xdr:cNvPr>
        <xdr:cNvCxnSpPr/>
      </xdr:nvCxnSpPr>
      <xdr:spPr>
        <a:xfrm flipV="1">
          <a:off x="6924040" y="6551295"/>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26" name="n_1aveValue【図書館】&#10;一人当たり面積">
          <a:extLst>
            <a:ext uri="{FF2B5EF4-FFF2-40B4-BE49-F238E27FC236}">
              <a16:creationId xmlns:a16="http://schemas.microsoft.com/office/drawing/2014/main" xmlns="" id="{CBE09F20-1F95-48D9-A22C-4B81479ACA1E}"/>
            </a:ext>
          </a:extLst>
        </xdr:cNvPr>
        <xdr:cNvSpPr txBox="1"/>
      </xdr:nvSpPr>
      <xdr:spPr>
        <a:xfrm>
          <a:off x="827158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66692</xdr:rowOff>
    </xdr:from>
    <xdr:ext cx="469744" cy="259045"/>
    <xdr:sp macro="" textlink="">
      <xdr:nvSpPr>
        <xdr:cNvPr id="127" name="n_2aveValue【図書館】&#10;一人当たり面積">
          <a:extLst>
            <a:ext uri="{FF2B5EF4-FFF2-40B4-BE49-F238E27FC236}">
              <a16:creationId xmlns:a16="http://schemas.microsoft.com/office/drawing/2014/main" xmlns="" id="{B28E5A9C-B1BB-4915-860F-88F053BD4C6B}"/>
            </a:ext>
          </a:extLst>
        </xdr:cNvPr>
        <xdr:cNvSpPr txBox="1"/>
      </xdr:nvSpPr>
      <xdr:spPr>
        <a:xfrm>
          <a:off x="7509587" y="660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72407</xdr:rowOff>
    </xdr:from>
    <xdr:ext cx="469744" cy="259045"/>
    <xdr:sp macro="" textlink="">
      <xdr:nvSpPr>
        <xdr:cNvPr id="128" name="n_3aveValue【図書館】&#10;一人当たり面積">
          <a:extLst>
            <a:ext uri="{FF2B5EF4-FFF2-40B4-BE49-F238E27FC236}">
              <a16:creationId xmlns:a16="http://schemas.microsoft.com/office/drawing/2014/main" xmlns="" id="{B193FC7C-E94B-4A0D-8386-2A9FDA6D6024}"/>
            </a:ext>
          </a:extLst>
        </xdr:cNvPr>
        <xdr:cNvSpPr txBox="1"/>
      </xdr:nvSpPr>
      <xdr:spPr>
        <a:xfrm>
          <a:off x="67120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74947</xdr:rowOff>
    </xdr:from>
    <xdr:ext cx="469744" cy="259045"/>
    <xdr:sp macro="" textlink="">
      <xdr:nvSpPr>
        <xdr:cNvPr id="129" name="n_1mainValue【図書館】&#10;一人当たり面積">
          <a:extLst>
            <a:ext uri="{FF2B5EF4-FFF2-40B4-BE49-F238E27FC236}">
              <a16:creationId xmlns:a16="http://schemas.microsoft.com/office/drawing/2014/main" xmlns="" id="{93F0DCCE-301F-446B-B5AF-217C14E909E6}"/>
            </a:ext>
          </a:extLst>
        </xdr:cNvPr>
        <xdr:cNvSpPr txBox="1"/>
      </xdr:nvSpPr>
      <xdr:spPr>
        <a:xfrm>
          <a:off x="8271587"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80662</xdr:rowOff>
    </xdr:from>
    <xdr:ext cx="469744" cy="259045"/>
    <xdr:sp macro="" textlink="">
      <xdr:nvSpPr>
        <xdr:cNvPr id="130" name="n_2mainValue【図書館】&#10;一人当たり面積">
          <a:extLst>
            <a:ext uri="{FF2B5EF4-FFF2-40B4-BE49-F238E27FC236}">
              <a16:creationId xmlns:a16="http://schemas.microsoft.com/office/drawing/2014/main" xmlns="" id="{BC84B0B1-9F07-44A2-8982-5A8751C0B80A}"/>
            </a:ext>
          </a:extLst>
        </xdr:cNvPr>
        <xdr:cNvSpPr txBox="1"/>
      </xdr:nvSpPr>
      <xdr:spPr>
        <a:xfrm>
          <a:off x="7509587" y="628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31" name="n_3mainValue【図書館】&#10;一人当たり面積">
          <a:extLst>
            <a:ext uri="{FF2B5EF4-FFF2-40B4-BE49-F238E27FC236}">
              <a16:creationId xmlns:a16="http://schemas.microsoft.com/office/drawing/2014/main" xmlns="" id="{FBEA5252-B5AF-4F9A-ADE5-62B884688BA6}"/>
            </a:ext>
          </a:extLst>
        </xdr:cNvPr>
        <xdr:cNvSpPr txBox="1"/>
      </xdr:nvSpPr>
      <xdr:spPr>
        <a:xfrm>
          <a:off x="67120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2" name="正方形/長方形 131">
          <a:extLst>
            <a:ext uri="{FF2B5EF4-FFF2-40B4-BE49-F238E27FC236}">
              <a16:creationId xmlns:a16="http://schemas.microsoft.com/office/drawing/2014/main" xmlns="" id="{F7F5C7DD-05C9-4C94-9E3D-AC252A63DABB}"/>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3" name="正方形/長方形 132">
          <a:extLst>
            <a:ext uri="{FF2B5EF4-FFF2-40B4-BE49-F238E27FC236}">
              <a16:creationId xmlns:a16="http://schemas.microsoft.com/office/drawing/2014/main" xmlns="" id="{38D8330E-1F5D-4F55-9141-C971ED1B5FE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4" name="正方形/長方形 133">
          <a:extLst>
            <a:ext uri="{FF2B5EF4-FFF2-40B4-BE49-F238E27FC236}">
              <a16:creationId xmlns:a16="http://schemas.microsoft.com/office/drawing/2014/main" xmlns="" id="{2852F523-361A-4C3D-A361-1E048C400D6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5" name="正方形/長方形 134">
          <a:extLst>
            <a:ext uri="{FF2B5EF4-FFF2-40B4-BE49-F238E27FC236}">
              <a16:creationId xmlns:a16="http://schemas.microsoft.com/office/drawing/2014/main" xmlns="" id="{BC71A50B-F9D7-49D0-8BD5-2325C9C5CAB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6" name="正方形/長方形 135">
          <a:extLst>
            <a:ext uri="{FF2B5EF4-FFF2-40B4-BE49-F238E27FC236}">
              <a16:creationId xmlns:a16="http://schemas.microsoft.com/office/drawing/2014/main" xmlns="" id="{B1A2ED63-F4B8-4105-B4B0-63450CC116BB}"/>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7" name="正方形/長方形 136">
          <a:extLst>
            <a:ext uri="{FF2B5EF4-FFF2-40B4-BE49-F238E27FC236}">
              <a16:creationId xmlns:a16="http://schemas.microsoft.com/office/drawing/2014/main" xmlns="" id="{0092E7C6-41B1-413D-9462-D5932E25562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8" name="正方形/長方形 137">
          <a:extLst>
            <a:ext uri="{FF2B5EF4-FFF2-40B4-BE49-F238E27FC236}">
              <a16:creationId xmlns:a16="http://schemas.microsoft.com/office/drawing/2014/main" xmlns="" id="{F3044010-7A7F-4EE2-B7B6-BDB1C6A2175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9" name="正方形/長方形 138">
          <a:extLst>
            <a:ext uri="{FF2B5EF4-FFF2-40B4-BE49-F238E27FC236}">
              <a16:creationId xmlns:a16="http://schemas.microsoft.com/office/drawing/2014/main" xmlns="" id="{A5BDC823-E747-4AE7-9F37-776D757124A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0" name="テキスト ボックス 139">
          <a:extLst>
            <a:ext uri="{FF2B5EF4-FFF2-40B4-BE49-F238E27FC236}">
              <a16:creationId xmlns:a16="http://schemas.microsoft.com/office/drawing/2014/main" xmlns="" id="{1CE7445B-4FE1-4E87-B1BB-ECD4607233A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1" name="直線コネクタ 140">
          <a:extLst>
            <a:ext uri="{FF2B5EF4-FFF2-40B4-BE49-F238E27FC236}">
              <a16:creationId xmlns:a16="http://schemas.microsoft.com/office/drawing/2014/main" xmlns="" id="{68DC202B-993E-47FE-A9C6-11912CAFBE6E}"/>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42" name="テキスト ボックス 141">
          <a:extLst>
            <a:ext uri="{FF2B5EF4-FFF2-40B4-BE49-F238E27FC236}">
              <a16:creationId xmlns:a16="http://schemas.microsoft.com/office/drawing/2014/main" xmlns="" id="{46A64C69-36F7-4144-8493-0ABF50469AF6}"/>
            </a:ext>
          </a:extLst>
        </xdr:cNvPr>
        <xdr:cNvSpPr txBox="1"/>
      </xdr:nvSpPr>
      <xdr:spPr>
        <a:xfrm>
          <a:off x="377341" y="110401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3" name="直線コネクタ 142">
          <a:extLst>
            <a:ext uri="{FF2B5EF4-FFF2-40B4-BE49-F238E27FC236}">
              <a16:creationId xmlns:a16="http://schemas.microsoft.com/office/drawing/2014/main" xmlns="" id="{6D172BB8-16CE-4942-939D-0980781DA326}"/>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44" name="テキスト ボックス 143">
          <a:extLst>
            <a:ext uri="{FF2B5EF4-FFF2-40B4-BE49-F238E27FC236}">
              <a16:creationId xmlns:a16="http://schemas.microsoft.com/office/drawing/2014/main" xmlns="" id="{D29A2786-E67C-4EBC-A414-CCE34937C3F5}"/>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5" name="直線コネクタ 144">
          <a:extLst>
            <a:ext uri="{FF2B5EF4-FFF2-40B4-BE49-F238E27FC236}">
              <a16:creationId xmlns:a16="http://schemas.microsoft.com/office/drawing/2014/main" xmlns="" id="{287BA3D3-B3B4-469C-86F6-BACA85AE1C75}"/>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6" name="テキスト ボックス 145">
          <a:extLst>
            <a:ext uri="{FF2B5EF4-FFF2-40B4-BE49-F238E27FC236}">
              <a16:creationId xmlns:a16="http://schemas.microsoft.com/office/drawing/2014/main" xmlns="" id="{C5B9FCF7-9498-48C7-B47C-AEACF515586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7" name="直線コネクタ 146">
          <a:extLst>
            <a:ext uri="{FF2B5EF4-FFF2-40B4-BE49-F238E27FC236}">
              <a16:creationId xmlns:a16="http://schemas.microsoft.com/office/drawing/2014/main" xmlns="" id="{0C379587-757C-4BBD-8245-7E78B904D888}"/>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8" name="テキスト ボックス 147">
          <a:extLst>
            <a:ext uri="{FF2B5EF4-FFF2-40B4-BE49-F238E27FC236}">
              <a16:creationId xmlns:a16="http://schemas.microsoft.com/office/drawing/2014/main" xmlns="" id="{1309FEF1-2C6A-4F42-8E28-F14A8CD8405E}"/>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9" name="直線コネクタ 148">
          <a:extLst>
            <a:ext uri="{FF2B5EF4-FFF2-40B4-BE49-F238E27FC236}">
              <a16:creationId xmlns:a16="http://schemas.microsoft.com/office/drawing/2014/main" xmlns="" id="{C0B5D3AA-495F-41F5-ADC9-0575B74A7C9B}"/>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0" name="テキスト ボックス 149">
          <a:extLst>
            <a:ext uri="{FF2B5EF4-FFF2-40B4-BE49-F238E27FC236}">
              <a16:creationId xmlns:a16="http://schemas.microsoft.com/office/drawing/2014/main" xmlns="" id="{65EDBE91-1667-4D03-8DAD-F48F70974CEA}"/>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1" name="直線コネクタ 150">
          <a:extLst>
            <a:ext uri="{FF2B5EF4-FFF2-40B4-BE49-F238E27FC236}">
              <a16:creationId xmlns:a16="http://schemas.microsoft.com/office/drawing/2014/main" xmlns="" id="{EA83E6B4-5FCA-4196-9C64-49F66DB33CF3}"/>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52" name="テキスト ボックス 151">
          <a:extLst>
            <a:ext uri="{FF2B5EF4-FFF2-40B4-BE49-F238E27FC236}">
              <a16:creationId xmlns:a16="http://schemas.microsoft.com/office/drawing/2014/main" xmlns="" id="{D01DC3A4-93E9-482C-A01B-343D5917A75F}"/>
            </a:ext>
          </a:extLst>
        </xdr:cNvPr>
        <xdr:cNvSpPr txBox="1"/>
      </xdr:nvSpPr>
      <xdr:spPr>
        <a:xfrm>
          <a:off x="27196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3" name="直線コネクタ 152">
          <a:extLst>
            <a:ext uri="{FF2B5EF4-FFF2-40B4-BE49-F238E27FC236}">
              <a16:creationId xmlns:a16="http://schemas.microsoft.com/office/drawing/2014/main" xmlns="" id="{ECA7986A-3619-43A9-8070-1DF1C07199AE}"/>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4" name="テキスト ボックス 153">
          <a:extLst>
            <a:ext uri="{FF2B5EF4-FFF2-40B4-BE49-F238E27FC236}">
              <a16:creationId xmlns:a16="http://schemas.microsoft.com/office/drawing/2014/main" xmlns="" id="{BBE5EC61-9889-4854-A537-D70FA6F26198}"/>
            </a:ext>
          </a:extLst>
        </xdr:cNvPr>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5" name="【体育館・プール】&#10;有形固定資産減価償却率グラフ枠">
          <a:extLst>
            <a:ext uri="{FF2B5EF4-FFF2-40B4-BE49-F238E27FC236}">
              <a16:creationId xmlns:a16="http://schemas.microsoft.com/office/drawing/2014/main" xmlns="" id="{5C550B17-266C-4949-A4F5-DD2DF31C9EE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78105</xdr:rowOff>
    </xdr:to>
    <xdr:cxnSp macro="">
      <xdr:nvCxnSpPr>
        <xdr:cNvPr id="156" name="直線コネクタ 155">
          <a:extLst>
            <a:ext uri="{FF2B5EF4-FFF2-40B4-BE49-F238E27FC236}">
              <a16:creationId xmlns:a16="http://schemas.microsoft.com/office/drawing/2014/main" xmlns="" id="{4AE50F8C-99BC-4FF6-A152-332057A35814}"/>
            </a:ext>
          </a:extLst>
        </xdr:cNvPr>
        <xdr:cNvCxnSpPr/>
      </xdr:nvCxnSpPr>
      <xdr:spPr>
        <a:xfrm flipV="1">
          <a:off x="4086225" y="9340215"/>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81932</xdr:rowOff>
    </xdr:from>
    <xdr:ext cx="405111" cy="259045"/>
    <xdr:sp macro="" textlink="">
      <xdr:nvSpPr>
        <xdr:cNvPr id="157" name="【体育館・プール】&#10;有形固定資産減価償却率最小値テキスト">
          <a:extLst>
            <a:ext uri="{FF2B5EF4-FFF2-40B4-BE49-F238E27FC236}">
              <a16:creationId xmlns:a16="http://schemas.microsoft.com/office/drawing/2014/main" xmlns="" id="{96C66467-8F68-4855-AFE8-17E9EF583524}"/>
            </a:ext>
          </a:extLst>
        </xdr:cNvPr>
        <xdr:cNvSpPr txBox="1"/>
      </xdr:nvSpPr>
      <xdr:spPr>
        <a:xfrm>
          <a:off x="4124960"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78105</xdr:rowOff>
    </xdr:from>
    <xdr:to>
      <xdr:col>24</xdr:col>
      <xdr:colOff>152400</xdr:colOff>
      <xdr:row>64</xdr:row>
      <xdr:rowOff>78105</xdr:rowOff>
    </xdr:to>
    <xdr:cxnSp macro="">
      <xdr:nvCxnSpPr>
        <xdr:cNvPr id="158" name="直線コネクタ 157">
          <a:extLst>
            <a:ext uri="{FF2B5EF4-FFF2-40B4-BE49-F238E27FC236}">
              <a16:creationId xmlns:a16="http://schemas.microsoft.com/office/drawing/2014/main" xmlns="" id="{8F4E45A7-8968-4DE2-BE5A-5F093F52A38A}"/>
            </a:ext>
          </a:extLst>
        </xdr:cNvPr>
        <xdr:cNvCxnSpPr/>
      </xdr:nvCxnSpPr>
      <xdr:spPr>
        <a:xfrm>
          <a:off x="4020820" y="10807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59" name="【体育館・プール】&#10;有形固定資産減価償却率最大値テキスト">
          <a:extLst>
            <a:ext uri="{FF2B5EF4-FFF2-40B4-BE49-F238E27FC236}">
              <a16:creationId xmlns:a16="http://schemas.microsoft.com/office/drawing/2014/main" xmlns="" id="{3BE308DB-7BD7-4831-952E-8C2C609DD388}"/>
            </a:ext>
          </a:extLst>
        </xdr:cNvPr>
        <xdr:cNvSpPr txBox="1"/>
      </xdr:nvSpPr>
      <xdr:spPr>
        <a:xfrm>
          <a:off x="4124960" y="9119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60" name="直線コネクタ 159">
          <a:extLst>
            <a:ext uri="{FF2B5EF4-FFF2-40B4-BE49-F238E27FC236}">
              <a16:creationId xmlns:a16="http://schemas.microsoft.com/office/drawing/2014/main" xmlns="" id="{1A178182-2D47-4E80-B862-95E8864A3867}"/>
            </a:ext>
          </a:extLst>
        </xdr:cNvPr>
        <xdr:cNvCxnSpPr/>
      </xdr:nvCxnSpPr>
      <xdr:spPr>
        <a:xfrm>
          <a:off x="4020820" y="9340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128287</xdr:rowOff>
    </xdr:from>
    <xdr:ext cx="405111" cy="259045"/>
    <xdr:sp macro="" textlink="">
      <xdr:nvSpPr>
        <xdr:cNvPr id="161" name="【体育館・プール】&#10;有形固定資産減価償却率平均値テキスト">
          <a:extLst>
            <a:ext uri="{FF2B5EF4-FFF2-40B4-BE49-F238E27FC236}">
              <a16:creationId xmlns:a16="http://schemas.microsoft.com/office/drawing/2014/main" xmlns="" id="{33559D52-FD6C-47F5-B9FB-127F26D1015D}"/>
            </a:ext>
          </a:extLst>
        </xdr:cNvPr>
        <xdr:cNvSpPr txBox="1"/>
      </xdr:nvSpPr>
      <xdr:spPr>
        <a:xfrm>
          <a:off x="4124960" y="9851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105410</xdr:rowOff>
    </xdr:from>
    <xdr:to>
      <xdr:col>24</xdr:col>
      <xdr:colOff>114300</xdr:colOff>
      <xdr:row>60</xdr:row>
      <xdr:rowOff>35560</xdr:rowOff>
    </xdr:to>
    <xdr:sp macro="" textlink="">
      <xdr:nvSpPr>
        <xdr:cNvPr id="162" name="フローチャート: 判断 161">
          <a:extLst>
            <a:ext uri="{FF2B5EF4-FFF2-40B4-BE49-F238E27FC236}">
              <a16:creationId xmlns:a16="http://schemas.microsoft.com/office/drawing/2014/main" xmlns="" id="{55966DC7-DB19-4BDF-ACE6-B5B6CCDA94CA}"/>
            </a:ext>
          </a:extLst>
        </xdr:cNvPr>
        <xdr:cNvSpPr/>
      </xdr:nvSpPr>
      <xdr:spPr>
        <a:xfrm>
          <a:off x="4036060" y="999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105410</xdr:rowOff>
    </xdr:from>
    <xdr:to>
      <xdr:col>20</xdr:col>
      <xdr:colOff>38100</xdr:colOff>
      <xdr:row>60</xdr:row>
      <xdr:rowOff>35560</xdr:rowOff>
    </xdr:to>
    <xdr:sp macro="" textlink="">
      <xdr:nvSpPr>
        <xdr:cNvPr id="163" name="フローチャート: 判断 162">
          <a:extLst>
            <a:ext uri="{FF2B5EF4-FFF2-40B4-BE49-F238E27FC236}">
              <a16:creationId xmlns:a16="http://schemas.microsoft.com/office/drawing/2014/main" xmlns="" id="{4BE7B9C3-12A5-46AD-8F21-17B5DA0B3B57}"/>
            </a:ext>
          </a:extLst>
        </xdr:cNvPr>
        <xdr:cNvSpPr/>
      </xdr:nvSpPr>
      <xdr:spPr>
        <a:xfrm>
          <a:off x="3312160" y="99961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122555</xdr:rowOff>
    </xdr:from>
    <xdr:to>
      <xdr:col>15</xdr:col>
      <xdr:colOff>101600</xdr:colOff>
      <xdr:row>60</xdr:row>
      <xdr:rowOff>52705</xdr:rowOff>
    </xdr:to>
    <xdr:sp macro="" textlink="">
      <xdr:nvSpPr>
        <xdr:cNvPr id="164" name="フローチャート: 判断 163">
          <a:extLst>
            <a:ext uri="{FF2B5EF4-FFF2-40B4-BE49-F238E27FC236}">
              <a16:creationId xmlns:a16="http://schemas.microsoft.com/office/drawing/2014/main" xmlns="" id="{A0A56C15-49AB-417F-815A-6BFB37AC83E1}"/>
            </a:ext>
          </a:extLst>
        </xdr:cNvPr>
        <xdr:cNvSpPr/>
      </xdr:nvSpPr>
      <xdr:spPr>
        <a:xfrm>
          <a:off x="2514600" y="1001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21590</xdr:rowOff>
    </xdr:from>
    <xdr:to>
      <xdr:col>10</xdr:col>
      <xdr:colOff>165100</xdr:colOff>
      <xdr:row>60</xdr:row>
      <xdr:rowOff>123190</xdr:rowOff>
    </xdr:to>
    <xdr:sp macro="" textlink="">
      <xdr:nvSpPr>
        <xdr:cNvPr id="165" name="フローチャート: 判断 164">
          <a:extLst>
            <a:ext uri="{FF2B5EF4-FFF2-40B4-BE49-F238E27FC236}">
              <a16:creationId xmlns:a16="http://schemas.microsoft.com/office/drawing/2014/main" xmlns="" id="{859252B0-2625-4325-B554-3B5F7A6B80C0}"/>
            </a:ext>
          </a:extLst>
        </xdr:cNvPr>
        <xdr:cNvSpPr/>
      </xdr:nvSpPr>
      <xdr:spPr>
        <a:xfrm>
          <a:off x="17399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6" name="テキスト ボックス 165">
          <a:extLst>
            <a:ext uri="{FF2B5EF4-FFF2-40B4-BE49-F238E27FC236}">
              <a16:creationId xmlns:a16="http://schemas.microsoft.com/office/drawing/2014/main" xmlns="" id="{B83DC747-2029-4A88-854A-516030F12B8E}"/>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7" name="テキスト ボックス 166">
          <a:extLst>
            <a:ext uri="{FF2B5EF4-FFF2-40B4-BE49-F238E27FC236}">
              <a16:creationId xmlns:a16="http://schemas.microsoft.com/office/drawing/2014/main" xmlns="" id="{152C02E3-0418-48EB-BB42-BAE00CD6D89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8" name="テキスト ボックス 167">
          <a:extLst>
            <a:ext uri="{FF2B5EF4-FFF2-40B4-BE49-F238E27FC236}">
              <a16:creationId xmlns:a16="http://schemas.microsoft.com/office/drawing/2014/main" xmlns="" id="{04A0BAF6-14FE-4E34-8B86-DCFF0CADE20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9" name="テキスト ボックス 168">
          <a:extLst>
            <a:ext uri="{FF2B5EF4-FFF2-40B4-BE49-F238E27FC236}">
              <a16:creationId xmlns:a16="http://schemas.microsoft.com/office/drawing/2014/main" xmlns="" id="{534FE11F-EB3F-4D9B-8C68-F78090B15CC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xmlns="" id="{920AAF4F-DA25-4F2A-8908-EE6350172E8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103505</xdr:rowOff>
    </xdr:from>
    <xdr:to>
      <xdr:col>24</xdr:col>
      <xdr:colOff>114300</xdr:colOff>
      <xdr:row>61</xdr:row>
      <xdr:rowOff>33655</xdr:rowOff>
    </xdr:to>
    <xdr:sp macro="" textlink="">
      <xdr:nvSpPr>
        <xdr:cNvPr id="171" name="楕円 170">
          <a:extLst>
            <a:ext uri="{FF2B5EF4-FFF2-40B4-BE49-F238E27FC236}">
              <a16:creationId xmlns:a16="http://schemas.microsoft.com/office/drawing/2014/main" xmlns="" id="{B5E740B8-72FA-45BA-8E1E-CE992A864054}"/>
            </a:ext>
          </a:extLst>
        </xdr:cNvPr>
        <xdr:cNvSpPr/>
      </xdr:nvSpPr>
      <xdr:spPr>
        <a:xfrm>
          <a:off x="4036060" y="10161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81932</xdr:rowOff>
    </xdr:from>
    <xdr:ext cx="405111" cy="259045"/>
    <xdr:sp macro="" textlink="">
      <xdr:nvSpPr>
        <xdr:cNvPr id="172" name="【体育館・プール】&#10;有形固定資産減価償却率該当値テキスト">
          <a:extLst>
            <a:ext uri="{FF2B5EF4-FFF2-40B4-BE49-F238E27FC236}">
              <a16:creationId xmlns:a16="http://schemas.microsoft.com/office/drawing/2014/main" xmlns="" id="{4E86C989-D901-45DE-9095-E31F849D8314}"/>
            </a:ext>
          </a:extLst>
        </xdr:cNvPr>
        <xdr:cNvSpPr txBox="1"/>
      </xdr:nvSpPr>
      <xdr:spPr>
        <a:xfrm>
          <a:off x="4124960" y="1014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143510</xdr:rowOff>
    </xdr:from>
    <xdr:to>
      <xdr:col>20</xdr:col>
      <xdr:colOff>38100</xdr:colOff>
      <xdr:row>61</xdr:row>
      <xdr:rowOff>73660</xdr:rowOff>
    </xdr:to>
    <xdr:sp macro="" textlink="">
      <xdr:nvSpPr>
        <xdr:cNvPr id="173" name="楕円 172">
          <a:extLst>
            <a:ext uri="{FF2B5EF4-FFF2-40B4-BE49-F238E27FC236}">
              <a16:creationId xmlns:a16="http://schemas.microsoft.com/office/drawing/2014/main" xmlns="" id="{688AFF1B-0356-4AD8-B16B-2B076C656E28}"/>
            </a:ext>
          </a:extLst>
        </xdr:cNvPr>
        <xdr:cNvSpPr/>
      </xdr:nvSpPr>
      <xdr:spPr>
        <a:xfrm>
          <a:off x="3312160" y="10201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154305</xdr:rowOff>
    </xdr:from>
    <xdr:to>
      <xdr:col>24</xdr:col>
      <xdr:colOff>63500</xdr:colOff>
      <xdr:row>61</xdr:row>
      <xdr:rowOff>22860</xdr:rowOff>
    </xdr:to>
    <xdr:cxnSp macro="">
      <xdr:nvCxnSpPr>
        <xdr:cNvPr id="174" name="直線コネクタ 173">
          <a:extLst>
            <a:ext uri="{FF2B5EF4-FFF2-40B4-BE49-F238E27FC236}">
              <a16:creationId xmlns:a16="http://schemas.microsoft.com/office/drawing/2014/main" xmlns="" id="{4EA5D17E-1E6F-4492-BB58-4BD3E3FE7C7C}"/>
            </a:ext>
          </a:extLst>
        </xdr:cNvPr>
        <xdr:cNvCxnSpPr/>
      </xdr:nvCxnSpPr>
      <xdr:spPr>
        <a:xfrm flipV="1">
          <a:off x="3355340" y="10212705"/>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12065</xdr:rowOff>
    </xdr:from>
    <xdr:to>
      <xdr:col>15</xdr:col>
      <xdr:colOff>101600</xdr:colOff>
      <xdr:row>61</xdr:row>
      <xdr:rowOff>113665</xdr:rowOff>
    </xdr:to>
    <xdr:sp macro="" textlink="">
      <xdr:nvSpPr>
        <xdr:cNvPr id="175" name="楕円 174">
          <a:extLst>
            <a:ext uri="{FF2B5EF4-FFF2-40B4-BE49-F238E27FC236}">
              <a16:creationId xmlns:a16="http://schemas.microsoft.com/office/drawing/2014/main" xmlns="" id="{4AC084B4-CEC8-4502-BE11-C46D8BD0CF38}"/>
            </a:ext>
          </a:extLst>
        </xdr:cNvPr>
        <xdr:cNvSpPr/>
      </xdr:nvSpPr>
      <xdr:spPr>
        <a:xfrm>
          <a:off x="25146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22860</xdr:rowOff>
    </xdr:from>
    <xdr:to>
      <xdr:col>19</xdr:col>
      <xdr:colOff>177800</xdr:colOff>
      <xdr:row>61</xdr:row>
      <xdr:rowOff>62865</xdr:rowOff>
    </xdr:to>
    <xdr:cxnSp macro="">
      <xdr:nvCxnSpPr>
        <xdr:cNvPr id="176" name="直線コネクタ 175">
          <a:extLst>
            <a:ext uri="{FF2B5EF4-FFF2-40B4-BE49-F238E27FC236}">
              <a16:creationId xmlns:a16="http://schemas.microsoft.com/office/drawing/2014/main" xmlns="" id="{39C65C4C-6D9B-4BF9-8375-0E213915E3CB}"/>
            </a:ext>
          </a:extLst>
        </xdr:cNvPr>
        <xdr:cNvCxnSpPr/>
      </xdr:nvCxnSpPr>
      <xdr:spPr>
        <a:xfrm flipV="1">
          <a:off x="2565400" y="1024890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53975</xdr:rowOff>
    </xdr:from>
    <xdr:to>
      <xdr:col>10</xdr:col>
      <xdr:colOff>165100</xdr:colOff>
      <xdr:row>61</xdr:row>
      <xdr:rowOff>155575</xdr:rowOff>
    </xdr:to>
    <xdr:sp macro="" textlink="">
      <xdr:nvSpPr>
        <xdr:cNvPr id="177" name="楕円 176">
          <a:extLst>
            <a:ext uri="{FF2B5EF4-FFF2-40B4-BE49-F238E27FC236}">
              <a16:creationId xmlns:a16="http://schemas.microsoft.com/office/drawing/2014/main" xmlns="" id="{565A4CCB-A48E-4857-9D3F-9871F9185AE8}"/>
            </a:ext>
          </a:extLst>
        </xdr:cNvPr>
        <xdr:cNvSpPr/>
      </xdr:nvSpPr>
      <xdr:spPr>
        <a:xfrm>
          <a:off x="17399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62865</xdr:rowOff>
    </xdr:from>
    <xdr:to>
      <xdr:col>15</xdr:col>
      <xdr:colOff>50800</xdr:colOff>
      <xdr:row>61</xdr:row>
      <xdr:rowOff>104775</xdr:rowOff>
    </xdr:to>
    <xdr:cxnSp macro="">
      <xdr:nvCxnSpPr>
        <xdr:cNvPr id="178" name="直線コネクタ 177">
          <a:extLst>
            <a:ext uri="{FF2B5EF4-FFF2-40B4-BE49-F238E27FC236}">
              <a16:creationId xmlns:a16="http://schemas.microsoft.com/office/drawing/2014/main" xmlns="" id="{AF4139CA-13B2-4AC4-877A-D7505F160DAD}"/>
            </a:ext>
          </a:extLst>
        </xdr:cNvPr>
        <xdr:cNvCxnSpPr/>
      </xdr:nvCxnSpPr>
      <xdr:spPr>
        <a:xfrm flipV="1">
          <a:off x="1790700" y="1028890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52087</xdr:rowOff>
    </xdr:from>
    <xdr:ext cx="405111" cy="259045"/>
    <xdr:sp macro="" textlink="">
      <xdr:nvSpPr>
        <xdr:cNvPr id="179" name="n_1aveValue【体育館・プール】&#10;有形固定資産減価償却率">
          <a:extLst>
            <a:ext uri="{FF2B5EF4-FFF2-40B4-BE49-F238E27FC236}">
              <a16:creationId xmlns:a16="http://schemas.microsoft.com/office/drawing/2014/main" xmlns="" id="{4EDEF118-4F70-469D-9D8C-4834AB0D225B}"/>
            </a:ext>
          </a:extLst>
        </xdr:cNvPr>
        <xdr:cNvSpPr txBox="1"/>
      </xdr:nvSpPr>
      <xdr:spPr>
        <a:xfrm>
          <a:off x="317056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69232</xdr:rowOff>
    </xdr:from>
    <xdr:ext cx="405111" cy="259045"/>
    <xdr:sp macro="" textlink="">
      <xdr:nvSpPr>
        <xdr:cNvPr id="180" name="n_2aveValue【体育館・プール】&#10;有形固定資産減価償却率">
          <a:extLst>
            <a:ext uri="{FF2B5EF4-FFF2-40B4-BE49-F238E27FC236}">
              <a16:creationId xmlns:a16="http://schemas.microsoft.com/office/drawing/2014/main" xmlns="" id="{D7B8CE15-F667-47C2-B3B4-2DF27A1AA4B6}"/>
            </a:ext>
          </a:extLst>
        </xdr:cNvPr>
        <xdr:cNvSpPr txBox="1"/>
      </xdr:nvSpPr>
      <xdr:spPr>
        <a:xfrm>
          <a:off x="238570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139717</xdr:rowOff>
    </xdr:from>
    <xdr:ext cx="405111" cy="259045"/>
    <xdr:sp macro="" textlink="">
      <xdr:nvSpPr>
        <xdr:cNvPr id="181" name="n_3aveValue【体育館・プール】&#10;有形固定資産減価償却率">
          <a:extLst>
            <a:ext uri="{FF2B5EF4-FFF2-40B4-BE49-F238E27FC236}">
              <a16:creationId xmlns:a16="http://schemas.microsoft.com/office/drawing/2014/main" xmlns="" id="{41B9D095-A5A5-47FE-81C8-4565353CB541}"/>
            </a:ext>
          </a:extLst>
        </xdr:cNvPr>
        <xdr:cNvSpPr txBox="1"/>
      </xdr:nvSpPr>
      <xdr:spPr>
        <a:xfrm>
          <a:off x="161100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64787</xdr:rowOff>
    </xdr:from>
    <xdr:ext cx="405111" cy="259045"/>
    <xdr:sp macro="" textlink="">
      <xdr:nvSpPr>
        <xdr:cNvPr id="182" name="n_1mainValue【体育館・プール】&#10;有形固定資産減価償却率">
          <a:extLst>
            <a:ext uri="{FF2B5EF4-FFF2-40B4-BE49-F238E27FC236}">
              <a16:creationId xmlns:a16="http://schemas.microsoft.com/office/drawing/2014/main" xmlns="" id="{7FE0EF2F-6B95-4D99-A89E-3F04D40EA991}"/>
            </a:ext>
          </a:extLst>
        </xdr:cNvPr>
        <xdr:cNvSpPr txBox="1"/>
      </xdr:nvSpPr>
      <xdr:spPr>
        <a:xfrm>
          <a:off x="317056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104792</xdr:rowOff>
    </xdr:from>
    <xdr:ext cx="405111" cy="259045"/>
    <xdr:sp macro="" textlink="">
      <xdr:nvSpPr>
        <xdr:cNvPr id="183" name="n_2mainValue【体育館・プール】&#10;有形固定資産減価償却率">
          <a:extLst>
            <a:ext uri="{FF2B5EF4-FFF2-40B4-BE49-F238E27FC236}">
              <a16:creationId xmlns:a16="http://schemas.microsoft.com/office/drawing/2014/main" xmlns="" id="{06A261FF-63BF-477A-91DE-47F9354CF883}"/>
            </a:ext>
          </a:extLst>
        </xdr:cNvPr>
        <xdr:cNvSpPr txBox="1"/>
      </xdr:nvSpPr>
      <xdr:spPr>
        <a:xfrm>
          <a:off x="238570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146702</xdr:rowOff>
    </xdr:from>
    <xdr:ext cx="405111" cy="259045"/>
    <xdr:sp macro="" textlink="">
      <xdr:nvSpPr>
        <xdr:cNvPr id="184" name="n_3mainValue【体育館・プール】&#10;有形固定資産減価償却率">
          <a:extLst>
            <a:ext uri="{FF2B5EF4-FFF2-40B4-BE49-F238E27FC236}">
              <a16:creationId xmlns:a16="http://schemas.microsoft.com/office/drawing/2014/main" xmlns="" id="{12C4FBBA-61B2-4206-98A4-CA695C128594}"/>
            </a:ext>
          </a:extLst>
        </xdr:cNvPr>
        <xdr:cNvSpPr txBox="1"/>
      </xdr:nvSpPr>
      <xdr:spPr>
        <a:xfrm>
          <a:off x="161100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5" name="正方形/長方形 184">
          <a:extLst>
            <a:ext uri="{FF2B5EF4-FFF2-40B4-BE49-F238E27FC236}">
              <a16:creationId xmlns:a16="http://schemas.microsoft.com/office/drawing/2014/main" xmlns="" id="{DD4902A6-966A-485E-AA14-0E182563FBCF}"/>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6" name="正方形/長方形 185">
          <a:extLst>
            <a:ext uri="{FF2B5EF4-FFF2-40B4-BE49-F238E27FC236}">
              <a16:creationId xmlns:a16="http://schemas.microsoft.com/office/drawing/2014/main" xmlns="" id="{78CAB234-B990-4255-9BE8-A034698BC77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7" name="正方形/長方形 186">
          <a:extLst>
            <a:ext uri="{FF2B5EF4-FFF2-40B4-BE49-F238E27FC236}">
              <a16:creationId xmlns:a16="http://schemas.microsoft.com/office/drawing/2014/main" xmlns="" id="{E7A35C31-EC94-49D4-8724-8AED07A723F9}"/>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8" name="正方形/長方形 187">
          <a:extLst>
            <a:ext uri="{FF2B5EF4-FFF2-40B4-BE49-F238E27FC236}">
              <a16:creationId xmlns:a16="http://schemas.microsoft.com/office/drawing/2014/main" xmlns="" id="{3717DCB7-44EA-4FBB-A1BD-5A6201778BA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9" name="正方形/長方形 188">
          <a:extLst>
            <a:ext uri="{FF2B5EF4-FFF2-40B4-BE49-F238E27FC236}">
              <a16:creationId xmlns:a16="http://schemas.microsoft.com/office/drawing/2014/main" xmlns="" id="{7015A475-393D-49E0-BE3D-CF25AC78723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0" name="正方形/長方形 189">
          <a:extLst>
            <a:ext uri="{FF2B5EF4-FFF2-40B4-BE49-F238E27FC236}">
              <a16:creationId xmlns:a16="http://schemas.microsoft.com/office/drawing/2014/main" xmlns="" id="{9E6501AA-C925-4709-9F3E-105E72AE654D}"/>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1" name="正方形/長方形 190">
          <a:extLst>
            <a:ext uri="{FF2B5EF4-FFF2-40B4-BE49-F238E27FC236}">
              <a16:creationId xmlns:a16="http://schemas.microsoft.com/office/drawing/2014/main" xmlns="" id="{1EC59E00-CC3E-4464-A256-BD2C031962F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2" name="正方形/長方形 191">
          <a:extLst>
            <a:ext uri="{FF2B5EF4-FFF2-40B4-BE49-F238E27FC236}">
              <a16:creationId xmlns:a16="http://schemas.microsoft.com/office/drawing/2014/main" xmlns="" id="{083A31A9-2127-485A-887C-4BE84CAA2496}"/>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3" name="テキスト ボックス 192">
          <a:extLst>
            <a:ext uri="{FF2B5EF4-FFF2-40B4-BE49-F238E27FC236}">
              <a16:creationId xmlns:a16="http://schemas.microsoft.com/office/drawing/2014/main" xmlns="" id="{7EF92B48-8302-4C25-BFDC-D330D24193B1}"/>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4" name="直線コネクタ 193">
          <a:extLst>
            <a:ext uri="{FF2B5EF4-FFF2-40B4-BE49-F238E27FC236}">
              <a16:creationId xmlns:a16="http://schemas.microsoft.com/office/drawing/2014/main" xmlns="" id="{3C7E13D1-0DA7-4AA9-B957-943C2B10AC4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95" name="直線コネクタ 194">
          <a:extLst>
            <a:ext uri="{FF2B5EF4-FFF2-40B4-BE49-F238E27FC236}">
              <a16:creationId xmlns:a16="http://schemas.microsoft.com/office/drawing/2014/main" xmlns="" id="{D47E33C9-AABA-40E4-ACF5-3BE93302C1E2}"/>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96" name="テキスト ボックス 195">
          <a:extLst>
            <a:ext uri="{FF2B5EF4-FFF2-40B4-BE49-F238E27FC236}">
              <a16:creationId xmlns:a16="http://schemas.microsoft.com/office/drawing/2014/main" xmlns="" id="{2F0BB839-7C64-4260-BAE9-60E538844F46}"/>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97" name="直線コネクタ 196">
          <a:extLst>
            <a:ext uri="{FF2B5EF4-FFF2-40B4-BE49-F238E27FC236}">
              <a16:creationId xmlns:a16="http://schemas.microsoft.com/office/drawing/2014/main" xmlns="" id="{B38F3999-274F-4268-ABD7-162A42DA11D3}"/>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98" name="テキスト ボックス 197">
          <a:extLst>
            <a:ext uri="{FF2B5EF4-FFF2-40B4-BE49-F238E27FC236}">
              <a16:creationId xmlns:a16="http://schemas.microsoft.com/office/drawing/2014/main" xmlns="" id="{07F8A3F6-49FF-41B5-B8B9-441B8789FDC6}"/>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9" name="直線コネクタ 198">
          <a:extLst>
            <a:ext uri="{FF2B5EF4-FFF2-40B4-BE49-F238E27FC236}">
              <a16:creationId xmlns:a16="http://schemas.microsoft.com/office/drawing/2014/main" xmlns="" id="{29BFC047-25DF-42CD-B1AF-716AE2963A12}"/>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00" name="テキスト ボックス 199">
          <a:extLst>
            <a:ext uri="{FF2B5EF4-FFF2-40B4-BE49-F238E27FC236}">
              <a16:creationId xmlns:a16="http://schemas.microsoft.com/office/drawing/2014/main" xmlns="" id="{13D6F551-CBE7-48CA-8E3D-0B002D109471}"/>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1" name="直線コネクタ 200">
          <a:extLst>
            <a:ext uri="{FF2B5EF4-FFF2-40B4-BE49-F238E27FC236}">
              <a16:creationId xmlns:a16="http://schemas.microsoft.com/office/drawing/2014/main" xmlns="" id="{B2A14677-B25A-4599-A862-4104716698E8}"/>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02" name="テキスト ボックス 201">
          <a:extLst>
            <a:ext uri="{FF2B5EF4-FFF2-40B4-BE49-F238E27FC236}">
              <a16:creationId xmlns:a16="http://schemas.microsoft.com/office/drawing/2014/main" xmlns="" id="{6FB75A61-C469-4982-8678-BF515D7D9622}"/>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3" name="直線コネクタ 202">
          <a:extLst>
            <a:ext uri="{FF2B5EF4-FFF2-40B4-BE49-F238E27FC236}">
              <a16:creationId xmlns:a16="http://schemas.microsoft.com/office/drawing/2014/main" xmlns="" id="{D6D6DA81-6F31-4E9B-A31D-8472EFA8025B}"/>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04" name="テキスト ボックス 203">
          <a:extLst>
            <a:ext uri="{FF2B5EF4-FFF2-40B4-BE49-F238E27FC236}">
              <a16:creationId xmlns:a16="http://schemas.microsoft.com/office/drawing/2014/main" xmlns="" id="{AF0FA14C-267C-4C16-9D5F-966647B24805}"/>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5" name="【体育館・プール】&#10;一人当たり面積グラフ枠">
          <a:extLst>
            <a:ext uri="{FF2B5EF4-FFF2-40B4-BE49-F238E27FC236}">
              <a16:creationId xmlns:a16="http://schemas.microsoft.com/office/drawing/2014/main" xmlns="" id="{78D7A622-4D6B-4C8E-B504-7FFDBC34F82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123901</xdr:rowOff>
    </xdr:from>
    <xdr:to>
      <xdr:col>54</xdr:col>
      <xdr:colOff>189865</xdr:colOff>
      <xdr:row>63</xdr:row>
      <xdr:rowOff>162763</xdr:rowOff>
    </xdr:to>
    <xdr:cxnSp macro="">
      <xdr:nvCxnSpPr>
        <xdr:cNvPr id="206" name="直線コネクタ 205">
          <a:extLst>
            <a:ext uri="{FF2B5EF4-FFF2-40B4-BE49-F238E27FC236}">
              <a16:creationId xmlns:a16="http://schemas.microsoft.com/office/drawing/2014/main" xmlns="" id="{338227B1-6AC9-4760-928F-498CE9D32F9F}"/>
            </a:ext>
          </a:extLst>
        </xdr:cNvPr>
        <xdr:cNvCxnSpPr/>
      </xdr:nvCxnSpPr>
      <xdr:spPr>
        <a:xfrm flipV="1">
          <a:off x="9219565" y="9679381"/>
          <a:ext cx="0" cy="1044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166590</xdr:rowOff>
    </xdr:from>
    <xdr:ext cx="469744" cy="259045"/>
    <xdr:sp macro="" textlink="">
      <xdr:nvSpPr>
        <xdr:cNvPr id="207" name="【体育館・プール】&#10;一人当たり面積最小値テキスト">
          <a:extLst>
            <a:ext uri="{FF2B5EF4-FFF2-40B4-BE49-F238E27FC236}">
              <a16:creationId xmlns:a16="http://schemas.microsoft.com/office/drawing/2014/main" xmlns="" id="{B00CB19D-E8F6-4998-BAA8-B2DE1DE78094}"/>
            </a:ext>
          </a:extLst>
        </xdr:cNvPr>
        <xdr:cNvSpPr txBox="1"/>
      </xdr:nvSpPr>
      <xdr:spPr>
        <a:xfrm>
          <a:off x="9258300" y="1072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162763</xdr:rowOff>
    </xdr:from>
    <xdr:to>
      <xdr:col>55</xdr:col>
      <xdr:colOff>88900</xdr:colOff>
      <xdr:row>63</xdr:row>
      <xdr:rowOff>162763</xdr:rowOff>
    </xdr:to>
    <xdr:cxnSp macro="">
      <xdr:nvCxnSpPr>
        <xdr:cNvPr id="208" name="直線コネクタ 207">
          <a:extLst>
            <a:ext uri="{FF2B5EF4-FFF2-40B4-BE49-F238E27FC236}">
              <a16:creationId xmlns:a16="http://schemas.microsoft.com/office/drawing/2014/main" xmlns="" id="{D2228278-0857-4960-BEE0-64D19CB9193A}"/>
            </a:ext>
          </a:extLst>
        </xdr:cNvPr>
        <xdr:cNvCxnSpPr/>
      </xdr:nvCxnSpPr>
      <xdr:spPr>
        <a:xfrm>
          <a:off x="9154160" y="107240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70578</xdr:rowOff>
    </xdr:from>
    <xdr:ext cx="469744" cy="259045"/>
    <xdr:sp macro="" textlink="">
      <xdr:nvSpPr>
        <xdr:cNvPr id="209" name="【体育館・プール】&#10;一人当たり面積最大値テキスト">
          <a:extLst>
            <a:ext uri="{FF2B5EF4-FFF2-40B4-BE49-F238E27FC236}">
              <a16:creationId xmlns:a16="http://schemas.microsoft.com/office/drawing/2014/main" xmlns="" id="{9855FECD-5040-4149-BE28-1643F48F37B4}"/>
            </a:ext>
          </a:extLst>
        </xdr:cNvPr>
        <xdr:cNvSpPr txBox="1"/>
      </xdr:nvSpPr>
      <xdr:spPr>
        <a:xfrm>
          <a:off x="9258300" y="945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123901</xdr:rowOff>
    </xdr:from>
    <xdr:to>
      <xdr:col>55</xdr:col>
      <xdr:colOff>88900</xdr:colOff>
      <xdr:row>57</xdr:row>
      <xdr:rowOff>123901</xdr:rowOff>
    </xdr:to>
    <xdr:cxnSp macro="">
      <xdr:nvCxnSpPr>
        <xdr:cNvPr id="210" name="直線コネクタ 209">
          <a:extLst>
            <a:ext uri="{FF2B5EF4-FFF2-40B4-BE49-F238E27FC236}">
              <a16:creationId xmlns:a16="http://schemas.microsoft.com/office/drawing/2014/main" xmlns="" id="{C894C51C-E8A3-4911-AD09-5B8D340484AD}"/>
            </a:ext>
          </a:extLst>
        </xdr:cNvPr>
        <xdr:cNvCxnSpPr/>
      </xdr:nvCxnSpPr>
      <xdr:spPr>
        <a:xfrm>
          <a:off x="9154160" y="9679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157701</xdr:rowOff>
    </xdr:from>
    <xdr:ext cx="469744" cy="259045"/>
    <xdr:sp macro="" textlink="">
      <xdr:nvSpPr>
        <xdr:cNvPr id="211" name="【体育館・プール】&#10;一人当たり面積平均値テキスト">
          <a:extLst>
            <a:ext uri="{FF2B5EF4-FFF2-40B4-BE49-F238E27FC236}">
              <a16:creationId xmlns:a16="http://schemas.microsoft.com/office/drawing/2014/main" xmlns="" id="{A997A580-D018-4908-9FC6-35724B2C4F3E}"/>
            </a:ext>
          </a:extLst>
        </xdr:cNvPr>
        <xdr:cNvSpPr txBox="1"/>
      </xdr:nvSpPr>
      <xdr:spPr>
        <a:xfrm>
          <a:off x="9258300" y="103837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134824</xdr:rowOff>
    </xdr:from>
    <xdr:to>
      <xdr:col>55</xdr:col>
      <xdr:colOff>50800</xdr:colOff>
      <xdr:row>63</xdr:row>
      <xdr:rowOff>64974</xdr:rowOff>
    </xdr:to>
    <xdr:sp macro="" textlink="">
      <xdr:nvSpPr>
        <xdr:cNvPr id="212" name="フローチャート: 判断 211">
          <a:extLst>
            <a:ext uri="{FF2B5EF4-FFF2-40B4-BE49-F238E27FC236}">
              <a16:creationId xmlns:a16="http://schemas.microsoft.com/office/drawing/2014/main" xmlns="" id="{32BAD0F3-F903-4AF9-91CF-8D46A1F31310}"/>
            </a:ext>
          </a:extLst>
        </xdr:cNvPr>
        <xdr:cNvSpPr/>
      </xdr:nvSpPr>
      <xdr:spPr>
        <a:xfrm>
          <a:off x="9192260" y="10528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143053</xdr:rowOff>
    </xdr:from>
    <xdr:to>
      <xdr:col>50</xdr:col>
      <xdr:colOff>165100</xdr:colOff>
      <xdr:row>63</xdr:row>
      <xdr:rowOff>73203</xdr:rowOff>
    </xdr:to>
    <xdr:sp macro="" textlink="">
      <xdr:nvSpPr>
        <xdr:cNvPr id="213" name="フローチャート: 判断 212">
          <a:extLst>
            <a:ext uri="{FF2B5EF4-FFF2-40B4-BE49-F238E27FC236}">
              <a16:creationId xmlns:a16="http://schemas.microsoft.com/office/drawing/2014/main" xmlns="" id="{DC2A6B32-7594-44D1-97CD-66AAF6F54E5F}"/>
            </a:ext>
          </a:extLst>
        </xdr:cNvPr>
        <xdr:cNvSpPr/>
      </xdr:nvSpPr>
      <xdr:spPr>
        <a:xfrm>
          <a:off x="8445500" y="105367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143053</xdr:rowOff>
    </xdr:from>
    <xdr:to>
      <xdr:col>46</xdr:col>
      <xdr:colOff>38100</xdr:colOff>
      <xdr:row>63</xdr:row>
      <xdr:rowOff>73203</xdr:rowOff>
    </xdr:to>
    <xdr:sp macro="" textlink="">
      <xdr:nvSpPr>
        <xdr:cNvPr id="214" name="フローチャート: 判断 213">
          <a:extLst>
            <a:ext uri="{FF2B5EF4-FFF2-40B4-BE49-F238E27FC236}">
              <a16:creationId xmlns:a16="http://schemas.microsoft.com/office/drawing/2014/main" xmlns="" id="{D56EED24-1D46-49D7-80B6-7A7EF426501F}"/>
            </a:ext>
          </a:extLst>
        </xdr:cNvPr>
        <xdr:cNvSpPr/>
      </xdr:nvSpPr>
      <xdr:spPr>
        <a:xfrm>
          <a:off x="7670800" y="105367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864</xdr:rowOff>
    </xdr:from>
    <xdr:to>
      <xdr:col>41</xdr:col>
      <xdr:colOff>101600</xdr:colOff>
      <xdr:row>63</xdr:row>
      <xdr:rowOff>102464</xdr:rowOff>
    </xdr:to>
    <xdr:sp macro="" textlink="">
      <xdr:nvSpPr>
        <xdr:cNvPr id="215" name="フローチャート: 判断 214">
          <a:extLst>
            <a:ext uri="{FF2B5EF4-FFF2-40B4-BE49-F238E27FC236}">
              <a16:creationId xmlns:a16="http://schemas.microsoft.com/office/drawing/2014/main" xmlns="" id="{C6B6D3C8-5D80-4E4C-93D4-0EEB7D5DDA72}"/>
            </a:ext>
          </a:extLst>
        </xdr:cNvPr>
        <xdr:cNvSpPr/>
      </xdr:nvSpPr>
      <xdr:spPr>
        <a:xfrm>
          <a:off x="687324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6" name="テキスト ボックス 215">
          <a:extLst>
            <a:ext uri="{FF2B5EF4-FFF2-40B4-BE49-F238E27FC236}">
              <a16:creationId xmlns:a16="http://schemas.microsoft.com/office/drawing/2014/main" xmlns="" id="{32E0999C-F97E-4702-90C2-AA71BCE6C08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7" name="テキスト ボックス 216">
          <a:extLst>
            <a:ext uri="{FF2B5EF4-FFF2-40B4-BE49-F238E27FC236}">
              <a16:creationId xmlns:a16="http://schemas.microsoft.com/office/drawing/2014/main" xmlns="" id="{07AA367E-9F1A-46BB-A5E0-84BB596B754E}"/>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8" name="テキスト ボックス 217">
          <a:extLst>
            <a:ext uri="{FF2B5EF4-FFF2-40B4-BE49-F238E27FC236}">
              <a16:creationId xmlns:a16="http://schemas.microsoft.com/office/drawing/2014/main" xmlns="" id="{D2B0E32B-65F9-4676-BA1D-40423DC509F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9" name="テキスト ボックス 218">
          <a:extLst>
            <a:ext uri="{FF2B5EF4-FFF2-40B4-BE49-F238E27FC236}">
              <a16:creationId xmlns:a16="http://schemas.microsoft.com/office/drawing/2014/main" xmlns="" id="{F98E0A95-6937-45AF-B2EF-07FF672D395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0" name="テキスト ボックス 219">
          <a:extLst>
            <a:ext uri="{FF2B5EF4-FFF2-40B4-BE49-F238E27FC236}">
              <a16:creationId xmlns:a16="http://schemas.microsoft.com/office/drawing/2014/main" xmlns="" id="{8F586A3E-084B-4EB3-9E92-6DF55D1D79C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166370</xdr:rowOff>
    </xdr:from>
    <xdr:to>
      <xdr:col>55</xdr:col>
      <xdr:colOff>50800</xdr:colOff>
      <xdr:row>63</xdr:row>
      <xdr:rowOff>96520</xdr:rowOff>
    </xdr:to>
    <xdr:sp macro="" textlink="">
      <xdr:nvSpPr>
        <xdr:cNvPr id="221" name="楕円 220">
          <a:extLst>
            <a:ext uri="{FF2B5EF4-FFF2-40B4-BE49-F238E27FC236}">
              <a16:creationId xmlns:a16="http://schemas.microsoft.com/office/drawing/2014/main" xmlns="" id="{62D5F296-2107-4AA4-B67D-3FE7A6458EC0}"/>
            </a:ext>
          </a:extLst>
        </xdr:cNvPr>
        <xdr:cNvSpPr/>
      </xdr:nvSpPr>
      <xdr:spPr>
        <a:xfrm>
          <a:off x="9192260" y="10560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113250</xdr:rowOff>
    </xdr:from>
    <xdr:ext cx="469744" cy="259045"/>
    <xdr:sp macro="" textlink="">
      <xdr:nvSpPr>
        <xdr:cNvPr id="222" name="【体育館・プール】&#10;一人当たり面積該当値テキスト">
          <a:extLst>
            <a:ext uri="{FF2B5EF4-FFF2-40B4-BE49-F238E27FC236}">
              <a16:creationId xmlns:a16="http://schemas.microsoft.com/office/drawing/2014/main" xmlns="" id="{B32AEE9C-619C-446F-9E6A-EB0F9995D633}"/>
            </a:ext>
          </a:extLst>
        </xdr:cNvPr>
        <xdr:cNvSpPr txBox="1"/>
      </xdr:nvSpPr>
      <xdr:spPr>
        <a:xfrm>
          <a:off x="9258300" y="10506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167742</xdr:rowOff>
    </xdr:from>
    <xdr:to>
      <xdr:col>50</xdr:col>
      <xdr:colOff>165100</xdr:colOff>
      <xdr:row>63</xdr:row>
      <xdr:rowOff>97892</xdr:rowOff>
    </xdr:to>
    <xdr:sp macro="" textlink="">
      <xdr:nvSpPr>
        <xdr:cNvPr id="223" name="楕円 222">
          <a:extLst>
            <a:ext uri="{FF2B5EF4-FFF2-40B4-BE49-F238E27FC236}">
              <a16:creationId xmlns:a16="http://schemas.microsoft.com/office/drawing/2014/main" xmlns="" id="{3F8368A6-469C-4CB2-B530-7641770BAAE6}"/>
            </a:ext>
          </a:extLst>
        </xdr:cNvPr>
        <xdr:cNvSpPr/>
      </xdr:nvSpPr>
      <xdr:spPr>
        <a:xfrm>
          <a:off x="8445500" y="105614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45720</xdr:rowOff>
    </xdr:from>
    <xdr:to>
      <xdr:col>55</xdr:col>
      <xdr:colOff>0</xdr:colOff>
      <xdr:row>63</xdr:row>
      <xdr:rowOff>47092</xdr:rowOff>
    </xdr:to>
    <xdr:cxnSp macro="">
      <xdr:nvCxnSpPr>
        <xdr:cNvPr id="224" name="直線コネクタ 223">
          <a:extLst>
            <a:ext uri="{FF2B5EF4-FFF2-40B4-BE49-F238E27FC236}">
              <a16:creationId xmlns:a16="http://schemas.microsoft.com/office/drawing/2014/main" xmlns="" id="{1536A325-6DFB-42C7-8BA7-C27B970FD9A2}"/>
            </a:ext>
          </a:extLst>
        </xdr:cNvPr>
        <xdr:cNvCxnSpPr/>
      </xdr:nvCxnSpPr>
      <xdr:spPr>
        <a:xfrm flipV="1">
          <a:off x="8496300" y="10607040"/>
          <a:ext cx="7239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169113</xdr:rowOff>
    </xdr:from>
    <xdr:to>
      <xdr:col>46</xdr:col>
      <xdr:colOff>38100</xdr:colOff>
      <xdr:row>63</xdr:row>
      <xdr:rowOff>99263</xdr:rowOff>
    </xdr:to>
    <xdr:sp macro="" textlink="">
      <xdr:nvSpPr>
        <xdr:cNvPr id="225" name="楕円 224">
          <a:extLst>
            <a:ext uri="{FF2B5EF4-FFF2-40B4-BE49-F238E27FC236}">
              <a16:creationId xmlns:a16="http://schemas.microsoft.com/office/drawing/2014/main" xmlns="" id="{7DEDE0FA-34FF-47CD-8EF8-5ACB28832A9D}"/>
            </a:ext>
          </a:extLst>
        </xdr:cNvPr>
        <xdr:cNvSpPr/>
      </xdr:nvSpPr>
      <xdr:spPr>
        <a:xfrm>
          <a:off x="7670800" y="105627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47092</xdr:rowOff>
    </xdr:from>
    <xdr:to>
      <xdr:col>50</xdr:col>
      <xdr:colOff>114300</xdr:colOff>
      <xdr:row>63</xdr:row>
      <xdr:rowOff>48463</xdr:rowOff>
    </xdr:to>
    <xdr:cxnSp macro="">
      <xdr:nvCxnSpPr>
        <xdr:cNvPr id="226" name="直線コネクタ 225">
          <a:extLst>
            <a:ext uri="{FF2B5EF4-FFF2-40B4-BE49-F238E27FC236}">
              <a16:creationId xmlns:a16="http://schemas.microsoft.com/office/drawing/2014/main" xmlns="" id="{E0AA8BFC-32E4-49F2-8263-5E94726D4F9D}"/>
            </a:ext>
          </a:extLst>
        </xdr:cNvPr>
        <xdr:cNvCxnSpPr/>
      </xdr:nvCxnSpPr>
      <xdr:spPr>
        <a:xfrm flipV="1">
          <a:off x="7713980" y="10608412"/>
          <a:ext cx="78232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170028</xdr:rowOff>
    </xdr:from>
    <xdr:to>
      <xdr:col>41</xdr:col>
      <xdr:colOff>101600</xdr:colOff>
      <xdr:row>63</xdr:row>
      <xdr:rowOff>100178</xdr:rowOff>
    </xdr:to>
    <xdr:sp macro="" textlink="">
      <xdr:nvSpPr>
        <xdr:cNvPr id="227" name="楕円 226">
          <a:extLst>
            <a:ext uri="{FF2B5EF4-FFF2-40B4-BE49-F238E27FC236}">
              <a16:creationId xmlns:a16="http://schemas.microsoft.com/office/drawing/2014/main" xmlns="" id="{9656E6B7-4617-4DA1-A51B-90835CB5C4C5}"/>
            </a:ext>
          </a:extLst>
        </xdr:cNvPr>
        <xdr:cNvSpPr/>
      </xdr:nvSpPr>
      <xdr:spPr>
        <a:xfrm>
          <a:off x="6873240" y="105637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48463</xdr:rowOff>
    </xdr:from>
    <xdr:to>
      <xdr:col>45</xdr:col>
      <xdr:colOff>177800</xdr:colOff>
      <xdr:row>63</xdr:row>
      <xdr:rowOff>49378</xdr:rowOff>
    </xdr:to>
    <xdr:cxnSp macro="">
      <xdr:nvCxnSpPr>
        <xdr:cNvPr id="228" name="直線コネクタ 227">
          <a:extLst>
            <a:ext uri="{FF2B5EF4-FFF2-40B4-BE49-F238E27FC236}">
              <a16:creationId xmlns:a16="http://schemas.microsoft.com/office/drawing/2014/main" xmlns="" id="{4D8CB30A-C60C-4819-B5C6-041F85CDE4B4}"/>
            </a:ext>
          </a:extLst>
        </xdr:cNvPr>
        <xdr:cNvCxnSpPr/>
      </xdr:nvCxnSpPr>
      <xdr:spPr>
        <a:xfrm flipV="1">
          <a:off x="6924040" y="10609783"/>
          <a:ext cx="78994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89730</xdr:rowOff>
    </xdr:from>
    <xdr:ext cx="469744" cy="259045"/>
    <xdr:sp macro="" textlink="">
      <xdr:nvSpPr>
        <xdr:cNvPr id="229" name="n_1aveValue【体育館・プール】&#10;一人当たり面積">
          <a:extLst>
            <a:ext uri="{FF2B5EF4-FFF2-40B4-BE49-F238E27FC236}">
              <a16:creationId xmlns:a16="http://schemas.microsoft.com/office/drawing/2014/main" xmlns="" id="{EF6A6914-7252-4BB2-8FCD-31F85D75DFE8}"/>
            </a:ext>
          </a:extLst>
        </xdr:cNvPr>
        <xdr:cNvSpPr txBox="1"/>
      </xdr:nvSpPr>
      <xdr:spPr>
        <a:xfrm>
          <a:off x="8271587" y="1031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89730</xdr:rowOff>
    </xdr:from>
    <xdr:ext cx="469744" cy="259045"/>
    <xdr:sp macro="" textlink="">
      <xdr:nvSpPr>
        <xdr:cNvPr id="230" name="n_2aveValue【体育館・プール】&#10;一人当たり面積">
          <a:extLst>
            <a:ext uri="{FF2B5EF4-FFF2-40B4-BE49-F238E27FC236}">
              <a16:creationId xmlns:a16="http://schemas.microsoft.com/office/drawing/2014/main" xmlns="" id="{4203D964-2D92-4F27-BA65-F6835AEBAEDB}"/>
            </a:ext>
          </a:extLst>
        </xdr:cNvPr>
        <xdr:cNvSpPr txBox="1"/>
      </xdr:nvSpPr>
      <xdr:spPr>
        <a:xfrm>
          <a:off x="7509587" y="1031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93591</xdr:rowOff>
    </xdr:from>
    <xdr:ext cx="469744" cy="259045"/>
    <xdr:sp macro="" textlink="">
      <xdr:nvSpPr>
        <xdr:cNvPr id="231" name="n_3aveValue【体育館・プール】&#10;一人当たり面積">
          <a:extLst>
            <a:ext uri="{FF2B5EF4-FFF2-40B4-BE49-F238E27FC236}">
              <a16:creationId xmlns:a16="http://schemas.microsoft.com/office/drawing/2014/main" xmlns="" id="{CF8DAE49-9472-4C5A-B0A4-D7C61E3604C8}"/>
            </a:ext>
          </a:extLst>
        </xdr:cNvPr>
        <xdr:cNvSpPr txBox="1"/>
      </xdr:nvSpPr>
      <xdr:spPr>
        <a:xfrm>
          <a:off x="6712027" y="106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89019</xdr:rowOff>
    </xdr:from>
    <xdr:ext cx="469744" cy="259045"/>
    <xdr:sp macro="" textlink="">
      <xdr:nvSpPr>
        <xdr:cNvPr id="232" name="n_1mainValue【体育館・プール】&#10;一人当たり面積">
          <a:extLst>
            <a:ext uri="{FF2B5EF4-FFF2-40B4-BE49-F238E27FC236}">
              <a16:creationId xmlns:a16="http://schemas.microsoft.com/office/drawing/2014/main" xmlns="" id="{DAA53F09-204F-42F1-AD9C-E28064A68258}"/>
            </a:ext>
          </a:extLst>
        </xdr:cNvPr>
        <xdr:cNvSpPr txBox="1"/>
      </xdr:nvSpPr>
      <xdr:spPr>
        <a:xfrm>
          <a:off x="8271587" y="1065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90390</xdr:rowOff>
    </xdr:from>
    <xdr:ext cx="469744" cy="259045"/>
    <xdr:sp macro="" textlink="">
      <xdr:nvSpPr>
        <xdr:cNvPr id="233" name="n_2mainValue【体育館・プール】&#10;一人当たり面積">
          <a:extLst>
            <a:ext uri="{FF2B5EF4-FFF2-40B4-BE49-F238E27FC236}">
              <a16:creationId xmlns:a16="http://schemas.microsoft.com/office/drawing/2014/main" xmlns="" id="{E5C099C5-C014-4C25-9D22-A838A1555333}"/>
            </a:ext>
          </a:extLst>
        </xdr:cNvPr>
        <xdr:cNvSpPr txBox="1"/>
      </xdr:nvSpPr>
      <xdr:spPr>
        <a:xfrm>
          <a:off x="7509587" y="1065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116705</xdr:rowOff>
    </xdr:from>
    <xdr:ext cx="469744" cy="259045"/>
    <xdr:sp macro="" textlink="">
      <xdr:nvSpPr>
        <xdr:cNvPr id="234" name="n_3mainValue【体育館・プール】&#10;一人当たり面積">
          <a:extLst>
            <a:ext uri="{FF2B5EF4-FFF2-40B4-BE49-F238E27FC236}">
              <a16:creationId xmlns:a16="http://schemas.microsoft.com/office/drawing/2014/main" xmlns="" id="{888445E2-0E66-46F3-AA7D-5792DC40B8C2}"/>
            </a:ext>
          </a:extLst>
        </xdr:cNvPr>
        <xdr:cNvSpPr txBox="1"/>
      </xdr:nvSpPr>
      <xdr:spPr>
        <a:xfrm>
          <a:off x="6712027" y="10342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5" name="正方形/長方形 234">
          <a:extLst>
            <a:ext uri="{FF2B5EF4-FFF2-40B4-BE49-F238E27FC236}">
              <a16:creationId xmlns:a16="http://schemas.microsoft.com/office/drawing/2014/main" xmlns="" id="{F824850F-A734-43B5-9906-B27577874978}"/>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6" name="正方形/長方形 235">
          <a:extLst>
            <a:ext uri="{FF2B5EF4-FFF2-40B4-BE49-F238E27FC236}">
              <a16:creationId xmlns:a16="http://schemas.microsoft.com/office/drawing/2014/main" xmlns="" id="{B1687F73-559E-453C-A941-3E1DFE83859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7" name="正方形/長方形 236">
          <a:extLst>
            <a:ext uri="{FF2B5EF4-FFF2-40B4-BE49-F238E27FC236}">
              <a16:creationId xmlns:a16="http://schemas.microsoft.com/office/drawing/2014/main" xmlns="" id="{FF8B66F8-CCAA-49DE-A250-F48ED792F3C5}"/>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8" name="正方形/長方形 237">
          <a:extLst>
            <a:ext uri="{FF2B5EF4-FFF2-40B4-BE49-F238E27FC236}">
              <a16:creationId xmlns:a16="http://schemas.microsoft.com/office/drawing/2014/main" xmlns="" id="{7438C12E-54CE-4302-8515-7654E99DCF37}"/>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9" name="正方形/長方形 238">
          <a:extLst>
            <a:ext uri="{FF2B5EF4-FFF2-40B4-BE49-F238E27FC236}">
              <a16:creationId xmlns:a16="http://schemas.microsoft.com/office/drawing/2014/main" xmlns="" id="{B88EDFBD-9AB4-4FA9-9F40-E9C63793034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0" name="正方形/長方形 239">
          <a:extLst>
            <a:ext uri="{FF2B5EF4-FFF2-40B4-BE49-F238E27FC236}">
              <a16:creationId xmlns:a16="http://schemas.microsoft.com/office/drawing/2014/main" xmlns="" id="{D3BA0E14-4A21-4F4C-99C8-CC21EE18F3F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1" name="正方形/長方形 240">
          <a:extLst>
            <a:ext uri="{FF2B5EF4-FFF2-40B4-BE49-F238E27FC236}">
              <a16:creationId xmlns:a16="http://schemas.microsoft.com/office/drawing/2014/main" xmlns="" id="{1AC9F1DB-50EE-438C-BE5B-3EB4E712D7DF}"/>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2" name="正方形/長方形 241">
          <a:extLst>
            <a:ext uri="{FF2B5EF4-FFF2-40B4-BE49-F238E27FC236}">
              <a16:creationId xmlns:a16="http://schemas.microsoft.com/office/drawing/2014/main" xmlns="" id="{61CD2D32-F5D9-4845-B813-BD39A1F4007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3" name="テキスト ボックス 242">
          <a:extLst>
            <a:ext uri="{FF2B5EF4-FFF2-40B4-BE49-F238E27FC236}">
              <a16:creationId xmlns:a16="http://schemas.microsoft.com/office/drawing/2014/main" xmlns="" id="{26E07D9A-5F52-4DD9-9E47-897A4E7D753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4" name="直線コネクタ 243">
          <a:extLst>
            <a:ext uri="{FF2B5EF4-FFF2-40B4-BE49-F238E27FC236}">
              <a16:creationId xmlns:a16="http://schemas.microsoft.com/office/drawing/2014/main" xmlns="" id="{BCBEBE21-DE07-4329-905F-878445798D2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45" name="テキスト ボックス 244">
          <a:extLst>
            <a:ext uri="{FF2B5EF4-FFF2-40B4-BE49-F238E27FC236}">
              <a16:creationId xmlns:a16="http://schemas.microsoft.com/office/drawing/2014/main" xmlns="" id="{92924C30-19D1-4771-AE0B-C2563D8BAAFD}"/>
            </a:ext>
          </a:extLst>
        </xdr:cNvPr>
        <xdr:cNvSpPr txBox="1"/>
      </xdr:nvSpPr>
      <xdr:spPr>
        <a:xfrm>
          <a:off x="37734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46" name="直線コネクタ 245">
          <a:extLst>
            <a:ext uri="{FF2B5EF4-FFF2-40B4-BE49-F238E27FC236}">
              <a16:creationId xmlns:a16="http://schemas.microsoft.com/office/drawing/2014/main" xmlns="" id="{F78C121E-1C93-4331-9CBC-DD646390EF62}"/>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47" name="テキスト ボックス 246">
          <a:extLst>
            <a:ext uri="{FF2B5EF4-FFF2-40B4-BE49-F238E27FC236}">
              <a16:creationId xmlns:a16="http://schemas.microsoft.com/office/drawing/2014/main" xmlns="" id="{0037EB43-94F1-4BB7-947D-C23C74FBFEDD}"/>
            </a:ext>
          </a:extLst>
        </xdr:cNvPr>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48" name="直線コネクタ 247">
          <a:extLst>
            <a:ext uri="{FF2B5EF4-FFF2-40B4-BE49-F238E27FC236}">
              <a16:creationId xmlns:a16="http://schemas.microsoft.com/office/drawing/2014/main" xmlns="" id="{AAF5877D-2B33-40F6-9ABF-297CFA09287D}"/>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49" name="テキスト ボックス 248">
          <a:extLst>
            <a:ext uri="{FF2B5EF4-FFF2-40B4-BE49-F238E27FC236}">
              <a16:creationId xmlns:a16="http://schemas.microsoft.com/office/drawing/2014/main" xmlns="" id="{DD7817D3-6884-4ED4-824D-4FB9F8DD558E}"/>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0" name="直線コネクタ 249">
          <a:extLst>
            <a:ext uri="{FF2B5EF4-FFF2-40B4-BE49-F238E27FC236}">
              <a16:creationId xmlns:a16="http://schemas.microsoft.com/office/drawing/2014/main" xmlns="" id="{F3F4B1AA-5602-41A6-A124-85DD7A7222B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1" name="テキスト ボックス 250">
          <a:extLst>
            <a:ext uri="{FF2B5EF4-FFF2-40B4-BE49-F238E27FC236}">
              <a16:creationId xmlns:a16="http://schemas.microsoft.com/office/drawing/2014/main" xmlns="" id="{B371CE38-7C95-4F0B-98A0-8CC127B04DE7}"/>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2" name="直線コネクタ 251">
          <a:extLst>
            <a:ext uri="{FF2B5EF4-FFF2-40B4-BE49-F238E27FC236}">
              <a16:creationId xmlns:a16="http://schemas.microsoft.com/office/drawing/2014/main" xmlns="" id="{20EC824D-9CD1-4FF2-B407-D8B0CCA3D4D7}"/>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53" name="テキスト ボックス 252">
          <a:extLst>
            <a:ext uri="{FF2B5EF4-FFF2-40B4-BE49-F238E27FC236}">
              <a16:creationId xmlns:a16="http://schemas.microsoft.com/office/drawing/2014/main" xmlns="" id="{5796D3CC-5332-484C-962E-409F4CFD387F}"/>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54" name="直線コネクタ 253">
          <a:extLst>
            <a:ext uri="{FF2B5EF4-FFF2-40B4-BE49-F238E27FC236}">
              <a16:creationId xmlns:a16="http://schemas.microsoft.com/office/drawing/2014/main" xmlns="" id="{0FD73A07-FD2A-4482-B440-0BBFCDA4BFF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55" name="テキスト ボックス 254">
          <a:extLst>
            <a:ext uri="{FF2B5EF4-FFF2-40B4-BE49-F238E27FC236}">
              <a16:creationId xmlns:a16="http://schemas.microsoft.com/office/drawing/2014/main" xmlns="" id="{B508CDBF-4F5C-46D3-940F-8116E5FA9F35}"/>
            </a:ext>
          </a:extLst>
        </xdr:cNvPr>
        <xdr:cNvSpPr txBox="1"/>
      </xdr:nvSpPr>
      <xdr:spPr>
        <a:xfrm>
          <a:off x="27196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6" name="直線コネクタ 255">
          <a:extLst>
            <a:ext uri="{FF2B5EF4-FFF2-40B4-BE49-F238E27FC236}">
              <a16:creationId xmlns:a16="http://schemas.microsoft.com/office/drawing/2014/main" xmlns="" id="{4C17DBDF-CF75-4F87-A960-CBFB27BD85AE}"/>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57" name="テキスト ボックス 256">
          <a:extLst>
            <a:ext uri="{FF2B5EF4-FFF2-40B4-BE49-F238E27FC236}">
              <a16:creationId xmlns:a16="http://schemas.microsoft.com/office/drawing/2014/main" xmlns="" id="{E0715CEB-3A58-458A-97AC-C6030FF308BE}"/>
            </a:ext>
          </a:extLst>
        </xdr:cNvPr>
        <xdr:cNvSpPr txBox="1"/>
      </xdr:nvSpPr>
      <xdr:spPr>
        <a:xfrm>
          <a:off x="27196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8" name="【福祉施設】&#10;有形固定資産減価償却率グラフ枠">
          <a:extLst>
            <a:ext uri="{FF2B5EF4-FFF2-40B4-BE49-F238E27FC236}">
              <a16:creationId xmlns:a16="http://schemas.microsoft.com/office/drawing/2014/main" xmlns="" id="{C4B557FF-DE58-49CF-9009-383C6AD7AEBF}"/>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86</xdr:row>
      <xdr:rowOff>120014</xdr:rowOff>
    </xdr:to>
    <xdr:cxnSp macro="">
      <xdr:nvCxnSpPr>
        <xdr:cNvPr id="259" name="直線コネクタ 258">
          <a:extLst>
            <a:ext uri="{FF2B5EF4-FFF2-40B4-BE49-F238E27FC236}">
              <a16:creationId xmlns:a16="http://schemas.microsoft.com/office/drawing/2014/main" xmlns="" id="{4F878A2F-2F24-4243-950D-7F9CB39D8DDE}"/>
            </a:ext>
          </a:extLst>
        </xdr:cNvPr>
        <xdr:cNvCxnSpPr/>
      </xdr:nvCxnSpPr>
      <xdr:spPr>
        <a:xfrm flipV="1">
          <a:off x="4086225" y="13041630"/>
          <a:ext cx="0" cy="1495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123841</xdr:rowOff>
    </xdr:from>
    <xdr:ext cx="405111" cy="259045"/>
    <xdr:sp macro="" textlink="">
      <xdr:nvSpPr>
        <xdr:cNvPr id="260" name="【福祉施設】&#10;有形固定資産減価償却率最小値テキスト">
          <a:extLst>
            <a:ext uri="{FF2B5EF4-FFF2-40B4-BE49-F238E27FC236}">
              <a16:creationId xmlns:a16="http://schemas.microsoft.com/office/drawing/2014/main" xmlns="" id="{75AAA2E3-5BB7-4AD7-8795-3C0C8E6E4017}"/>
            </a:ext>
          </a:extLst>
        </xdr:cNvPr>
        <xdr:cNvSpPr txBox="1"/>
      </xdr:nvSpPr>
      <xdr:spPr>
        <a:xfrm>
          <a:off x="4124960" y="1454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120014</xdr:rowOff>
    </xdr:from>
    <xdr:to>
      <xdr:col>24</xdr:col>
      <xdr:colOff>152400</xdr:colOff>
      <xdr:row>86</xdr:row>
      <xdr:rowOff>120014</xdr:rowOff>
    </xdr:to>
    <xdr:cxnSp macro="">
      <xdr:nvCxnSpPr>
        <xdr:cNvPr id="261" name="直線コネクタ 260">
          <a:extLst>
            <a:ext uri="{FF2B5EF4-FFF2-40B4-BE49-F238E27FC236}">
              <a16:creationId xmlns:a16="http://schemas.microsoft.com/office/drawing/2014/main" xmlns="" id="{17A09D5D-B01F-4AB9-91DA-6D20577C8102}"/>
            </a:ext>
          </a:extLst>
        </xdr:cNvPr>
        <xdr:cNvCxnSpPr/>
      </xdr:nvCxnSpPr>
      <xdr:spPr>
        <a:xfrm>
          <a:off x="4020820" y="14537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62" name="【福祉施設】&#10;有形固定資産減価償却率最大値テキスト">
          <a:extLst>
            <a:ext uri="{FF2B5EF4-FFF2-40B4-BE49-F238E27FC236}">
              <a16:creationId xmlns:a16="http://schemas.microsoft.com/office/drawing/2014/main" xmlns="" id="{E48E4C63-DF1E-445C-811F-F13A50818CC8}"/>
            </a:ext>
          </a:extLst>
        </xdr:cNvPr>
        <xdr:cNvSpPr txBox="1"/>
      </xdr:nvSpPr>
      <xdr:spPr>
        <a:xfrm>
          <a:off x="4124960" y="12820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63" name="直線コネクタ 262">
          <a:extLst>
            <a:ext uri="{FF2B5EF4-FFF2-40B4-BE49-F238E27FC236}">
              <a16:creationId xmlns:a16="http://schemas.microsoft.com/office/drawing/2014/main" xmlns="" id="{79BA25B4-CED7-454F-8A49-B2C88CB92D6C}"/>
            </a:ext>
          </a:extLst>
        </xdr:cNvPr>
        <xdr:cNvCxnSpPr/>
      </xdr:nvCxnSpPr>
      <xdr:spPr>
        <a:xfrm>
          <a:off x="402082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64" name="【福祉施設】&#10;有形固定資産減価償却率平均値テキスト">
          <a:extLst>
            <a:ext uri="{FF2B5EF4-FFF2-40B4-BE49-F238E27FC236}">
              <a16:creationId xmlns:a16="http://schemas.microsoft.com/office/drawing/2014/main" xmlns="" id="{420F2B8B-99C5-4607-85E2-0F7438EC0B45}"/>
            </a:ext>
          </a:extLst>
        </xdr:cNvPr>
        <xdr:cNvSpPr txBox="1"/>
      </xdr:nvSpPr>
      <xdr:spPr>
        <a:xfrm>
          <a:off x="4124960" y="13669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65" name="フローチャート: 判断 264">
          <a:extLst>
            <a:ext uri="{FF2B5EF4-FFF2-40B4-BE49-F238E27FC236}">
              <a16:creationId xmlns:a16="http://schemas.microsoft.com/office/drawing/2014/main" xmlns="" id="{6B282BEF-15DC-4300-952C-228D15A31088}"/>
            </a:ext>
          </a:extLst>
        </xdr:cNvPr>
        <xdr:cNvSpPr/>
      </xdr:nvSpPr>
      <xdr:spPr>
        <a:xfrm>
          <a:off x="403606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90170</xdr:rowOff>
    </xdr:from>
    <xdr:to>
      <xdr:col>20</xdr:col>
      <xdr:colOff>38100</xdr:colOff>
      <xdr:row>83</xdr:row>
      <xdr:rowOff>20320</xdr:rowOff>
    </xdr:to>
    <xdr:sp macro="" textlink="">
      <xdr:nvSpPr>
        <xdr:cNvPr id="266" name="フローチャート: 判断 265">
          <a:extLst>
            <a:ext uri="{FF2B5EF4-FFF2-40B4-BE49-F238E27FC236}">
              <a16:creationId xmlns:a16="http://schemas.microsoft.com/office/drawing/2014/main" xmlns="" id="{8F0F3A5A-3331-4348-894C-851929AE3320}"/>
            </a:ext>
          </a:extLst>
        </xdr:cNvPr>
        <xdr:cNvSpPr/>
      </xdr:nvSpPr>
      <xdr:spPr>
        <a:xfrm>
          <a:off x="331216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93980</xdr:rowOff>
    </xdr:from>
    <xdr:to>
      <xdr:col>15</xdr:col>
      <xdr:colOff>101600</xdr:colOff>
      <xdr:row>83</xdr:row>
      <xdr:rowOff>24130</xdr:rowOff>
    </xdr:to>
    <xdr:sp macro="" textlink="">
      <xdr:nvSpPr>
        <xdr:cNvPr id="267" name="フローチャート: 判断 266">
          <a:extLst>
            <a:ext uri="{FF2B5EF4-FFF2-40B4-BE49-F238E27FC236}">
              <a16:creationId xmlns:a16="http://schemas.microsoft.com/office/drawing/2014/main" xmlns="" id="{FE32C641-D8C9-4E51-96A6-2A27B1F8C986}"/>
            </a:ext>
          </a:extLst>
        </xdr:cNvPr>
        <xdr:cNvSpPr/>
      </xdr:nvSpPr>
      <xdr:spPr>
        <a:xfrm>
          <a:off x="2514600" y="1384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93980</xdr:rowOff>
    </xdr:from>
    <xdr:to>
      <xdr:col>10</xdr:col>
      <xdr:colOff>165100</xdr:colOff>
      <xdr:row>83</xdr:row>
      <xdr:rowOff>24130</xdr:rowOff>
    </xdr:to>
    <xdr:sp macro="" textlink="">
      <xdr:nvSpPr>
        <xdr:cNvPr id="268" name="フローチャート: 判断 267">
          <a:extLst>
            <a:ext uri="{FF2B5EF4-FFF2-40B4-BE49-F238E27FC236}">
              <a16:creationId xmlns:a16="http://schemas.microsoft.com/office/drawing/2014/main" xmlns="" id="{04DE215B-5E01-4285-93BC-48C73C9A4860}"/>
            </a:ext>
          </a:extLst>
        </xdr:cNvPr>
        <xdr:cNvSpPr/>
      </xdr:nvSpPr>
      <xdr:spPr>
        <a:xfrm>
          <a:off x="1739900" y="1384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9" name="テキスト ボックス 268">
          <a:extLst>
            <a:ext uri="{FF2B5EF4-FFF2-40B4-BE49-F238E27FC236}">
              <a16:creationId xmlns:a16="http://schemas.microsoft.com/office/drawing/2014/main" xmlns="" id="{F1E02151-0899-49C4-A55A-2632E1A37E79}"/>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0" name="テキスト ボックス 269">
          <a:extLst>
            <a:ext uri="{FF2B5EF4-FFF2-40B4-BE49-F238E27FC236}">
              <a16:creationId xmlns:a16="http://schemas.microsoft.com/office/drawing/2014/main" xmlns="" id="{B6C5AF19-A122-48F3-B2A7-FC9F0A629E8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1" name="テキスト ボックス 270">
          <a:extLst>
            <a:ext uri="{FF2B5EF4-FFF2-40B4-BE49-F238E27FC236}">
              <a16:creationId xmlns:a16="http://schemas.microsoft.com/office/drawing/2014/main" xmlns="" id="{B1D72FA4-BCC8-4FC4-94BC-C557E220741B}"/>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2" name="テキスト ボックス 271">
          <a:extLst>
            <a:ext uri="{FF2B5EF4-FFF2-40B4-BE49-F238E27FC236}">
              <a16:creationId xmlns:a16="http://schemas.microsoft.com/office/drawing/2014/main" xmlns="" id="{F2E1455C-C397-44FC-BAA2-C5CF5BC9C90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3" name="テキスト ボックス 272">
          <a:extLst>
            <a:ext uri="{FF2B5EF4-FFF2-40B4-BE49-F238E27FC236}">
              <a16:creationId xmlns:a16="http://schemas.microsoft.com/office/drawing/2014/main" xmlns="" id="{2967F958-484C-4467-A44E-0F3A6D38087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21589</xdr:rowOff>
    </xdr:from>
    <xdr:to>
      <xdr:col>24</xdr:col>
      <xdr:colOff>114300</xdr:colOff>
      <xdr:row>84</xdr:row>
      <xdr:rowOff>123189</xdr:rowOff>
    </xdr:to>
    <xdr:sp macro="" textlink="">
      <xdr:nvSpPr>
        <xdr:cNvPr id="274" name="楕円 273">
          <a:extLst>
            <a:ext uri="{FF2B5EF4-FFF2-40B4-BE49-F238E27FC236}">
              <a16:creationId xmlns:a16="http://schemas.microsoft.com/office/drawing/2014/main" xmlns="" id="{F672BC3E-0771-4080-AF2D-7481BBBE8FDA}"/>
            </a:ext>
          </a:extLst>
        </xdr:cNvPr>
        <xdr:cNvSpPr/>
      </xdr:nvSpPr>
      <xdr:spPr>
        <a:xfrm>
          <a:off x="4036060" y="1410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xdr:rowOff>
    </xdr:from>
    <xdr:ext cx="405111" cy="259045"/>
    <xdr:sp macro="" textlink="">
      <xdr:nvSpPr>
        <xdr:cNvPr id="275" name="【福祉施設】&#10;有形固定資産減価償却率該当値テキスト">
          <a:extLst>
            <a:ext uri="{FF2B5EF4-FFF2-40B4-BE49-F238E27FC236}">
              <a16:creationId xmlns:a16="http://schemas.microsoft.com/office/drawing/2014/main" xmlns="" id="{4BA4B048-6470-4095-B53B-5B379E9CB275}"/>
            </a:ext>
          </a:extLst>
        </xdr:cNvPr>
        <xdr:cNvSpPr txBox="1"/>
      </xdr:nvSpPr>
      <xdr:spPr>
        <a:xfrm>
          <a:off x="4124960" y="1408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21589</xdr:rowOff>
    </xdr:from>
    <xdr:to>
      <xdr:col>20</xdr:col>
      <xdr:colOff>38100</xdr:colOff>
      <xdr:row>83</xdr:row>
      <xdr:rowOff>123189</xdr:rowOff>
    </xdr:to>
    <xdr:sp macro="" textlink="">
      <xdr:nvSpPr>
        <xdr:cNvPr id="276" name="楕円 275">
          <a:extLst>
            <a:ext uri="{FF2B5EF4-FFF2-40B4-BE49-F238E27FC236}">
              <a16:creationId xmlns:a16="http://schemas.microsoft.com/office/drawing/2014/main" xmlns="" id="{FB6B7450-CEF0-4374-93B2-E7AA02D7E911}"/>
            </a:ext>
          </a:extLst>
        </xdr:cNvPr>
        <xdr:cNvSpPr/>
      </xdr:nvSpPr>
      <xdr:spPr>
        <a:xfrm>
          <a:off x="3312160" y="139357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72389</xdr:rowOff>
    </xdr:from>
    <xdr:to>
      <xdr:col>24</xdr:col>
      <xdr:colOff>63500</xdr:colOff>
      <xdr:row>84</xdr:row>
      <xdr:rowOff>72389</xdr:rowOff>
    </xdr:to>
    <xdr:cxnSp macro="">
      <xdr:nvCxnSpPr>
        <xdr:cNvPr id="277" name="直線コネクタ 276">
          <a:extLst>
            <a:ext uri="{FF2B5EF4-FFF2-40B4-BE49-F238E27FC236}">
              <a16:creationId xmlns:a16="http://schemas.microsoft.com/office/drawing/2014/main" xmlns="" id="{6CB7C5B0-043C-46B4-8D0C-646F038435F1}"/>
            </a:ext>
          </a:extLst>
        </xdr:cNvPr>
        <xdr:cNvCxnSpPr/>
      </xdr:nvCxnSpPr>
      <xdr:spPr>
        <a:xfrm>
          <a:off x="3355340" y="13986509"/>
          <a:ext cx="73152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170180</xdr:rowOff>
    </xdr:from>
    <xdr:to>
      <xdr:col>15</xdr:col>
      <xdr:colOff>101600</xdr:colOff>
      <xdr:row>82</xdr:row>
      <xdr:rowOff>100330</xdr:rowOff>
    </xdr:to>
    <xdr:sp macro="" textlink="">
      <xdr:nvSpPr>
        <xdr:cNvPr id="278" name="楕円 277">
          <a:extLst>
            <a:ext uri="{FF2B5EF4-FFF2-40B4-BE49-F238E27FC236}">
              <a16:creationId xmlns:a16="http://schemas.microsoft.com/office/drawing/2014/main" xmlns="" id="{64DA42A8-490A-42B5-B66B-1581270D8ACD}"/>
            </a:ext>
          </a:extLst>
        </xdr:cNvPr>
        <xdr:cNvSpPr/>
      </xdr:nvSpPr>
      <xdr:spPr>
        <a:xfrm>
          <a:off x="2514600" y="13749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49530</xdr:rowOff>
    </xdr:from>
    <xdr:to>
      <xdr:col>19</xdr:col>
      <xdr:colOff>177800</xdr:colOff>
      <xdr:row>83</xdr:row>
      <xdr:rowOff>72389</xdr:rowOff>
    </xdr:to>
    <xdr:cxnSp macro="">
      <xdr:nvCxnSpPr>
        <xdr:cNvPr id="279" name="直線コネクタ 278">
          <a:extLst>
            <a:ext uri="{FF2B5EF4-FFF2-40B4-BE49-F238E27FC236}">
              <a16:creationId xmlns:a16="http://schemas.microsoft.com/office/drawing/2014/main" xmlns="" id="{43117435-C2B5-4C83-8C3C-F72789EE9F99}"/>
            </a:ext>
          </a:extLst>
        </xdr:cNvPr>
        <xdr:cNvCxnSpPr/>
      </xdr:nvCxnSpPr>
      <xdr:spPr>
        <a:xfrm>
          <a:off x="2565400" y="13796010"/>
          <a:ext cx="789940" cy="190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73025</xdr:rowOff>
    </xdr:from>
    <xdr:to>
      <xdr:col>10</xdr:col>
      <xdr:colOff>165100</xdr:colOff>
      <xdr:row>82</xdr:row>
      <xdr:rowOff>3175</xdr:rowOff>
    </xdr:to>
    <xdr:sp macro="" textlink="">
      <xdr:nvSpPr>
        <xdr:cNvPr id="280" name="楕円 279">
          <a:extLst>
            <a:ext uri="{FF2B5EF4-FFF2-40B4-BE49-F238E27FC236}">
              <a16:creationId xmlns:a16="http://schemas.microsoft.com/office/drawing/2014/main" xmlns="" id="{798C5274-F966-4D20-9555-308E3C3B1075}"/>
            </a:ext>
          </a:extLst>
        </xdr:cNvPr>
        <xdr:cNvSpPr/>
      </xdr:nvSpPr>
      <xdr:spPr>
        <a:xfrm>
          <a:off x="1739900" y="13651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123825</xdr:rowOff>
    </xdr:from>
    <xdr:to>
      <xdr:col>15</xdr:col>
      <xdr:colOff>50800</xdr:colOff>
      <xdr:row>82</xdr:row>
      <xdr:rowOff>49530</xdr:rowOff>
    </xdr:to>
    <xdr:cxnSp macro="">
      <xdr:nvCxnSpPr>
        <xdr:cNvPr id="281" name="直線コネクタ 280">
          <a:extLst>
            <a:ext uri="{FF2B5EF4-FFF2-40B4-BE49-F238E27FC236}">
              <a16:creationId xmlns:a16="http://schemas.microsoft.com/office/drawing/2014/main" xmlns="" id="{6FA0A686-6168-40EE-A22D-85623498A115}"/>
            </a:ext>
          </a:extLst>
        </xdr:cNvPr>
        <xdr:cNvCxnSpPr/>
      </xdr:nvCxnSpPr>
      <xdr:spPr>
        <a:xfrm>
          <a:off x="1790700" y="13702665"/>
          <a:ext cx="7747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36847</xdr:rowOff>
    </xdr:from>
    <xdr:ext cx="405111" cy="259045"/>
    <xdr:sp macro="" textlink="">
      <xdr:nvSpPr>
        <xdr:cNvPr id="282" name="n_1aveValue【福祉施設】&#10;有形固定資産減価償却率">
          <a:extLst>
            <a:ext uri="{FF2B5EF4-FFF2-40B4-BE49-F238E27FC236}">
              <a16:creationId xmlns:a16="http://schemas.microsoft.com/office/drawing/2014/main" xmlns="" id="{1D552DF0-2FBA-4054-BBC8-D081BDC56D90}"/>
            </a:ext>
          </a:extLst>
        </xdr:cNvPr>
        <xdr:cNvSpPr txBox="1"/>
      </xdr:nvSpPr>
      <xdr:spPr>
        <a:xfrm>
          <a:off x="317056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15257</xdr:rowOff>
    </xdr:from>
    <xdr:ext cx="405111" cy="259045"/>
    <xdr:sp macro="" textlink="">
      <xdr:nvSpPr>
        <xdr:cNvPr id="283" name="n_2aveValue【福祉施設】&#10;有形固定資産減価償却率">
          <a:extLst>
            <a:ext uri="{FF2B5EF4-FFF2-40B4-BE49-F238E27FC236}">
              <a16:creationId xmlns:a16="http://schemas.microsoft.com/office/drawing/2014/main" xmlns="" id="{B096AAE5-AFD8-4499-A7A2-31C27DE7E44A}"/>
            </a:ext>
          </a:extLst>
        </xdr:cNvPr>
        <xdr:cNvSpPr txBox="1"/>
      </xdr:nvSpPr>
      <xdr:spPr>
        <a:xfrm>
          <a:off x="2385704" y="1392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15257</xdr:rowOff>
    </xdr:from>
    <xdr:ext cx="405111" cy="259045"/>
    <xdr:sp macro="" textlink="">
      <xdr:nvSpPr>
        <xdr:cNvPr id="284" name="n_3aveValue【福祉施設】&#10;有形固定資産減価償却率">
          <a:extLst>
            <a:ext uri="{FF2B5EF4-FFF2-40B4-BE49-F238E27FC236}">
              <a16:creationId xmlns:a16="http://schemas.microsoft.com/office/drawing/2014/main" xmlns="" id="{8E50023B-5E93-411A-848A-251DB9991E9B}"/>
            </a:ext>
          </a:extLst>
        </xdr:cNvPr>
        <xdr:cNvSpPr txBox="1"/>
      </xdr:nvSpPr>
      <xdr:spPr>
        <a:xfrm>
          <a:off x="1611004" y="1392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114316</xdr:rowOff>
    </xdr:from>
    <xdr:ext cx="405111" cy="259045"/>
    <xdr:sp macro="" textlink="">
      <xdr:nvSpPr>
        <xdr:cNvPr id="285" name="n_1mainValue【福祉施設】&#10;有形固定資産減価償却率">
          <a:extLst>
            <a:ext uri="{FF2B5EF4-FFF2-40B4-BE49-F238E27FC236}">
              <a16:creationId xmlns:a16="http://schemas.microsoft.com/office/drawing/2014/main" xmlns="" id="{6EBB6F2F-E3BD-43C6-B470-6D81D3FE3522}"/>
            </a:ext>
          </a:extLst>
        </xdr:cNvPr>
        <xdr:cNvSpPr txBox="1"/>
      </xdr:nvSpPr>
      <xdr:spPr>
        <a:xfrm>
          <a:off x="3170564" y="1402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116857</xdr:rowOff>
    </xdr:from>
    <xdr:ext cx="405111" cy="259045"/>
    <xdr:sp macro="" textlink="">
      <xdr:nvSpPr>
        <xdr:cNvPr id="286" name="n_2mainValue【福祉施設】&#10;有形固定資産減価償却率">
          <a:extLst>
            <a:ext uri="{FF2B5EF4-FFF2-40B4-BE49-F238E27FC236}">
              <a16:creationId xmlns:a16="http://schemas.microsoft.com/office/drawing/2014/main" xmlns="" id="{10A4E683-3E84-4E1E-B955-307A167DCCA4}"/>
            </a:ext>
          </a:extLst>
        </xdr:cNvPr>
        <xdr:cNvSpPr txBox="1"/>
      </xdr:nvSpPr>
      <xdr:spPr>
        <a:xfrm>
          <a:off x="2385704" y="1352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19702</xdr:rowOff>
    </xdr:from>
    <xdr:ext cx="405111" cy="259045"/>
    <xdr:sp macro="" textlink="">
      <xdr:nvSpPr>
        <xdr:cNvPr id="287" name="n_3mainValue【福祉施設】&#10;有形固定資産減価償却率">
          <a:extLst>
            <a:ext uri="{FF2B5EF4-FFF2-40B4-BE49-F238E27FC236}">
              <a16:creationId xmlns:a16="http://schemas.microsoft.com/office/drawing/2014/main" xmlns="" id="{959D4615-4008-46CC-B6E8-F520A51E2C96}"/>
            </a:ext>
          </a:extLst>
        </xdr:cNvPr>
        <xdr:cNvSpPr txBox="1"/>
      </xdr:nvSpPr>
      <xdr:spPr>
        <a:xfrm>
          <a:off x="1611004" y="1343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88" name="正方形/長方形 287">
          <a:extLst>
            <a:ext uri="{FF2B5EF4-FFF2-40B4-BE49-F238E27FC236}">
              <a16:creationId xmlns:a16="http://schemas.microsoft.com/office/drawing/2014/main" xmlns="" id="{3EEC3D0D-592C-4037-9E27-906ACFED4F9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9" name="正方形/長方形 288">
          <a:extLst>
            <a:ext uri="{FF2B5EF4-FFF2-40B4-BE49-F238E27FC236}">
              <a16:creationId xmlns:a16="http://schemas.microsoft.com/office/drawing/2014/main" xmlns="" id="{394EE4FD-CF6B-4053-84A9-5B8448483EE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0" name="正方形/長方形 289">
          <a:extLst>
            <a:ext uri="{FF2B5EF4-FFF2-40B4-BE49-F238E27FC236}">
              <a16:creationId xmlns:a16="http://schemas.microsoft.com/office/drawing/2014/main" xmlns="" id="{AF2A33BF-54FE-473E-A82A-628821131AA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1" name="正方形/長方形 290">
          <a:extLst>
            <a:ext uri="{FF2B5EF4-FFF2-40B4-BE49-F238E27FC236}">
              <a16:creationId xmlns:a16="http://schemas.microsoft.com/office/drawing/2014/main" xmlns="" id="{9D9F8EB6-B3F1-4EB2-BAB6-89CA63EAC36F}"/>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2" name="正方形/長方形 291">
          <a:extLst>
            <a:ext uri="{FF2B5EF4-FFF2-40B4-BE49-F238E27FC236}">
              <a16:creationId xmlns:a16="http://schemas.microsoft.com/office/drawing/2014/main" xmlns="" id="{A2348313-CC7C-48FD-B736-F169B15E2FF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3" name="正方形/長方形 292">
          <a:extLst>
            <a:ext uri="{FF2B5EF4-FFF2-40B4-BE49-F238E27FC236}">
              <a16:creationId xmlns:a16="http://schemas.microsoft.com/office/drawing/2014/main" xmlns="" id="{2BC04539-6F8F-4332-9AEE-1507AAFF701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94" name="正方形/長方形 293">
          <a:extLst>
            <a:ext uri="{FF2B5EF4-FFF2-40B4-BE49-F238E27FC236}">
              <a16:creationId xmlns:a16="http://schemas.microsoft.com/office/drawing/2014/main" xmlns="" id="{1152FB5C-FB23-4C47-B547-D69D946EA3A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95" name="正方形/長方形 294">
          <a:extLst>
            <a:ext uri="{FF2B5EF4-FFF2-40B4-BE49-F238E27FC236}">
              <a16:creationId xmlns:a16="http://schemas.microsoft.com/office/drawing/2014/main" xmlns="" id="{C1589925-205B-4A76-9B0A-502E7A455BAB}"/>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96" name="テキスト ボックス 295">
          <a:extLst>
            <a:ext uri="{FF2B5EF4-FFF2-40B4-BE49-F238E27FC236}">
              <a16:creationId xmlns:a16="http://schemas.microsoft.com/office/drawing/2014/main" xmlns="" id="{7689323F-CD55-4DC6-886D-DC537038FA3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97" name="直線コネクタ 296">
          <a:extLst>
            <a:ext uri="{FF2B5EF4-FFF2-40B4-BE49-F238E27FC236}">
              <a16:creationId xmlns:a16="http://schemas.microsoft.com/office/drawing/2014/main" xmlns="" id="{41E768D0-1881-47A1-96CE-CF733F71CABB}"/>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98" name="直線コネクタ 297">
          <a:extLst>
            <a:ext uri="{FF2B5EF4-FFF2-40B4-BE49-F238E27FC236}">
              <a16:creationId xmlns:a16="http://schemas.microsoft.com/office/drawing/2014/main" xmlns="" id="{81B68F26-11EE-4BE2-84C2-14154DE90968}"/>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99" name="テキスト ボックス 298">
          <a:extLst>
            <a:ext uri="{FF2B5EF4-FFF2-40B4-BE49-F238E27FC236}">
              <a16:creationId xmlns:a16="http://schemas.microsoft.com/office/drawing/2014/main" xmlns="" id="{5EB0FF1C-B9DF-4306-9C20-E46637662CDB}"/>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00" name="直線コネクタ 299">
          <a:extLst>
            <a:ext uri="{FF2B5EF4-FFF2-40B4-BE49-F238E27FC236}">
              <a16:creationId xmlns:a16="http://schemas.microsoft.com/office/drawing/2014/main" xmlns="" id="{9558A9FB-B2A9-4D0E-A1C5-6630A6E81075}"/>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01" name="テキスト ボックス 300">
          <a:extLst>
            <a:ext uri="{FF2B5EF4-FFF2-40B4-BE49-F238E27FC236}">
              <a16:creationId xmlns:a16="http://schemas.microsoft.com/office/drawing/2014/main" xmlns="" id="{3CBAE9C6-2750-4BAD-856F-7D51EF1727E0}"/>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02" name="直線コネクタ 301">
          <a:extLst>
            <a:ext uri="{FF2B5EF4-FFF2-40B4-BE49-F238E27FC236}">
              <a16:creationId xmlns:a16="http://schemas.microsoft.com/office/drawing/2014/main" xmlns="" id="{D72162B5-0F17-4159-89EF-C0F29DE106ED}"/>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03" name="テキスト ボックス 302">
          <a:extLst>
            <a:ext uri="{FF2B5EF4-FFF2-40B4-BE49-F238E27FC236}">
              <a16:creationId xmlns:a16="http://schemas.microsoft.com/office/drawing/2014/main" xmlns="" id="{92A3C84F-1069-481E-9922-79720BAA8EC3}"/>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04" name="直線コネクタ 303">
          <a:extLst>
            <a:ext uri="{FF2B5EF4-FFF2-40B4-BE49-F238E27FC236}">
              <a16:creationId xmlns:a16="http://schemas.microsoft.com/office/drawing/2014/main" xmlns="" id="{5442B889-84F7-4572-B1FC-84F244F554D5}"/>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05" name="テキスト ボックス 304">
          <a:extLst>
            <a:ext uri="{FF2B5EF4-FFF2-40B4-BE49-F238E27FC236}">
              <a16:creationId xmlns:a16="http://schemas.microsoft.com/office/drawing/2014/main" xmlns="" id="{61CE8177-594E-4CA5-8E0E-EC21487D3CC1}"/>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06" name="直線コネクタ 305">
          <a:extLst>
            <a:ext uri="{FF2B5EF4-FFF2-40B4-BE49-F238E27FC236}">
              <a16:creationId xmlns:a16="http://schemas.microsoft.com/office/drawing/2014/main" xmlns="" id="{FAE593EC-A117-4C02-A7FE-64C2D5D9014E}"/>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07" name="テキスト ボックス 306">
          <a:extLst>
            <a:ext uri="{FF2B5EF4-FFF2-40B4-BE49-F238E27FC236}">
              <a16:creationId xmlns:a16="http://schemas.microsoft.com/office/drawing/2014/main" xmlns="" id="{3294801A-8E27-4B1A-AF9B-C9EC00A0ACB2}"/>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08" name="直線コネクタ 307">
          <a:extLst>
            <a:ext uri="{FF2B5EF4-FFF2-40B4-BE49-F238E27FC236}">
              <a16:creationId xmlns:a16="http://schemas.microsoft.com/office/drawing/2014/main" xmlns="" id="{DD5B8908-DD4B-4B24-AA46-C46046823E1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09" name="テキスト ボックス 308">
          <a:extLst>
            <a:ext uri="{FF2B5EF4-FFF2-40B4-BE49-F238E27FC236}">
              <a16:creationId xmlns:a16="http://schemas.microsoft.com/office/drawing/2014/main" xmlns="" id="{00C2E799-DE96-4062-9955-587C493345B1}"/>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0" name="【福祉施設】&#10;一人当たり面積グラフ枠">
          <a:extLst>
            <a:ext uri="{FF2B5EF4-FFF2-40B4-BE49-F238E27FC236}">
              <a16:creationId xmlns:a16="http://schemas.microsoft.com/office/drawing/2014/main" xmlns="" id="{96E30688-9FD6-4924-BD6F-7D1AB4A8F14D}"/>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2539</xdr:rowOff>
    </xdr:from>
    <xdr:to>
      <xdr:col>54</xdr:col>
      <xdr:colOff>189865</xdr:colOff>
      <xdr:row>86</xdr:row>
      <xdr:rowOff>107950</xdr:rowOff>
    </xdr:to>
    <xdr:cxnSp macro="">
      <xdr:nvCxnSpPr>
        <xdr:cNvPr id="311" name="直線コネクタ 310">
          <a:extLst>
            <a:ext uri="{FF2B5EF4-FFF2-40B4-BE49-F238E27FC236}">
              <a16:creationId xmlns:a16="http://schemas.microsoft.com/office/drawing/2014/main" xmlns="" id="{8F474928-9A60-49EF-8577-3DE5A6D3AEE7}"/>
            </a:ext>
          </a:extLst>
        </xdr:cNvPr>
        <xdr:cNvCxnSpPr/>
      </xdr:nvCxnSpPr>
      <xdr:spPr>
        <a:xfrm flipV="1">
          <a:off x="9219565" y="13246099"/>
          <a:ext cx="0" cy="1278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111777</xdr:rowOff>
    </xdr:from>
    <xdr:ext cx="469744" cy="259045"/>
    <xdr:sp macro="" textlink="">
      <xdr:nvSpPr>
        <xdr:cNvPr id="312" name="【福祉施設】&#10;一人当たり面積最小値テキスト">
          <a:extLst>
            <a:ext uri="{FF2B5EF4-FFF2-40B4-BE49-F238E27FC236}">
              <a16:creationId xmlns:a16="http://schemas.microsoft.com/office/drawing/2014/main" xmlns="" id="{B15F3BE5-E41A-43C3-AB63-64F6D17E6163}"/>
            </a:ext>
          </a:extLst>
        </xdr:cNvPr>
        <xdr:cNvSpPr txBox="1"/>
      </xdr:nvSpPr>
      <xdr:spPr>
        <a:xfrm>
          <a:off x="9258300" y="1452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107950</xdr:rowOff>
    </xdr:from>
    <xdr:to>
      <xdr:col>55</xdr:col>
      <xdr:colOff>88900</xdr:colOff>
      <xdr:row>86</xdr:row>
      <xdr:rowOff>107950</xdr:rowOff>
    </xdr:to>
    <xdr:cxnSp macro="">
      <xdr:nvCxnSpPr>
        <xdr:cNvPr id="313" name="直線コネクタ 312">
          <a:extLst>
            <a:ext uri="{FF2B5EF4-FFF2-40B4-BE49-F238E27FC236}">
              <a16:creationId xmlns:a16="http://schemas.microsoft.com/office/drawing/2014/main" xmlns="" id="{16618EA9-3C18-4827-88E2-F576315FE549}"/>
            </a:ext>
          </a:extLst>
        </xdr:cNvPr>
        <xdr:cNvCxnSpPr/>
      </xdr:nvCxnSpPr>
      <xdr:spPr>
        <a:xfrm>
          <a:off x="9154160" y="1452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120666</xdr:rowOff>
    </xdr:from>
    <xdr:ext cx="469744" cy="259045"/>
    <xdr:sp macro="" textlink="">
      <xdr:nvSpPr>
        <xdr:cNvPr id="314" name="【福祉施設】&#10;一人当たり面積最大値テキスト">
          <a:extLst>
            <a:ext uri="{FF2B5EF4-FFF2-40B4-BE49-F238E27FC236}">
              <a16:creationId xmlns:a16="http://schemas.microsoft.com/office/drawing/2014/main" xmlns="" id="{090A283B-DF6A-4CF2-93C7-512833AB0DC3}"/>
            </a:ext>
          </a:extLst>
        </xdr:cNvPr>
        <xdr:cNvSpPr txBox="1"/>
      </xdr:nvSpPr>
      <xdr:spPr>
        <a:xfrm>
          <a:off x="9258300" y="13028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2539</xdr:rowOff>
    </xdr:from>
    <xdr:to>
      <xdr:col>55</xdr:col>
      <xdr:colOff>88900</xdr:colOff>
      <xdr:row>79</xdr:row>
      <xdr:rowOff>2539</xdr:rowOff>
    </xdr:to>
    <xdr:cxnSp macro="">
      <xdr:nvCxnSpPr>
        <xdr:cNvPr id="315" name="直線コネクタ 314">
          <a:extLst>
            <a:ext uri="{FF2B5EF4-FFF2-40B4-BE49-F238E27FC236}">
              <a16:creationId xmlns:a16="http://schemas.microsoft.com/office/drawing/2014/main" xmlns="" id="{10CD39FC-1044-4243-BFAA-85BE962BC29E}"/>
            </a:ext>
          </a:extLst>
        </xdr:cNvPr>
        <xdr:cNvCxnSpPr/>
      </xdr:nvCxnSpPr>
      <xdr:spPr>
        <a:xfrm>
          <a:off x="9154160" y="132460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55897</xdr:rowOff>
    </xdr:from>
    <xdr:ext cx="469744" cy="259045"/>
    <xdr:sp macro="" textlink="">
      <xdr:nvSpPr>
        <xdr:cNvPr id="316" name="【福祉施設】&#10;一人当たり面積平均値テキスト">
          <a:extLst>
            <a:ext uri="{FF2B5EF4-FFF2-40B4-BE49-F238E27FC236}">
              <a16:creationId xmlns:a16="http://schemas.microsoft.com/office/drawing/2014/main" xmlns="" id="{8CF1E6B5-DEE6-4D90-838D-F2D5F608A6C9}"/>
            </a:ext>
          </a:extLst>
        </xdr:cNvPr>
        <xdr:cNvSpPr txBox="1"/>
      </xdr:nvSpPr>
      <xdr:spPr>
        <a:xfrm>
          <a:off x="9258300" y="14137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33020</xdr:rowOff>
    </xdr:from>
    <xdr:to>
      <xdr:col>55</xdr:col>
      <xdr:colOff>50800</xdr:colOff>
      <xdr:row>85</xdr:row>
      <xdr:rowOff>134620</xdr:rowOff>
    </xdr:to>
    <xdr:sp macro="" textlink="">
      <xdr:nvSpPr>
        <xdr:cNvPr id="317" name="フローチャート: 判断 316">
          <a:extLst>
            <a:ext uri="{FF2B5EF4-FFF2-40B4-BE49-F238E27FC236}">
              <a16:creationId xmlns:a16="http://schemas.microsoft.com/office/drawing/2014/main" xmlns="" id="{07F2EB9A-E9B2-43C4-A937-C609066DE1F9}"/>
            </a:ext>
          </a:extLst>
        </xdr:cNvPr>
        <xdr:cNvSpPr/>
      </xdr:nvSpPr>
      <xdr:spPr>
        <a:xfrm>
          <a:off x="9192260" y="14282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49530</xdr:rowOff>
    </xdr:from>
    <xdr:to>
      <xdr:col>50</xdr:col>
      <xdr:colOff>165100</xdr:colOff>
      <xdr:row>85</xdr:row>
      <xdr:rowOff>151130</xdr:rowOff>
    </xdr:to>
    <xdr:sp macro="" textlink="">
      <xdr:nvSpPr>
        <xdr:cNvPr id="318" name="フローチャート: 判断 317">
          <a:extLst>
            <a:ext uri="{FF2B5EF4-FFF2-40B4-BE49-F238E27FC236}">
              <a16:creationId xmlns:a16="http://schemas.microsoft.com/office/drawing/2014/main" xmlns="" id="{EF5382E2-2F5E-4F51-A0C8-8BDF9D0988D0}"/>
            </a:ext>
          </a:extLst>
        </xdr:cNvPr>
        <xdr:cNvSpPr/>
      </xdr:nvSpPr>
      <xdr:spPr>
        <a:xfrm>
          <a:off x="8445500" y="1429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39370</xdr:rowOff>
    </xdr:from>
    <xdr:to>
      <xdr:col>46</xdr:col>
      <xdr:colOff>38100</xdr:colOff>
      <xdr:row>85</xdr:row>
      <xdr:rowOff>140970</xdr:rowOff>
    </xdr:to>
    <xdr:sp macro="" textlink="">
      <xdr:nvSpPr>
        <xdr:cNvPr id="319" name="フローチャート: 判断 318">
          <a:extLst>
            <a:ext uri="{FF2B5EF4-FFF2-40B4-BE49-F238E27FC236}">
              <a16:creationId xmlns:a16="http://schemas.microsoft.com/office/drawing/2014/main" xmlns="" id="{56D29422-B1BF-4501-B89C-A4A874874171}"/>
            </a:ext>
          </a:extLst>
        </xdr:cNvPr>
        <xdr:cNvSpPr/>
      </xdr:nvSpPr>
      <xdr:spPr>
        <a:xfrm>
          <a:off x="7670800" y="142887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81280</xdr:rowOff>
    </xdr:from>
    <xdr:to>
      <xdr:col>41</xdr:col>
      <xdr:colOff>101600</xdr:colOff>
      <xdr:row>86</xdr:row>
      <xdr:rowOff>11430</xdr:rowOff>
    </xdr:to>
    <xdr:sp macro="" textlink="">
      <xdr:nvSpPr>
        <xdr:cNvPr id="320" name="フローチャート: 判断 319">
          <a:extLst>
            <a:ext uri="{FF2B5EF4-FFF2-40B4-BE49-F238E27FC236}">
              <a16:creationId xmlns:a16="http://schemas.microsoft.com/office/drawing/2014/main" xmlns="" id="{89C1A8F5-B92C-4B81-80A3-A7B409A4A97B}"/>
            </a:ext>
          </a:extLst>
        </xdr:cNvPr>
        <xdr:cNvSpPr/>
      </xdr:nvSpPr>
      <xdr:spPr>
        <a:xfrm>
          <a:off x="6873240" y="14330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1" name="テキスト ボックス 320">
          <a:extLst>
            <a:ext uri="{FF2B5EF4-FFF2-40B4-BE49-F238E27FC236}">
              <a16:creationId xmlns:a16="http://schemas.microsoft.com/office/drawing/2014/main" xmlns="" id="{38EF0872-FF52-4C22-96B0-D73E561D827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xmlns="" id="{A7B3D2D7-CEA9-4E1C-9EDE-41B2FFE5BE6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xmlns="" id="{FAFA9E08-E8AF-4C5C-83E4-567A6C4C39F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xmlns="" id="{B88114A6-7B48-450D-A4DA-82DE1718041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xmlns="" id="{3024DDE9-0D1D-4D87-A14C-CC32CCAFB9D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156211</xdr:rowOff>
    </xdr:from>
    <xdr:to>
      <xdr:col>55</xdr:col>
      <xdr:colOff>50800</xdr:colOff>
      <xdr:row>86</xdr:row>
      <xdr:rowOff>86361</xdr:rowOff>
    </xdr:to>
    <xdr:sp macro="" textlink="">
      <xdr:nvSpPr>
        <xdr:cNvPr id="326" name="楕円 325">
          <a:extLst>
            <a:ext uri="{FF2B5EF4-FFF2-40B4-BE49-F238E27FC236}">
              <a16:creationId xmlns:a16="http://schemas.microsoft.com/office/drawing/2014/main" xmlns="" id="{891E8720-B78E-4826-80F2-39BAA9AF24B0}"/>
            </a:ext>
          </a:extLst>
        </xdr:cNvPr>
        <xdr:cNvSpPr/>
      </xdr:nvSpPr>
      <xdr:spPr>
        <a:xfrm>
          <a:off x="9192260" y="144056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71138</xdr:rowOff>
    </xdr:from>
    <xdr:ext cx="469744" cy="259045"/>
    <xdr:sp macro="" textlink="">
      <xdr:nvSpPr>
        <xdr:cNvPr id="327" name="【福祉施設】&#10;一人当たり面積該当値テキスト">
          <a:extLst>
            <a:ext uri="{FF2B5EF4-FFF2-40B4-BE49-F238E27FC236}">
              <a16:creationId xmlns:a16="http://schemas.microsoft.com/office/drawing/2014/main" xmlns="" id="{4C55AB83-4B7A-4978-AD72-17C11CAB68B1}"/>
            </a:ext>
          </a:extLst>
        </xdr:cNvPr>
        <xdr:cNvSpPr txBox="1"/>
      </xdr:nvSpPr>
      <xdr:spPr>
        <a:xfrm>
          <a:off x="9258300"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166370</xdr:rowOff>
    </xdr:from>
    <xdr:to>
      <xdr:col>50</xdr:col>
      <xdr:colOff>165100</xdr:colOff>
      <xdr:row>86</xdr:row>
      <xdr:rowOff>96520</xdr:rowOff>
    </xdr:to>
    <xdr:sp macro="" textlink="">
      <xdr:nvSpPr>
        <xdr:cNvPr id="328" name="楕円 327">
          <a:extLst>
            <a:ext uri="{FF2B5EF4-FFF2-40B4-BE49-F238E27FC236}">
              <a16:creationId xmlns:a16="http://schemas.microsoft.com/office/drawing/2014/main" xmlns="" id="{1F580E5A-8CBF-48A6-87FF-064DA231B83A}"/>
            </a:ext>
          </a:extLst>
        </xdr:cNvPr>
        <xdr:cNvSpPr/>
      </xdr:nvSpPr>
      <xdr:spPr>
        <a:xfrm>
          <a:off x="8445500" y="14415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35561</xdr:rowOff>
    </xdr:from>
    <xdr:to>
      <xdr:col>55</xdr:col>
      <xdr:colOff>0</xdr:colOff>
      <xdr:row>86</xdr:row>
      <xdr:rowOff>45720</xdr:rowOff>
    </xdr:to>
    <xdr:cxnSp macro="">
      <xdr:nvCxnSpPr>
        <xdr:cNvPr id="329" name="直線コネクタ 328">
          <a:extLst>
            <a:ext uri="{FF2B5EF4-FFF2-40B4-BE49-F238E27FC236}">
              <a16:creationId xmlns:a16="http://schemas.microsoft.com/office/drawing/2014/main" xmlns="" id="{FA5A215C-98AF-4244-9098-B0449E78DF22}"/>
            </a:ext>
          </a:extLst>
        </xdr:cNvPr>
        <xdr:cNvCxnSpPr/>
      </xdr:nvCxnSpPr>
      <xdr:spPr>
        <a:xfrm flipV="1">
          <a:off x="8496300" y="14452601"/>
          <a:ext cx="7239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3811</xdr:rowOff>
    </xdr:from>
    <xdr:to>
      <xdr:col>46</xdr:col>
      <xdr:colOff>38100</xdr:colOff>
      <xdr:row>86</xdr:row>
      <xdr:rowOff>105411</xdr:rowOff>
    </xdr:to>
    <xdr:sp macro="" textlink="">
      <xdr:nvSpPr>
        <xdr:cNvPr id="330" name="楕円 329">
          <a:extLst>
            <a:ext uri="{FF2B5EF4-FFF2-40B4-BE49-F238E27FC236}">
              <a16:creationId xmlns:a16="http://schemas.microsoft.com/office/drawing/2014/main" xmlns="" id="{0270A7AD-8393-49B7-8E5D-3D3C4988ADC3}"/>
            </a:ext>
          </a:extLst>
        </xdr:cNvPr>
        <xdr:cNvSpPr/>
      </xdr:nvSpPr>
      <xdr:spPr>
        <a:xfrm>
          <a:off x="7670800" y="144208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45720</xdr:rowOff>
    </xdr:from>
    <xdr:to>
      <xdr:col>50</xdr:col>
      <xdr:colOff>114300</xdr:colOff>
      <xdr:row>86</xdr:row>
      <xdr:rowOff>54611</xdr:rowOff>
    </xdr:to>
    <xdr:cxnSp macro="">
      <xdr:nvCxnSpPr>
        <xdr:cNvPr id="331" name="直線コネクタ 330">
          <a:extLst>
            <a:ext uri="{FF2B5EF4-FFF2-40B4-BE49-F238E27FC236}">
              <a16:creationId xmlns:a16="http://schemas.microsoft.com/office/drawing/2014/main" xmlns="" id="{80EAD4A1-F672-4242-8014-5F86EC838316}"/>
            </a:ext>
          </a:extLst>
        </xdr:cNvPr>
        <xdr:cNvCxnSpPr/>
      </xdr:nvCxnSpPr>
      <xdr:spPr>
        <a:xfrm flipV="1">
          <a:off x="7713980" y="14462760"/>
          <a:ext cx="78232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20320</xdr:rowOff>
    </xdr:from>
    <xdr:to>
      <xdr:col>41</xdr:col>
      <xdr:colOff>101600</xdr:colOff>
      <xdr:row>86</xdr:row>
      <xdr:rowOff>121920</xdr:rowOff>
    </xdr:to>
    <xdr:sp macro="" textlink="">
      <xdr:nvSpPr>
        <xdr:cNvPr id="332" name="楕円 331">
          <a:extLst>
            <a:ext uri="{FF2B5EF4-FFF2-40B4-BE49-F238E27FC236}">
              <a16:creationId xmlns:a16="http://schemas.microsoft.com/office/drawing/2014/main" xmlns="" id="{F488CD12-FD9B-4C8E-8933-D2F00745D2A6}"/>
            </a:ext>
          </a:extLst>
        </xdr:cNvPr>
        <xdr:cNvSpPr/>
      </xdr:nvSpPr>
      <xdr:spPr>
        <a:xfrm>
          <a:off x="6873240" y="1443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54611</xdr:rowOff>
    </xdr:from>
    <xdr:to>
      <xdr:col>45</xdr:col>
      <xdr:colOff>177800</xdr:colOff>
      <xdr:row>86</xdr:row>
      <xdr:rowOff>71120</xdr:rowOff>
    </xdr:to>
    <xdr:cxnSp macro="">
      <xdr:nvCxnSpPr>
        <xdr:cNvPr id="333" name="直線コネクタ 332">
          <a:extLst>
            <a:ext uri="{FF2B5EF4-FFF2-40B4-BE49-F238E27FC236}">
              <a16:creationId xmlns:a16="http://schemas.microsoft.com/office/drawing/2014/main" xmlns="" id="{B936BC65-0DDA-4252-827D-85911D23BCD0}"/>
            </a:ext>
          </a:extLst>
        </xdr:cNvPr>
        <xdr:cNvCxnSpPr/>
      </xdr:nvCxnSpPr>
      <xdr:spPr>
        <a:xfrm flipV="1">
          <a:off x="6924040" y="14471651"/>
          <a:ext cx="78994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167657</xdr:rowOff>
    </xdr:from>
    <xdr:ext cx="469744" cy="259045"/>
    <xdr:sp macro="" textlink="">
      <xdr:nvSpPr>
        <xdr:cNvPr id="334" name="n_1aveValue【福祉施設】&#10;一人当たり面積">
          <a:extLst>
            <a:ext uri="{FF2B5EF4-FFF2-40B4-BE49-F238E27FC236}">
              <a16:creationId xmlns:a16="http://schemas.microsoft.com/office/drawing/2014/main" xmlns="" id="{5EC81D01-E4E6-45A4-842D-0CBF0C1FF4DD}"/>
            </a:ext>
          </a:extLst>
        </xdr:cNvPr>
        <xdr:cNvSpPr txBox="1"/>
      </xdr:nvSpPr>
      <xdr:spPr>
        <a:xfrm>
          <a:off x="8271587" y="1408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157497</xdr:rowOff>
    </xdr:from>
    <xdr:ext cx="469744" cy="259045"/>
    <xdr:sp macro="" textlink="">
      <xdr:nvSpPr>
        <xdr:cNvPr id="335" name="n_2aveValue【福祉施設】&#10;一人当たり面積">
          <a:extLst>
            <a:ext uri="{FF2B5EF4-FFF2-40B4-BE49-F238E27FC236}">
              <a16:creationId xmlns:a16="http://schemas.microsoft.com/office/drawing/2014/main" xmlns="" id="{BF3C0919-9979-41CB-8394-6D264510C018}"/>
            </a:ext>
          </a:extLst>
        </xdr:cNvPr>
        <xdr:cNvSpPr txBox="1"/>
      </xdr:nvSpPr>
      <xdr:spPr>
        <a:xfrm>
          <a:off x="7509587" y="14071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27957</xdr:rowOff>
    </xdr:from>
    <xdr:ext cx="469744" cy="259045"/>
    <xdr:sp macro="" textlink="">
      <xdr:nvSpPr>
        <xdr:cNvPr id="336" name="n_3aveValue【福祉施設】&#10;一人当たり面積">
          <a:extLst>
            <a:ext uri="{FF2B5EF4-FFF2-40B4-BE49-F238E27FC236}">
              <a16:creationId xmlns:a16="http://schemas.microsoft.com/office/drawing/2014/main" xmlns="" id="{BDF3CDF9-86B6-4211-9309-C01DC7F1F90C}"/>
            </a:ext>
          </a:extLst>
        </xdr:cNvPr>
        <xdr:cNvSpPr txBox="1"/>
      </xdr:nvSpPr>
      <xdr:spPr>
        <a:xfrm>
          <a:off x="6712027" y="1410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87647</xdr:rowOff>
    </xdr:from>
    <xdr:ext cx="469744" cy="259045"/>
    <xdr:sp macro="" textlink="">
      <xdr:nvSpPr>
        <xdr:cNvPr id="337" name="n_1mainValue【福祉施設】&#10;一人当たり面積">
          <a:extLst>
            <a:ext uri="{FF2B5EF4-FFF2-40B4-BE49-F238E27FC236}">
              <a16:creationId xmlns:a16="http://schemas.microsoft.com/office/drawing/2014/main" xmlns="" id="{3CE04FEA-BDF4-4F96-A189-5B77A5C9830B}"/>
            </a:ext>
          </a:extLst>
        </xdr:cNvPr>
        <xdr:cNvSpPr txBox="1"/>
      </xdr:nvSpPr>
      <xdr:spPr>
        <a:xfrm>
          <a:off x="8271587" y="1450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96538</xdr:rowOff>
    </xdr:from>
    <xdr:ext cx="469744" cy="259045"/>
    <xdr:sp macro="" textlink="">
      <xdr:nvSpPr>
        <xdr:cNvPr id="338" name="n_2mainValue【福祉施設】&#10;一人当たり面積">
          <a:extLst>
            <a:ext uri="{FF2B5EF4-FFF2-40B4-BE49-F238E27FC236}">
              <a16:creationId xmlns:a16="http://schemas.microsoft.com/office/drawing/2014/main" xmlns="" id="{980CEBD0-9E77-4E6D-84F5-3874ED00E341}"/>
            </a:ext>
          </a:extLst>
        </xdr:cNvPr>
        <xdr:cNvSpPr txBox="1"/>
      </xdr:nvSpPr>
      <xdr:spPr>
        <a:xfrm>
          <a:off x="7509587" y="1451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113047</xdr:rowOff>
    </xdr:from>
    <xdr:ext cx="469744" cy="259045"/>
    <xdr:sp macro="" textlink="">
      <xdr:nvSpPr>
        <xdr:cNvPr id="339" name="n_3mainValue【福祉施設】&#10;一人当たり面積">
          <a:extLst>
            <a:ext uri="{FF2B5EF4-FFF2-40B4-BE49-F238E27FC236}">
              <a16:creationId xmlns:a16="http://schemas.microsoft.com/office/drawing/2014/main" xmlns="" id="{A8C47B11-646D-4FE7-A63F-62EAE15310A5}"/>
            </a:ext>
          </a:extLst>
        </xdr:cNvPr>
        <xdr:cNvSpPr txBox="1"/>
      </xdr:nvSpPr>
      <xdr:spPr>
        <a:xfrm>
          <a:off x="6712027" y="1453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0" name="正方形/長方形 339">
          <a:extLst>
            <a:ext uri="{FF2B5EF4-FFF2-40B4-BE49-F238E27FC236}">
              <a16:creationId xmlns:a16="http://schemas.microsoft.com/office/drawing/2014/main" xmlns="" id="{D90D6ED4-3F3E-49A3-A2E4-E1C0B3DB6DC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1" name="正方形/長方形 340">
          <a:extLst>
            <a:ext uri="{FF2B5EF4-FFF2-40B4-BE49-F238E27FC236}">
              <a16:creationId xmlns:a16="http://schemas.microsoft.com/office/drawing/2014/main" xmlns="" id="{AE8B9B28-E80D-462F-9922-6F5C05C9447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2" name="正方形/長方形 341">
          <a:extLst>
            <a:ext uri="{FF2B5EF4-FFF2-40B4-BE49-F238E27FC236}">
              <a16:creationId xmlns:a16="http://schemas.microsoft.com/office/drawing/2014/main" xmlns="" id="{AB0AC820-9BDB-4092-81A8-428C52A2EA7F}"/>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3" name="正方形/長方形 342">
          <a:extLst>
            <a:ext uri="{FF2B5EF4-FFF2-40B4-BE49-F238E27FC236}">
              <a16:creationId xmlns:a16="http://schemas.microsoft.com/office/drawing/2014/main" xmlns="" id="{C310BA46-7F66-4557-94B6-BAC5F563A4A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4" name="正方形/長方形 343">
          <a:extLst>
            <a:ext uri="{FF2B5EF4-FFF2-40B4-BE49-F238E27FC236}">
              <a16:creationId xmlns:a16="http://schemas.microsoft.com/office/drawing/2014/main" xmlns="" id="{A1148184-C185-4739-A41C-0C8132DCFA7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45" name="正方形/長方形 344">
          <a:extLst>
            <a:ext uri="{FF2B5EF4-FFF2-40B4-BE49-F238E27FC236}">
              <a16:creationId xmlns:a16="http://schemas.microsoft.com/office/drawing/2014/main" xmlns="" id="{88BC04FA-DEB1-4847-9036-9C79C9FEBE5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46" name="正方形/長方形 345">
          <a:extLst>
            <a:ext uri="{FF2B5EF4-FFF2-40B4-BE49-F238E27FC236}">
              <a16:creationId xmlns:a16="http://schemas.microsoft.com/office/drawing/2014/main" xmlns="" id="{37FA3409-11A1-40C0-A6AF-F2840F9C39C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47" name="正方形/長方形 346">
          <a:extLst>
            <a:ext uri="{FF2B5EF4-FFF2-40B4-BE49-F238E27FC236}">
              <a16:creationId xmlns:a16="http://schemas.microsoft.com/office/drawing/2014/main" xmlns="" id="{F0BFF18D-37F0-4F2E-A9C1-7905DC1E224A}"/>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48" name="テキスト ボックス 347">
          <a:extLst>
            <a:ext uri="{FF2B5EF4-FFF2-40B4-BE49-F238E27FC236}">
              <a16:creationId xmlns:a16="http://schemas.microsoft.com/office/drawing/2014/main" xmlns="" id="{9E258FE5-896B-4025-93E7-3961D9015FB6}"/>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49" name="直線コネクタ 348">
          <a:extLst>
            <a:ext uri="{FF2B5EF4-FFF2-40B4-BE49-F238E27FC236}">
              <a16:creationId xmlns:a16="http://schemas.microsoft.com/office/drawing/2014/main" xmlns="" id="{346060E2-21F3-45A5-A77A-73A0973E51B9}"/>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108</xdr:row>
      <xdr:rowOff>152400</xdr:rowOff>
    </xdr:from>
    <xdr:to>
      <xdr:col>28</xdr:col>
      <xdr:colOff>114300</xdr:colOff>
      <xdr:row>108</xdr:row>
      <xdr:rowOff>152400</xdr:rowOff>
    </xdr:to>
    <xdr:cxnSp macro="">
      <xdr:nvCxnSpPr>
        <xdr:cNvPr id="350" name="直線コネクタ 349">
          <a:extLst>
            <a:ext uri="{FF2B5EF4-FFF2-40B4-BE49-F238E27FC236}">
              <a16:creationId xmlns:a16="http://schemas.microsoft.com/office/drawing/2014/main" xmlns="" id="{8A6A4EFB-7C2C-40E2-AA06-A7E59F6ABA2A}"/>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10177</xdr:rowOff>
    </xdr:from>
    <xdr:ext cx="338939" cy="259045"/>
    <xdr:sp macro="" textlink="">
      <xdr:nvSpPr>
        <xdr:cNvPr id="351" name="テキスト ボックス 350">
          <a:extLst>
            <a:ext uri="{FF2B5EF4-FFF2-40B4-BE49-F238E27FC236}">
              <a16:creationId xmlns:a16="http://schemas.microsoft.com/office/drawing/2014/main" xmlns="" id="{7D496839-EF3B-4FD4-8350-D78FD86F128E}"/>
            </a:ext>
          </a:extLst>
        </xdr:cNvPr>
        <xdr:cNvSpPr txBox="1"/>
      </xdr:nvSpPr>
      <xdr:spPr>
        <a:xfrm>
          <a:off x="377341" y="181152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52" name="直線コネクタ 351">
          <a:extLst>
            <a:ext uri="{FF2B5EF4-FFF2-40B4-BE49-F238E27FC236}">
              <a16:creationId xmlns:a16="http://schemas.microsoft.com/office/drawing/2014/main" xmlns="" id="{F8939694-6172-4B1A-873A-AC9AFB1581AB}"/>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53" name="テキスト ボックス 352">
          <a:extLst>
            <a:ext uri="{FF2B5EF4-FFF2-40B4-BE49-F238E27FC236}">
              <a16:creationId xmlns:a16="http://schemas.microsoft.com/office/drawing/2014/main" xmlns="" id="{D0FE6664-3416-4DD8-B2EA-12FA8B1A5376}"/>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54" name="直線コネクタ 353">
          <a:extLst>
            <a:ext uri="{FF2B5EF4-FFF2-40B4-BE49-F238E27FC236}">
              <a16:creationId xmlns:a16="http://schemas.microsoft.com/office/drawing/2014/main" xmlns="" id="{FB06A6AF-17B1-47A4-A675-555372A62A63}"/>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55" name="テキスト ボックス 354">
          <a:extLst>
            <a:ext uri="{FF2B5EF4-FFF2-40B4-BE49-F238E27FC236}">
              <a16:creationId xmlns:a16="http://schemas.microsoft.com/office/drawing/2014/main" xmlns="" id="{E2EE9EF6-2599-4138-991D-D596C1BAEECB}"/>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56" name="直線コネクタ 355">
          <a:extLst>
            <a:ext uri="{FF2B5EF4-FFF2-40B4-BE49-F238E27FC236}">
              <a16:creationId xmlns:a16="http://schemas.microsoft.com/office/drawing/2014/main" xmlns="" id="{6A07FE1A-8672-47FC-8FBD-AAD4E8C74B5F}"/>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57" name="テキスト ボックス 356">
          <a:extLst>
            <a:ext uri="{FF2B5EF4-FFF2-40B4-BE49-F238E27FC236}">
              <a16:creationId xmlns:a16="http://schemas.microsoft.com/office/drawing/2014/main" xmlns="" id="{7ECFF8C9-0139-4716-96CF-3CD2321789D8}"/>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58" name="直線コネクタ 357">
          <a:extLst>
            <a:ext uri="{FF2B5EF4-FFF2-40B4-BE49-F238E27FC236}">
              <a16:creationId xmlns:a16="http://schemas.microsoft.com/office/drawing/2014/main" xmlns="" id="{9A2AD48D-D5FB-4BB5-94A4-81C8063DC04C}"/>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xmlns="" id="{5DBF4DD4-D659-4627-B7E6-F241109A8A7C}"/>
            </a:ext>
          </a:extLst>
        </xdr:cNvPr>
        <xdr:cNvSpPr txBox="1"/>
      </xdr:nvSpPr>
      <xdr:spPr>
        <a:xfrm>
          <a:off x="27196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60" name="直線コネクタ 359">
          <a:extLst>
            <a:ext uri="{FF2B5EF4-FFF2-40B4-BE49-F238E27FC236}">
              <a16:creationId xmlns:a16="http://schemas.microsoft.com/office/drawing/2014/main" xmlns="" id="{DBB6AC5C-538F-4030-AE52-9B332F7E6AA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xmlns="" id="{80670893-63E6-4020-A6E1-6C35A1A5F72E}"/>
            </a:ext>
          </a:extLst>
        </xdr:cNvPr>
        <xdr:cNvSpPr txBox="1"/>
      </xdr:nvSpPr>
      <xdr:spPr>
        <a:xfrm>
          <a:off x="27196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62" name="【市民会館】&#10;有形固定資産減価償却率グラフ枠">
          <a:extLst>
            <a:ext uri="{FF2B5EF4-FFF2-40B4-BE49-F238E27FC236}">
              <a16:creationId xmlns:a16="http://schemas.microsoft.com/office/drawing/2014/main" xmlns="" id="{9E094276-D546-43C9-8BEA-ACEA63F0CEFD}"/>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82550</xdr:rowOff>
    </xdr:from>
    <xdr:to>
      <xdr:col>24</xdr:col>
      <xdr:colOff>62865</xdr:colOff>
      <xdr:row>108</xdr:row>
      <xdr:rowOff>152400</xdr:rowOff>
    </xdr:to>
    <xdr:cxnSp macro="">
      <xdr:nvCxnSpPr>
        <xdr:cNvPr id="363" name="直線コネクタ 362">
          <a:extLst>
            <a:ext uri="{FF2B5EF4-FFF2-40B4-BE49-F238E27FC236}">
              <a16:creationId xmlns:a16="http://schemas.microsoft.com/office/drawing/2014/main" xmlns="" id="{C7DB4EBE-8779-40CE-9EBC-76855D921A4D}"/>
            </a:ext>
          </a:extLst>
        </xdr:cNvPr>
        <xdr:cNvCxnSpPr/>
      </xdr:nvCxnSpPr>
      <xdr:spPr>
        <a:xfrm flipV="1">
          <a:off x="4086225" y="1701419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340478" cy="259045"/>
    <xdr:sp macro="" textlink="">
      <xdr:nvSpPr>
        <xdr:cNvPr id="364" name="【市民会館】&#10;有形固定資産減価償却率最小値テキスト">
          <a:extLst>
            <a:ext uri="{FF2B5EF4-FFF2-40B4-BE49-F238E27FC236}">
              <a16:creationId xmlns:a16="http://schemas.microsoft.com/office/drawing/2014/main" xmlns="" id="{331CCA48-1E08-4972-9F40-6E348DA6E1DA}"/>
            </a:ext>
          </a:extLst>
        </xdr:cNvPr>
        <xdr:cNvSpPr txBox="1"/>
      </xdr:nvSpPr>
      <xdr:spPr>
        <a:xfrm>
          <a:off x="4124960" y="182613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65" name="直線コネクタ 364">
          <a:extLst>
            <a:ext uri="{FF2B5EF4-FFF2-40B4-BE49-F238E27FC236}">
              <a16:creationId xmlns:a16="http://schemas.microsoft.com/office/drawing/2014/main" xmlns="" id="{E1D4DAC1-3B66-4A0E-9FC1-61719E5B30AA}"/>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29227</xdr:rowOff>
    </xdr:from>
    <xdr:ext cx="469744" cy="259045"/>
    <xdr:sp macro="" textlink="">
      <xdr:nvSpPr>
        <xdr:cNvPr id="366" name="【市民会館】&#10;有形固定資産減価償却率最大値テキスト">
          <a:extLst>
            <a:ext uri="{FF2B5EF4-FFF2-40B4-BE49-F238E27FC236}">
              <a16:creationId xmlns:a16="http://schemas.microsoft.com/office/drawing/2014/main" xmlns="" id="{0427EA3A-2D1B-4A19-B0BC-627AFD4077AA}"/>
            </a:ext>
          </a:extLst>
        </xdr:cNvPr>
        <xdr:cNvSpPr txBox="1"/>
      </xdr:nvSpPr>
      <xdr:spPr>
        <a:xfrm>
          <a:off x="4124960" y="1679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82550</xdr:rowOff>
    </xdr:from>
    <xdr:to>
      <xdr:col>24</xdr:col>
      <xdr:colOff>152400</xdr:colOff>
      <xdr:row>101</xdr:row>
      <xdr:rowOff>82550</xdr:rowOff>
    </xdr:to>
    <xdr:cxnSp macro="">
      <xdr:nvCxnSpPr>
        <xdr:cNvPr id="367" name="直線コネクタ 366">
          <a:extLst>
            <a:ext uri="{FF2B5EF4-FFF2-40B4-BE49-F238E27FC236}">
              <a16:creationId xmlns:a16="http://schemas.microsoft.com/office/drawing/2014/main" xmlns="" id="{E419E029-BC1A-4310-9FA8-01CA03A7E37A}"/>
            </a:ext>
          </a:extLst>
        </xdr:cNvPr>
        <xdr:cNvCxnSpPr/>
      </xdr:nvCxnSpPr>
      <xdr:spPr>
        <a:xfrm>
          <a:off x="4020820" y="1701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27957</xdr:rowOff>
    </xdr:from>
    <xdr:ext cx="405111" cy="259045"/>
    <xdr:sp macro="" textlink="">
      <xdr:nvSpPr>
        <xdr:cNvPr id="368" name="【市民会館】&#10;有形固定資産減価償却率平均値テキスト">
          <a:extLst>
            <a:ext uri="{FF2B5EF4-FFF2-40B4-BE49-F238E27FC236}">
              <a16:creationId xmlns:a16="http://schemas.microsoft.com/office/drawing/2014/main" xmlns="" id="{8575ACDB-8527-4A90-A3F4-24E599CF1519}"/>
            </a:ext>
          </a:extLst>
        </xdr:cNvPr>
        <xdr:cNvSpPr txBox="1"/>
      </xdr:nvSpPr>
      <xdr:spPr>
        <a:xfrm>
          <a:off x="4124960" y="17462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5080</xdr:rowOff>
    </xdr:from>
    <xdr:to>
      <xdr:col>24</xdr:col>
      <xdr:colOff>114300</xdr:colOff>
      <xdr:row>105</xdr:row>
      <xdr:rowOff>106680</xdr:rowOff>
    </xdr:to>
    <xdr:sp macro="" textlink="">
      <xdr:nvSpPr>
        <xdr:cNvPr id="369" name="フローチャート: 判断 368">
          <a:extLst>
            <a:ext uri="{FF2B5EF4-FFF2-40B4-BE49-F238E27FC236}">
              <a16:creationId xmlns:a16="http://schemas.microsoft.com/office/drawing/2014/main" xmlns="" id="{DC53F3C3-42DC-4BC2-9BA4-5077535337E5}"/>
            </a:ext>
          </a:extLst>
        </xdr:cNvPr>
        <xdr:cNvSpPr/>
      </xdr:nvSpPr>
      <xdr:spPr>
        <a:xfrm>
          <a:off x="4036060" y="1760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167639</xdr:rowOff>
    </xdr:from>
    <xdr:to>
      <xdr:col>20</xdr:col>
      <xdr:colOff>38100</xdr:colOff>
      <xdr:row>105</xdr:row>
      <xdr:rowOff>97789</xdr:rowOff>
    </xdr:to>
    <xdr:sp macro="" textlink="">
      <xdr:nvSpPr>
        <xdr:cNvPr id="370" name="フローチャート: 判断 369">
          <a:extLst>
            <a:ext uri="{FF2B5EF4-FFF2-40B4-BE49-F238E27FC236}">
              <a16:creationId xmlns:a16="http://schemas.microsoft.com/office/drawing/2014/main" xmlns="" id="{51ABC49E-9302-4B5F-8225-6BB5EFC31E11}"/>
            </a:ext>
          </a:extLst>
        </xdr:cNvPr>
        <xdr:cNvSpPr/>
      </xdr:nvSpPr>
      <xdr:spPr>
        <a:xfrm>
          <a:off x="3312160" y="176021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170180</xdr:rowOff>
    </xdr:from>
    <xdr:to>
      <xdr:col>15</xdr:col>
      <xdr:colOff>101600</xdr:colOff>
      <xdr:row>105</xdr:row>
      <xdr:rowOff>100330</xdr:rowOff>
    </xdr:to>
    <xdr:sp macro="" textlink="">
      <xdr:nvSpPr>
        <xdr:cNvPr id="371" name="フローチャート: 判断 370">
          <a:extLst>
            <a:ext uri="{FF2B5EF4-FFF2-40B4-BE49-F238E27FC236}">
              <a16:creationId xmlns:a16="http://schemas.microsoft.com/office/drawing/2014/main" xmlns="" id="{A67B0EB4-DA95-4D92-ADBE-621D4D00A343}"/>
            </a:ext>
          </a:extLst>
        </xdr:cNvPr>
        <xdr:cNvSpPr/>
      </xdr:nvSpPr>
      <xdr:spPr>
        <a:xfrm>
          <a:off x="2514600" y="17604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165100</xdr:rowOff>
    </xdr:from>
    <xdr:to>
      <xdr:col>10</xdr:col>
      <xdr:colOff>165100</xdr:colOff>
      <xdr:row>105</xdr:row>
      <xdr:rowOff>95250</xdr:rowOff>
    </xdr:to>
    <xdr:sp macro="" textlink="">
      <xdr:nvSpPr>
        <xdr:cNvPr id="372" name="フローチャート: 判断 371">
          <a:extLst>
            <a:ext uri="{FF2B5EF4-FFF2-40B4-BE49-F238E27FC236}">
              <a16:creationId xmlns:a16="http://schemas.microsoft.com/office/drawing/2014/main" xmlns="" id="{DFE2A279-D4FB-4F61-A131-3C3784D9C9BB}"/>
            </a:ext>
          </a:extLst>
        </xdr:cNvPr>
        <xdr:cNvSpPr/>
      </xdr:nvSpPr>
      <xdr:spPr>
        <a:xfrm>
          <a:off x="1739900" y="17599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xmlns="" id="{7E717485-B184-4D42-813E-592547DEA3CD}"/>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xmlns="" id="{CBD28BA4-8F06-4A4A-A28F-44CC55E129C3}"/>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xmlns="" id="{F80D587D-8DC5-44CF-838D-558E277EFADB}"/>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xmlns="" id="{7D547A6F-45E8-40CA-AD20-EED5F6628D18}"/>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xmlns="" id="{7710CDB2-DD63-4C24-AF68-383137A7BEE2}"/>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5080</xdr:rowOff>
    </xdr:from>
    <xdr:to>
      <xdr:col>24</xdr:col>
      <xdr:colOff>114300</xdr:colOff>
      <xdr:row>107</xdr:row>
      <xdr:rowOff>106680</xdr:rowOff>
    </xdr:to>
    <xdr:sp macro="" textlink="">
      <xdr:nvSpPr>
        <xdr:cNvPr id="378" name="楕円 377">
          <a:extLst>
            <a:ext uri="{FF2B5EF4-FFF2-40B4-BE49-F238E27FC236}">
              <a16:creationId xmlns:a16="http://schemas.microsoft.com/office/drawing/2014/main" xmlns="" id="{DBAD7DC8-A571-4DC8-A3B2-B2C8BA3A2082}"/>
            </a:ext>
          </a:extLst>
        </xdr:cNvPr>
        <xdr:cNvSpPr/>
      </xdr:nvSpPr>
      <xdr:spPr>
        <a:xfrm>
          <a:off x="4036060" y="1794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154957</xdr:rowOff>
    </xdr:from>
    <xdr:ext cx="405111" cy="259045"/>
    <xdr:sp macro="" textlink="">
      <xdr:nvSpPr>
        <xdr:cNvPr id="379" name="【市民会館】&#10;有形固定資産減価償却率該当値テキスト">
          <a:extLst>
            <a:ext uri="{FF2B5EF4-FFF2-40B4-BE49-F238E27FC236}">
              <a16:creationId xmlns:a16="http://schemas.microsoft.com/office/drawing/2014/main" xmlns="" id="{FED89799-5221-46C6-96CD-B7BFE2F640D5}"/>
            </a:ext>
          </a:extLst>
        </xdr:cNvPr>
        <xdr:cNvSpPr txBox="1"/>
      </xdr:nvSpPr>
      <xdr:spPr>
        <a:xfrm>
          <a:off x="4124960" y="1792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76200</xdr:rowOff>
    </xdr:from>
    <xdr:to>
      <xdr:col>20</xdr:col>
      <xdr:colOff>38100</xdr:colOff>
      <xdr:row>108</xdr:row>
      <xdr:rowOff>6350</xdr:rowOff>
    </xdr:to>
    <xdr:sp macro="" textlink="">
      <xdr:nvSpPr>
        <xdr:cNvPr id="380" name="楕円 379">
          <a:extLst>
            <a:ext uri="{FF2B5EF4-FFF2-40B4-BE49-F238E27FC236}">
              <a16:creationId xmlns:a16="http://schemas.microsoft.com/office/drawing/2014/main" xmlns="" id="{F6F02A0D-061E-46D6-BC96-685FC9E4CA25}"/>
            </a:ext>
          </a:extLst>
        </xdr:cNvPr>
        <xdr:cNvSpPr/>
      </xdr:nvSpPr>
      <xdr:spPr>
        <a:xfrm>
          <a:off x="3312160" y="18013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55880</xdr:rowOff>
    </xdr:from>
    <xdr:to>
      <xdr:col>24</xdr:col>
      <xdr:colOff>63500</xdr:colOff>
      <xdr:row>107</xdr:row>
      <xdr:rowOff>127000</xdr:rowOff>
    </xdr:to>
    <xdr:cxnSp macro="">
      <xdr:nvCxnSpPr>
        <xdr:cNvPr id="381" name="直線コネクタ 380">
          <a:extLst>
            <a:ext uri="{FF2B5EF4-FFF2-40B4-BE49-F238E27FC236}">
              <a16:creationId xmlns:a16="http://schemas.microsoft.com/office/drawing/2014/main" xmlns="" id="{463016F0-EAFB-48A9-8E1F-45BB6C61FEB5}"/>
            </a:ext>
          </a:extLst>
        </xdr:cNvPr>
        <xdr:cNvCxnSpPr/>
      </xdr:nvCxnSpPr>
      <xdr:spPr>
        <a:xfrm flipV="1">
          <a:off x="3355340" y="17993360"/>
          <a:ext cx="731520" cy="7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146050</xdr:rowOff>
    </xdr:from>
    <xdr:to>
      <xdr:col>15</xdr:col>
      <xdr:colOff>101600</xdr:colOff>
      <xdr:row>108</xdr:row>
      <xdr:rowOff>76200</xdr:rowOff>
    </xdr:to>
    <xdr:sp macro="" textlink="">
      <xdr:nvSpPr>
        <xdr:cNvPr id="382" name="楕円 381">
          <a:extLst>
            <a:ext uri="{FF2B5EF4-FFF2-40B4-BE49-F238E27FC236}">
              <a16:creationId xmlns:a16="http://schemas.microsoft.com/office/drawing/2014/main" xmlns="" id="{D54E84A2-4EB6-4F89-B2DE-38622506F50E}"/>
            </a:ext>
          </a:extLst>
        </xdr:cNvPr>
        <xdr:cNvSpPr/>
      </xdr:nvSpPr>
      <xdr:spPr>
        <a:xfrm>
          <a:off x="2514600" y="18083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127000</xdr:rowOff>
    </xdr:from>
    <xdr:to>
      <xdr:col>19</xdr:col>
      <xdr:colOff>177800</xdr:colOff>
      <xdr:row>108</xdr:row>
      <xdr:rowOff>25400</xdr:rowOff>
    </xdr:to>
    <xdr:cxnSp macro="">
      <xdr:nvCxnSpPr>
        <xdr:cNvPr id="383" name="直線コネクタ 382">
          <a:extLst>
            <a:ext uri="{FF2B5EF4-FFF2-40B4-BE49-F238E27FC236}">
              <a16:creationId xmlns:a16="http://schemas.microsoft.com/office/drawing/2014/main" xmlns="" id="{68F6FDE6-C17A-40E3-B9CA-4ADA34AAF4A3}"/>
            </a:ext>
          </a:extLst>
        </xdr:cNvPr>
        <xdr:cNvCxnSpPr/>
      </xdr:nvCxnSpPr>
      <xdr:spPr>
        <a:xfrm flipV="1">
          <a:off x="2565400" y="18064480"/>
          <a:ext cx="78994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43180</xdr:rowOff>
    </xdr:from>
    <xdr:to>
      <xdr:col>10</xdr:col>
      <xdr:colOff>165100</xdr:colOff>
      <xdr:row>108</xdr:row>
      <xdr:rowOff>144780</xdr:rowOff>
    </xdr:to>
    <xdr:sp macro="" textlink="">
      <xdr:nvSpPr>
        <xdr:cNvPr id="384" name="楕円 383">
          <a:extLst>
            <a:ext uri="{FF2B5EF4-FFF2-40B4-BE49-F238E27FC236}">
              <a16:creationId xmlns:a16="http://schemas.microsoft.com/office/drawing/2014/main" xmlns="" id="{826CA115-2FB0-4F0E-BDB1-9E165500FFB5}"/>
            </a:ext>
          </a:extLst>
        </xdr:cNvPr>
        <xdr:cNvSpPr/>
      </xdr:nvSpPr>
      <xdr:spPr>
        <a:xfrm>
          <a:off x="1739900" y="1814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25400</xdr:rowOff>
    </xdr:from>
    <xdr:to>
      <xdr:col>15</xdr:col>
      <xdr:colOff>50800</xdr:colOff>
      <xdr:row>108</xdr:row>
      <xdr:rowOff>93980</xdr:rowOff>
    </xdr:to>
    <xdr:cxnSp macro="">
      <xdr:nvCxnSpPr>
        <xdr:cNvPr id="385" name="直線コネクタ 384">
          <a:extLst>
            <a:ext uri="{FF2B5EF4-FFF2-40B4-BE49-F238E27FC236}">
              <a16:creationId xmlns:a16="http://schemas.microsoft.com/office/drawing/2014/main" xmlns="" id="{2B1049A2-9EC8-40DD-B4C0-5C20D7D451C0}"/>
            </a:ext>
          </a:extLst>
        </xdr:cNvPr>
        <xdr:cNvCxnSpPr/>
      </xdr:nvCxnSpPr>
      <xdr:spPr>
        <a:xfrm flipV="1">
          <a:off x="1790700" y="18130520"/>
          <a:ext cx="7747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114316</xdr:rowOff>
    </xdr:from>
    <xdr:ext cx="405111" cy="259045"/>
    <xdr:sp macro="" textlink="">
      <xdr:nvSpPr>
        <xdr:cNvPr id="386" name="n_1aveValue【市民会館】&#10;有形固定資産減価償却率">
          <a:extLst>
            <a:ext uri="{FF2B5EF4-FFF2-40B4-BE49-F238E27FC236}">
              <a16:creationId xmlns:a16="http://schemas.microsoft.com/office/drawing/2014/main" xmlns="" id="{96CCF9B9-6500-43C3-8016-ED4B05979D1B}"/>
            </a:ext>
          </a:extLst>
        </xdr:cNvPr>
        <xdr:cNvSpPr txBox="1"/>
      </xdr:nvSpPr>
      <xdr:spPr>
        <a:xfrm>
          <a:off x="3170564" y="17381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116857</xdr:rowOff>
    </xdr:from>
    <xdr:ext cx="405111" cy="259045"/>
    <xdr:sp macro="" textlink="">
      <xdr:nvSpPr>
        <xdr:cNvPr id="387" name="n_2aveValue【市民会館】&#10;有形固定資産減価償却率">
          <a:extLst>
            <a:ext uri="{FF2B5EF4-FFF2-40B4-BE49-F238E27FC236}">
              <a16:creationId xmlns:a16="http://schemas.microsoft.com/office/drawing/2014/main" xmlns="" id="{83305E81-4516-425A-A3A3-553682EA5BE8}"/>
            </a:ext>
          </a:extLst>
        </xdr:cNvPr>
        <xdr:cNvSpPr txBox="1"/>
      </xdr:nvSpPr>
      <xdr:spPr>
        <a:xfrm>
          <a:off x="2385704" y="1738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111777</xdr:rowOff>
    </xdr:from>
    <xdr:ext cx="405111" cy="259045"/>
    <xdr:sp macro="" textlink="">
      <xdr:nvSpPr>
        <xdr:cNvPr id="388" name="n_3aveValue【市民会館】&#10;有形固定資産減価償却率">
          <a:extLst>
            <a:ext uri="{FF2B5EF4-FFF2-40B4-BE49-F238E27FC236}">
              <a16:creationId xmlns:a16="http://schemas.microsoft.com/office/drawing/2014/main" xmlns="" id="{9B7DD762-921F-48E8-B9B4-5ABEEA895FC9}"/>
            </a:ext>
          </a:extLst>
        </xdr:cNvPr>
        <xdr:cNvSpPr txBox="1"/>
      </xdr:nvSpPr>
      <xdr:spPr>
        <a:xfrm>
          <a:off x="1611004" y="17378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168927</xdr:rowOff>
    </xdr:from>
    <xdr:ext cx="405111" cy="259045"/>
    <xdr:sp macro="" textlink="">
      <xdr:nvSpPr>
        <xdr:cNvPr id="389" name="n_1mainValue【市民会館】&#10;有形固定資産減価償却率">
          <a:extLst>
            <a:ext uri="{FF2B5EF4-FFF2-40B4-BE49-F238E27FC236}">
              <a16:creationId xmlns:a16="http://schemas.microsoft.com/office/drawing/2014/main" xmlns="" id="{90BC3832-A28B-4E38-B8F4-F6C0A555B99E}"/>
            </a:ext>
          </a:extLst>
        </xdr:cNvPr>
        <xdr:cNvSpPr txBox="1"/>
      </xdr:nvSpPr>
      <xdr:spPr>
        <a:xfrm>
          <a:off x="3170564" y="181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67327</xdr:rowOff>
    </xdr:from>
    <xdr:ext cx="405111" cy="259045"/>
    <xdr:sp macro="" textlink="">
      <xdr:nvSpPr>
        <xdr:cNvPr id="390" name="n_2mainValue【市民会館】&#10;有形固定資産減価償却率">
          <a:extLst>
            <a:ext uri="{FF2B5EF4-FFF2-40B4-BE49-F238E27FC236}">
              <a16:creationId xmlns:a16="http://schemas.microsoft.com/office/drawing/2014/main" xmlns="" id="{E31A1AEE-7905-418A-A229-3E9C95B7A3D6}"/>
            </a:ext>
          </a:extLst>
        </xdr:cNvPr>
        <xdr:cNvSpPr txBox="1"/>
      </xdr:nvSpPr>
      <xdr:spPr>
        <a:xfrm>
          <a:off x="2385704" y="18172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108</xdr:row>
      <xdr:rowOff>135907</xdr:rowOff>
    </xdr:from>
    <xdr:ext cx="340478" cy="259045"/>
    <xdr:sp macro="" textlink="">
      <xdr:nvSpPr>
        <xdr:cNvPr id="391" name="n_3mainValue【市民会館】&#10;有形固定資産減価償却率">
          <a:extLst>
            <a:ext uri="{FF2B5EF4-FFF2-40B4-BE49-F238E27FC236}">
              <a16:creationId xmlns:a16="http://schemas.microsoft.com/office/drawing/2014/main" xmlns="" id="{096F2552-0260-400E-9900-C8A54E846A7E}"/>
            </a:ext>
          </a:extLst>
        </xdr:cNvPr>
        <xdr:cNvSpPr txBox="1"/>
      </xdr:nvSpPr>
      <xdr:spPr>
        <a:xfrm>
          <a:off x="1643321" y="18241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92" name="正方形/長方形 391">
          <a:extLst>
            <a:ext uri="{FF2B5EF4-FFF2-40B4-BE49-F238E27FC236}">
              <a16:creationId xmlns:a16="http://schemas.microsoft.com/office/drawing/2014/main" xmlns="" id="{0D66FBF9-016A-419B-B0FA-8CB6C48D074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3" name="正方形/長方形 392">
          <a:extLst>
            <a:ext uri="{FF2B5EF4-FFF2-40B4-BE49-F238E27FC236}">
              <a16:creationId xmlns:a16="http://schemas.microsoft.com/office/drawing/2014/main" xmlns="" id="{35FE1172-6C97-4DBC-B064-C322CE8CF27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4" name="正方形/長方形 393">
          <a:extLst>
            <a:ext uri="{FF2B5EF4-FFF2-40B4-BE49-F238E27FC236}">
              <a16:creationId xmlns:a16="http://schemas.microsoft.com/office/drawing/2014/main" xmlns="" id="{C3D9CAC3-3886-464D-9338-5FA37739CB2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5" name="正方形/長方形 394">
          <a:extLst>
            <a:ext uri="{FF2B5EF4-FFF2-40B4-BE49-F238E27FC236}">
              <a16:creationId xmlns:a16="http://schemas.microsoft.com/office/drawing/2014/main" xmlns="" id="{C390A65E-0842-4742-B321-92C6DCD8A54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6" name="正方形/長方形 395">
          <a:extLst>
            <a:ext uri="{FF2B5EF4-FFF2-40B4-BE49-F238E27FC236}">
              <a16:creationId xmlns:a16="http://schemas.microsoft.com/office/drawing/2014/main" xmlns="" id="{CF49D03E-AE74-4104-8546-45359BEF647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7" name="正方形/長方形 396">
          <a:extLst>
            <a:ext uri="{FF2B5EF4-FFF2-40B4-BE49-F238E27FC236}">
              <a16:creationId xmlns:a16="http://schemas.microsoft.com/office/drawing/2014/main" xmlns="" id="{4020E27F-5355-41A5-B019-D1808C561C9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8" name="正方形/長方形 397">
          <a:extLst>
            <a:ext uri="{FF2B5EF4-FFF2-40B4-BE49-F238E27FC236}">
              <a16:creationId xmlns:a16="http://schemas.microsoft.com/office/drawing/2014/main" xmlns="" id="{B8FC9C6D-C5B0-4F38-B090-8D68EC02819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9" name="正方形/長方形 398">
          <a:extLst>
            <a:ext uri="{FF2B5EF4-FFF2-40B4-BE49-F238E27FC236}">
              <a16:creationId xmlns:a16="http://schemas.microsoft.com/office/drawing/2014/main" xmlns="" id="{DBCC1488-3FD6-4FA2-BBAA-A5C8A6A10E6C}"/>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00" name="テキスト ボックス 399">
          <a:extLst>
            <a:ext uri="{FF2B5EF4-FFF2-40B4-BE49-F238E27FC236}">
              <a16:creationId xmlns:a16="http://schemas.microsoft.com/office/drawing/2014/main" xmlns="" id="{B94B6E0F-944E-4425-9B1B-6324AD4E1236}"/>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01" name="直線コネクタ 400">
          <a:extLst>
            <a:ext uri="{FF2B5EF4-FFF2-40B4-BE49-F238E27FC236}">
              <a16:creationId xmlns:a16="http://schemas.microsoft.com/office/drawing/2014/main" xmlns="" id="{D9C17943-DB3B-4C23-9400-9258C48B4886}"/>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02" name="直線コネクタ 401">
          <a:extLst>
            <a:ext uri="{FF2B5EF4-FFF2-40B4-BE49-F238E27FC236}">
              <a16:creationId xmlns:a16="http://schemas.microsoft.com/office/drawing/2014/main" xmlns="" id="{3E9C8846-C72B-4E33-806A-81FFE0D48A66}"/>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03" name="テキスト ボックス 402">
          <a:extLst>
            <a:ext uri="{FF2B5EF4-FFF2-40B4-BE49-F238E27FC236}">
              <a16:creationId xmlns:a16="http://schemas.microsoft.com/office/drawing/2014/main" xmlns="" id="{09600C26-CDEB-4B07-B7AF-E3296462DED6}"/>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04" name="直線コネクタ 403">
          <a:extLst>
            <a:ext uri="{FF2B5EF4-FFF2-40B4-BE49-F238E27FC236}">
              <a16:creationId xmlns:a16="http://schemas.microsoft.com/office/drawing/2014/main" xmlns="" id="{899E486C-DFC5-4A6D-B97E-C1A76ADC8EBD}"/>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05" name="テキスト ボックス 404">
          <a:extLst>
            <a:ext uri="{FF2B5EF4-FFF2-40B4-BE49-F238E27FC236}">
              <a16:creationId xmlns:a16="http://schemas.microsoft.com/office/drawing/2014/main" xmlns="" id="{7400C695-9C4F-4104-9969-BFF4DBC6CA58}"/>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06" name="直線コネクタ 405">
          <a:extLst>
            <a:ext uri="{FF2B5EF4-FFF2-40B4-BE49-F238E27FC236}">
              <a16:creationId xmlns:a16="http://schemas.microsoft.com/office/drawing/2014/main" xmlns="" id="{D296E9EE-40B5-472B-82D2-52BEC466862F}"/>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07" name="テキスト ボックス 406">
          <a:extLst>
            <a:ext uri="{FF2B5EF4-FFF2-40B4-BE49-F238E27FC236}">
              <a16:creationId xmlns:a16="http://schemas.microsoft.com/office/drawing/2014/main" xmlns="" id="{2F84CA35-694E-409C-80AC-449E35C38559}"/>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08" name="直線コネクタ 407">
          <a:extLst>
            <a:ext uri="{FF2B5EF4-FFF2-40B4-BE49-F238E27FC236}">
              <a16:creationId xmlns:a16="http://schemas.microsoft.com/office/drawing/2014/main" xmlns="" id="{0278F2D3-1725-4026-81A7-5DA2F3EEF4CF}"/>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09" name="テキスト ボックス 408">
          <a:extLst>
            <a:ext uri="{FF2B5EF4-FFF2-40B4-BE49-F238E27FC236}">
              <a16:creationId xmlns:a16="http://schemas.microsoft.com/office/drawing/2014/main" xmlns="" id="{D50776EA-EA42-4757-BF52-9DD5CF7355BF}"/>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10" name="直線コネクタ 409">
          <a:extLst>
            <a:ext uri="{FF2B5EF4-FFF2-40B4-BE49-F238E27FC236}">
              <a16:creationId xmlns:a16="http://schemas.microsoft.com/office/drawing/2014/main" xmlns="" id="{CB311DD3-EAB0-4005-9EE2-388FD63CD896}"/>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11" name="テキスト ボックス 410">
          <a:extLst>
            <a:ext uri="{FF2B5EF4-FFF2-40B4-BE49-F238E27FC236}">
              <a16:creationId xmlns:a16="http://schemas.microsoft.com/office/drawing/2014/main" xmlns="" id="{0C01FDA7-21BD-461E-976C-592B5A48AFC4}"/>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12" name="直線コネクタ 411">
          <a:extLst>
            <a:ext uri="{FF2B5EF4-FFF2-40B4-BE49-F238E27FC236}">
              <a16:creationId xmlns:a16="http://schemas.microsoft.com/office/drawing/2014/main" xmlns="" id="{9EB5C605-9AB7-4E6B-A886-62E382B9696E}"/>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13" name="テキスト ボックス 412">
          <a:extLst>
            <a:ext uri="{FF2B5EF4-FFF2-40B4-BE49-F238E27FC236}">
              <a16:creationId xmlns:a16="http://schemas.microsoft.com/office/drawing/2014/main" xmlns="" id="{86CC85FF-2AE6-461C-8642-056E8BEA5B30}"/>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14" name="【市民会館】&#10;一人当たり面積グラフ枠">
          <a:extLst>
            <a:ext uri="{FF2B5EF4-FFF2-40B4-BE49-F238E27FC236}">
              <a16:creationId xmlns:a16="http://schemas.microsoft.com/office/drawing/2014/main" xmlns="" id="{E6B54A5C-FB60-46EA-BF1F-4A006339631D}"/>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20955</xdr:rowOff>
    </xdr:from>
    <xdr:to>
      <xdr:col>54</xdr:col>
      <xdr:colOff>189865</xdr:colOff>
      <xdr:row>108</xdr:row>
      <xdr:rowOff>116205</xdr:rowOff>
    </xdr:to>
    <xdr:cxnSp macro="">
      <xdr:nvCxnSpPr>
        <xdr:cNvPr id="415" name="直線コネクタ 414">
          <a:extLst>
            <a:ext uri="{FF2B5EF4-FFF2-40B4-BE49-F238E27FC236}">
              <a16:creationId xmlns:a16="http://schemas.microsoft.com/office/drawing/2014/main" xmlns="" id="{F311E033-D0F8-45AD-AD78-C73594C2C2F5}"/>
            </a:ext>
          </a:extLst>
        </xdr:cNvPr>
        <xdr:cNvCxnSpPr/>
      </xdr:nvCxnSpPr>
      <xdr:spPr>
        <a:xfrm flipV="1">
          <a:off x="9219565" y="16784955"/>
          <a:ext cx="0" cy="1436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120032</xdr:rowOff>
    </xdr:from>
    <xdr:ext cx="469744" cy="259045"/>
    <xdr:sp macro="" textlink="">
      <xdr:nvSpPr>
        <xdr:cNvPr id="416" name="【市民会館】&#10;一人当たり面積最小値テキスト">
          <a:extLst>
            <a:ext uri="{FF2B5EF4-FFF2-40B4-BE49-F238E27FC236}">
              <a16:creationId xmlns:a16="http://schemas.microsoft.com/office/drawing/2014/main" xmlns="" id="{1E856B9A-F8B8-43A7-B1E1-043CC572DF25}"/>
            </a:ext>
          </a:extLst>
        </xdr:cNvPr>
        <xdr:cNvSpPr txBox="1"/>
      </xdr:nvSpPr>
      <xdr:spPr>
        <a:xfrm>
          <a:off x="9258300" y="1822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116205</xdr:rowOff>
    </xdr:from>
    <xdr:to>
      <xdr:col>55</xdr:col>
      <xdr:colOff>88900</xdr:colOff>
      <xdr:row>108</xdr:row>
      <xdr:rowOff>116205</xdr:rowOff>
    </xdr:to>
    <xdr:cxnSp macro="">
      <xdr:nvCxnSpPr>
        <xdr:cNvPr id="417" name="直線コネクタ 416">
          <a:extLst>
            <a:ext uri="{FF2B5EF4-FFF2-40B4-BE49-F238E27FC236}">
              <a16:creationId xmlns:a16="http://schemas.microsoft.com/office/drawing/2014/main" xmlns="" id="{05C3AFB6-36D3-44E2-9962-E6DE4370FF8C}"/>
            </a:ext>
          </a:extLst>
        </xdr:cNvPr>
        <xdr:cNvCxnSpPr/>
      </xdr:nvCxnSpPr>
      <xdr:spPr>
        <a:xfrm>
          <a:off x="9154160" y="18221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139082</xdr:rowOff>
    </xdr:from>
    <xdr:ext cx="469744" cy="259045"/>
    <xdr:sp macro="" textlink="">
      <xdr:nvSpPr>
        <xdr:cNvPr id="418" name="【市民会館】&#10;一人当たり面積最大値テキスト">
          <a:extLst>
            <a:ext uri="{FF2B5EF4-FFF2-40B4-BE49-F238E27FC236}">
              <a16:creationId xmlns:a16="http://schemas.microsoft.com/office/drawing/2014/main" xmlns="" id="{FC9457AE-F4C3-46CE-834B-CA5B3D2442E2}"/>
            </a:ext>
          </a:extLst>
        </xdr:cNvPr>
        <xdr:cNvSpPr txBox="1"/>
      </xdr:nvSpPr>
      <xdr:spPr>
        <a:xfrm>
          <a:off x="9258300" y="1656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20955</xdr:rowOff>
    </xdr:from>
    <xdr:to>
      <xdr:col>55</xdr:col>
      <xdr:colOff>88900</xdr:colOff>
      <xdr:row>100</xdr:row>
      <xdr:rowOff>20955</xdr:rowOff>
    </xdr:to>
    <xdr:cxnSp macro="">
      <xdr:nvCxnSpPr>
        <xdr:cNvPr id="419" name="直線コネクタ 418">
          <a:extLst>
            <a:ext uri="{FF2B5EF4-FFF2-40B4-BE49-F238E27FC236}">
              <a16:creationId xmlns:a16="http://schemas.microsoft.com/office/drawing/2014/main" xmlns="" id="{6466E3BF-474F-44B3-A1E8-5D756F48B727}"/>
            </a:ext>
          </a:extLst>
        </xdr:cNvPr>
        <xdr:cNvCxnSpPr/>
      </xdr:nvCxnSpPr>
      <xdr:spPr>
        <a:xfrm>
          <a:off x="9154160" y="16784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83838</xdr:rowOff>
    </xdr:from>
    <xdr:ext cx="469744" cy="259045"/>
    <xdr:sp macro="" textlink="">
      <xdr:nvSpPr>
        <xdr:cNvPr id="420" name="【市民会館】&#10;一人当たり面積平均値テキスト">
          <a:extLst>
            <a:ext uri="{FF2B5EF4-FFF2-40B4-BE49-F238E27FC236}">
              <a16:creationId xmlns:a16="http://schemas.microsoft.com/office/drawing/2014/main" xmlns="" id="{543D54FC-A8CC-4F58-9605-9D1FB18A6A5A}"/>
            </a:ext>
          </a:extLst>
        </xdr:cNvPr>
        <xdr:cNvSpPr txBox="1"/>
      </xdr:nvSpPr>
      <xdr:spPr>
        <a:xfrm>
          <a:off x="9258300" y="178536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105411</xdr:rowOff>
    </xdr:from>
    <xdr:to>
      <xdr:col>55</xdr:col>
      <xdr:colOff>50800</xdr:colOff>
      <xdr:row>107</xdr:row>
      <xdr:rowOff>35561</xdr:rowOff>
    </xdr:to>
    <xdr:sp macro="" textlink="">
      <xdr:nvSpPr>
        <xdr:cNvPr id="421" name="フローチャート: 判断 420">
          <a:extLst>
            <a:ext uri="{FF2B5EF4-FFF2-40B4-BE49-F238E27FC236}">
              <a16:creationId xmlns:a16="http://schemas.microsoft.com/office/drawing/2014/main" xmlns="" id="{064FB694-7711-425C-AE22-E77E0B5DD597}"/>
            </a:ext>
          </a:extLst>
        </xdr:cNvPr>
        <xdr:cNvSpPr/>
      </xdr:nvSpPr>
      <xdr:spPr>
        <a:xfrm>
          <a:off x="9192260" y="178752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103505</xdr:rowOff>
    </xdr:from>
    <xdr:to>
      <xdr:col>50</xdr:col>
      <xdr:colOff>165100</xdr:colOff>
      <xdr:row>107</xdr:row>
      <xdr:rowOff>33655</xdr:rowOff>
    </xdr:to>
    <xdr:sp macro="" textlink="">
      <xdr:nvSpPr>
        <xdr:cNvPr id="422" name="フローチャート: 判断 421">
          <a:extLst>
            <a:ext uri="{FF2B5EF4-FFF2-40B4-BE49-F238E27FC236}">
              <a16:creationId xmlns:a16="http://schemas.microsoft.com/office/drawing/2014/main" xmlns="" id="{052F034B-76DC-437C-962B-5E1D7B5564A8}"/>
            </a:ext>
          </a:extLst>
        </xdr:cNvPr>
        <xdr:cNvSpPr/>
      </xdr:nvSpPr>
      <xdr:spPr>
        <a:xfrm>
          <a:off x="8445500" y="17873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99695</xdr:rowOff>
    </xdr:from>
    <xdr:to>
      <xdr:col>46</xdr:col>
      <xdr:colOff>38100</xdr:colOff>
      <xdr:row>107</xdr:row>
      <xdr:rowOff>29845</xdr:rowOff>
    </xdr:to>
    <xdr:sp macro="" textlink="">
      <xdr:nvSpPr>
        <xdr:cNvPr id="423" name="フローチャート: 判断 422">
          <a:extLst>
            <a:ext uri="{FF2B5EF4-FFF2-40B4-BE49-F238E27FC236}">
              <a16:creationId xmlns:a16="http://schemas.microsoft.com/office/drawing/2014/main" xmlns="" id="{7CE4E06E-AF60-480D-865E-1B51A577D831}"/>
            </a:ext>
          </a:extLst>
        </xdr:cNvPr>
        <xdr:cNvSpPr/>
      </xdr:nvSpPr>
      <xdr:spPr>
        <a:xfrm>
          <a:off x="7670800" y="178695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116839</xdr:rowOff>
    </xdr:from>
    <xdr:to>
      <xdr:col>41</xdr:col>
      <xdr:colOff>101600</xdr:colOff>
      <xdr:row>107</xdr:row>
      <xdr:rowOff>46989</xdr:rowOff>
    </xdr:to>
    <xdr:sp macro="" textlink="">
      <xdr:nvSpPr>
        <xdr:cNvPr id="424" name="フローチャート: 判断 423">
          <a:extLst>
            <a:ext uri="{FF2B5EF4-FFF2-40B4-BE49-F238E27FC236}">
              <a16:creationId xmlns:a16="http://schemas.microsoft.com/office/drawing/2014/main" xmlns="" id="{5F4C02F4-0BC0-4AF6-8C4E-816CD5106CB3}"/>
            </a:ext>
          </a:extLst>
        </xdr:cNvPr>
        <xdr:cNvSpPr/>
      </xdr:nvSpPr>
      <xdr:spPr>
        <a:xfrm>
          <a:off x="6873240" y="178866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xmlns="" id="{E638AEF1-42BA-43B6-AF1A-D861D286BDAE}"/>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xmlns="" id="{2AED2562-2EDD-4890-86ED-9B0638C7B068}"/>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27" name="テキスト ボックス 426">
          <a:extLst>
            <a:ext uri="{FF2B5EF4-FFF2-40B4-BE49-F238E27FC236}">
              <a16:creationId xmlns:a16="http://schemas.microsoft.com/office/drawing/2014/main" xmlns="" id="{82596FA8-B48B-49B9-8D03-9C2944C8EA25}"/>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28" name="テキスト ボックス 427">
          <a:extLst>
            <a:ext uri="{FF2B5EF4-FFF2-40B4-BE49-F238E27FC236}">
              <a16:creationId xmlns:a16="http://schemas.microsoft.com/office/drawing/2014/main" xmlns="" id="{20C0ABE3-1B90-497B-ABEB-B0975B3FA64B}"/>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29" name="テキスト ボックス 428">
          <a:extLst>
            <a:ext uri="{FF2B5EF4-FFF2-40B4-BE49-F238E27FC236}">
              <a16:creationId xmlns:a16="http://schemas.microsoft.com/office/drawing/2014/main" xmlns="" id="{C5C33F56-F6DA-4764-A8DA-D223B55DDD7C}"/>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69214</xdr:rowOff>
    </xdr:from>
    <xdr:to>
      <xdr:col>55</xdr:col>
      <xdr:colOff>50800</xdr:colOff>
      <xdr:row>106</xdr:row>
      <xdr:rowOff>170814</xdr:rowOff>
    </xdr:to>
    <xdr:sp macro="" textlink="">
      <xdr:nvSpPr>
        <xdr:cNvPr id="430" name="楕円 429">
          <a:extLst>
            <a:ext uri="{FF2B5EF4-FFF2-40B4-BE49-F238E27FC236}">
              <a16:creationId xmlns:a16="http://schemas.microsoft.com/office/drawing/2014/main" xmlns="" id="{5EDC304E-AB41-41EC-AF10-F2FD23E13926}"/>
            </a:ext>
          </a:extLst>
        </xdr:cNvPr>
        <xdr:cNvSpPr/>
      </xdr:nvSpPr>
      <xdr:spPr>
        <a:xfrm>
          <a:off x="9192260" y="178390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92091</xdr:rowOff>
    </xdr:from>
    <xdr:ext cx="469744" cy="259045"/>
    <xdr:sp macro="" textlink="">
      <xdr:nvSpPr>
        <xdr:cNvPr id="431" name="【市民会館】&#10;一人当たり面積該当値テキスト">
          <a:extLst>
            <a:ext uri="{FF2B5EF4-FFF2-40B4-BE49-F238E27FC236}">
              <a16:creationId xmlns:a16="http://schemas.microsoft.com/office/drawing/2014/main" xmlns="" id="{C41F33AD-2235-44A7-AF76-984311F2384C}"/>
            </a:ext>
          </a:extLst>
        </xdr:cNvPr>
        <xdr:cNvSpPr txBox="1"/>
      </xdr:nvSpPr>
      <xdr:spPr>
        <a:xfrm>
          <a:off x="9258300" y="1769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73025</xdr:rowOff>
    </xdr:from>
    <xdr:to>
      <xdr:col>50</xdr:col>
      <xdr:colOff>165100</xdr:colOff>
      <xdr:row>107</xdr:row>
      <xdr:rowOff>3175</xdr:rowOff>
    </xdr:to>
    <xdr:sp macro="" textlink="">
      <xdr:nvSpPr>
        <xdr:cNvPr id="432" name="楕円 431">
          <a:extLst>
            <a:ext uri="{FF2B5EF4-FFF2-40B4-BE49-F238E27FC236}">
              <a16:creationId xmlns:a16="http://schemas.microsoft.com/office/drawing/2014/main" xmlns="" id="{B99AF15A-B242-40DA-879C-AD874DFBE522}"/>
            </a:ext>
          </a:extLst>
        </xdr:cNvPr>
        <xdr:cNvSpPr/>
      </xdr:nvSpPr>
      <xdr:spPr>
        <a:xfrm>
          <a:off x="8445500" y="17842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120014</xdr:rowOff>
    </xdr:from>
    <xdr:to>
      <xdr:col>55</xdr:col>
      <xdr:colOff>0</xdr:colOff>
      <xdr:row>106</xdr:row>
      <xdr:rowOff>123825</xdr:rowOff>
    </xdr:to>
    <xdr:cxnSp macro="">
      <xdr:nvCxnSpPr>
        <xdr:cNvPr id="433" name="直線コネクタ 432">
          <a:extLst>
            <a:ext uri="{FF2B5EF4-FFF2-40B4-BE49-F238E27FC236}">
              <a16:creationId xmlns:a16="http://schemas.microsoft.com/office/drawing/2014/main" xmlns="" id="{F0765F85-96E4-43B6-B2F9-048A3BFB66D3}"/>
            </a:ext>
          </a:extLst>
        </xdr:cNvPr>
        <xdr:cNvCxnSpPr/>
      </xdr:nvCxnSpPr>
      <xdr:spPr>
        <a:xfrm flipV="1">
          <a:off x="8496300" y="17889854"/>
          <a:ext cx="7239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76836</xdr:rowOff>
    </xdr:from>
    <xdr:to>
      <xdr:col>46</xdr:col>
      <xdr:colOff>38100</xdr:colOff>
      <xdr:row>107</xdr:row>
      <xdr:rowOff>6986</xdr:rowOff>
    </xdr:to>
    <xdr:sp macro="" textlink="">
      <xdr:nvSpPr>
        <xdr:cNvPr id="434" name="楕円 433">
          <a:extLst>
            <a:ext uri="{FF2B5EF4-FFF2-40B4-BE49-F238E27FC236}">
              <a16:creationId xmlns:a16="http://schemas.microsoft.com/office/drawing/2014/main" xmlns="" id="{F69C7166-83E1-494F-A6C1-BC85E8E4D7F9}"/>
            </a:ext>
          </a:extLst>
        </xdr:cNvPr>
        <xdr:cNvSpPr/>
      </xdr:nvSpPr>
      <xdr:spPr>
        <a:xfrm>
          <a:off x="7670800" y="178466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123825</xdr:rowOff>
    </xdr:from>
    <xdr:to>
      <xdr:col>50</xdr:col>
      <xdr:colOff>114300</xdr:colOff>
      <xdr:row>106</xdr:row>
      <xdr:rowOff>127636</xdr:rowOff>
    </xdr:to>
    <xdr:cxnSp macro="">
      <xdr:nvCxnSpPr>
        <xdr:cNvPr id="435" name="直線コネクタ 434">
          <a:extLst>
            <a:ext uri="{FF2B5EF4-FFF2-40B4-BE49-F238E27FC236}">
              <a16:creationId xmlns:a16="http://schemas.microsoft.com/office/drawing/2014/main" xmlns="" id="{4AE081C0-E495-4633-BB84-F318751EEEFF}"/>
            </a:ext>
          </a:extLst>
        </xdr:cNvPr>
        <xdr:cNvCxnSpPr/>
      </xdr:nvCxnSpPr>
      <xdr:spPr>
        <a:xfrm flipV="1">
          <a:off x="7713980" y="17893665"/>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80645</xdr:rowOff>
    </xdr:from>
    <xdr:to>
      <xdr:col>41</xdr:col>
      <xdr:colOff>101600</xdr:colOff>
      <xdr:row>107</xdr:row>
      <xdr:rowOff>10795</xdr:rowOff>
    </xdr:to>
    <xdr:sp macro="" textlink="">
      <xdr:nvSpPr>
        <xdr:cNvPr id="436" name="楕円 435">
          <a:extLst>
            <a:ext uri="{FF2B5EF4-FFF2-40B4-BE49-F238E27FC236}">
              <a16:creationId xmlns:a16="http://schemas.microsoft.com/office/drawing/2014/main" xmlns="" id="{C274246D-6679-46AB-9848-A675EC13EBA4}"/>
            </a:ext>
          </a:extLst>
        </xdr:cNvPr>
        <xdr:cNvSpPr/>
      </xdr:nvSpPr>
      <xdr:spPr>
        <a:xfrm>
          <a:off x="6873240" y="17850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127636</xdr:rowOff>
    </xdr:from>
    <xdr:to>
      <xdr:col>45</xdr:col>
      <xdr:colOff>177800</xdr:colOff>
      <xdr:row>106</xdr:row>
      <xdr:rowOff>131445</xdr:rowOff>
    </xdr:to>
    <xdr:cxnSp macro="">
      <xdr:nvCxnSpPr>
        <xdr:cNvPr id="437" name="直線コネクタ 436">
          <a:extLst>
            <a:ext uri="{FF2B5EF4-FFF2-40B4-BE49-F238E27FC236}">
              <a16:creationId xmlns:a16="http://schemas.microsoft.com/office/drawing/2014/main" xmlns="" id="{FAB951F9-8D47-4047-8CD6-91B29753FF5B}"/>
            </a:ext>
          </a:extLst>
        </xdr:cNvPr>
        <xdr:cNvCxnSpPr/>
      </xdr:nvCxnSpPr>
      <xdr:spPr>
        <a:xfrm flipV="1">
          <a:off x="6924040" y="17897476"/>
          <a:ext cx="78994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24782</xdr:rowOff>
    </xdr:from>
    <xdr:ext cx="469744" cy="259045"/>
    <xdr:sp macro="" textlink="">
      <xdr:nvSpPr>
        <xdr:cNvPr id="438" name="n_1aveValue【市民会館】&#10;一人当たり面積">
          <a:extLst>
            <a:ext uri="{FF2B5EF4-FFF2-40B4-BE49-F238E27FC236}">
              <a16:creationId xmlns:a16="http://schemas.microsoft.com/office/drawing/2014/main" xmlns="" id="{FB72859C-E9ED-46BA-8573-0314605254A9}"/>
            </a:ext>
          </a:extLst>
        </xdr:cNvPr>
        <xdr:cNvSpPr txBox="1"/>
      </xdr:nvSpPr>
      <xdr:spPr>
        <a:xfrm>
          <a:off x="8271587" y="17962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20972</xdr:rowOff>
    </xdr:from>
    <xdr:ext cx="469744" cy="259045"/>
    <xdr:sp macro="" textlink="">
      <xdr:nvSpPr>
        <xdr:cNvPr id="439" name="n_2aveValue【市民会館】&#10;一人当たり面積">
          <a:extLst>
            <a:ext uri="{FF2B5EF4-FFF2-40B4-BE49-F238E27FC236}">
              <a16:creationId xmlns:a16="http://schemas.microsoft.com/office/drawing/2014/main" xmlns="" id="{185CBD12-99ED-42AA-B5E2-B6DAABEC395C}"/>
            </a:ext>
          </a:extLst>
        </xdr:cNvPr>
        <xdr:cNvSpPr txBox="1"/>
      </xdr:nvSpPr>
      <xdr:spPr>
        <a:xfrm>
          <a:off x="7509587" y="17958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38116</xdr:rowOff>
    </xdr:from>
    <xdr:ext cx="469744" cy="259045"/>
    <xdr:sp macro="" textlink="">
      <xdr:nvSpPr>
        <xdr:cNvPr id="440" name="n_3aveValue【市民会館】&#10;一人当たり面積">
          <a:extLst>
            <a:ext uri="{FF2B5EF4-FFF2-40B4-BE49-F238E27FC236}">
              <a16:creationId xmlns:a16="http://schemas.microsoft.com/office/drawing/2014/main" xmlns="" id="{BD1E6E48-97D9-4F3E-A9AF-4CE55E20B4EF}"/>
            </a:ext>
          </a:extLst>
        </xdr:cNvPr>
        <xdr:cNvSpPr txBox="1"/>
      </xdr:nvSpPr>
      <xdr:spPr>
        <a:xfrm>
          <a:off x="6712027" y="1797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19702</xdr:rowOff>
    </xdr:from>
    <xdr:ext cx="469744" cy="259045"/>
    <xdr:sp macro="" textlink="">
      <xdr:nvSpPr>
        <xdr:cNvPr id="441" name="n_1mainValue【市民会館】&#10;一人当たり面積">
          <a:extLst>
            <a:ext uri="{FF2B5EF4-FFF2-40B4-BE49-F238E27FC236}">
              <a16:creationId xmlns:a16="http://schemas.microsoft.com/office/drawing/2014/main" xmlns="" id="{947AF0A9-630E-48DF-94C2-53AECD123352}"/>
            </a:ext>
          </a:extLst>
        </xdr:cNvPr>
        <xdr:cNvSpPr txBox="1"/>
      </xdr:nvSpPr>
      <xdr:spPr>
        <a:xfrm>
          <a:off x="8271587" y="1762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23513</xdr:rowOff>
    </xdr:from>
    <xdr:ext cx="469744" cy="259045"/>
    <xdr:sp macro="" textlink="">
      <xdr:nvSpPr>
        <xdr:cNvPr id="442" name="n_2mainValue【市民会館】&#10;一人当たり面積">
          <a:extLst>
            <a:ext uri="{FF2B5EF4-FFF2-40B4-BE49-F238E27FC236}">
              <a16:creationId xmlns:a16="http://schemas.microsoft.com/office/drawing/2014/main" xmlns="" id="{9B20F23E-DA5E-49DC-BF03-7969B22846E3}"/>
            </a:ext>
          </a:extLst>
        </xdr:cNvPr>
        <xdr:cNvSpPr txBox="1"/>
      </xdr:nvSpPr>
      <xdr:spPr>
        <a:xfrm>
          <a:off x="7509587" y="1762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27322</xdr:rowOff>
    </xdr:from>
    <xdr:ext cx="469744" cy="259045"/>
    <xdr:sp macro="" textlink="">
      <xdr:nvSpPr>
        <xdr:cNvPr id="443" name="n_3mainValue【市民会館】&#10;一人当たり面積">
          <a:extLst>
            <a:ext uri="{FF2B5EF4-FFF2-40B4-BE49-F238E27FC236}">
              <a16:creationId xmlns:a16="http://schemas.microsoft.com/office/drawing/2014/main" xmlns="" id="{06B7FDB1-7122-4409-8149-AFF05DF346DC}"/>
            </a:ext>
          </a:extLst>
        </xdr:cNvPr>
        <xdr:cNvSpPr txBox="1"/>
      </xdr:nvSpPr>
      <xdr:spPr>
        <a:xfrm>
          <a:off x="6712027" y="1762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44" name="正方形/長方形 443">
          <a:extLst>
            <a:ext uri="{FF2B5EF4-FFF2-40B4-BE49-F238E27FC236}">
              <a16:creationId xmlns:a16="http://schemas.microsoft.com/office/drawing/2014/main" xmlns="" id="{09A43314-A7E4-461D-A4BC-534DA6DD153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45" name="正方形/長方形 444">
          <a:extLst>
            <a:ext uri="{FF2B5EF4-FFF2-40B4-BE49-F238E27FC236}">
              <a16:creationId xmlns:a16="http://schemas.microsoft.com/office/drawing/2014/main" xmlns="" id="{EE365271-318B-42BA-921E-3BB0317F5ECC}"/>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46" name="正方形/長方形 445">
          <a:extLst>
            <a:ext uri="{FF2B5EF4-FFF2-40B4-BE49-F238E27FC236}">
              <a16:creationId xmlns:a16="http://schemas.microsoft.com/office/drawing/2014/main" xmlns="" id="{F6CED24E-DEEB-4A93-9B95-D9E13524EF6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47" name="正方形/長方形 446">
          <a:extLst>
            <a:ext uri="{FF2B5EF4-FFF2-40B4-BE49-F238E27FC236}">
              <a16:creationId xmlns:a16="http://schemas.microsoft.com/office/drawing/2014/main" xmlns="" id="{DF5C9732-815A-49E2-9596-18D97B04C06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48" name="正方形/長方形 447">
          <a:extLst>
            <a:ext uri="{FF2B5EF4-FFF2-40B4-BE49-F238E27FC236}">
              <a16:creationId xmlns:a16="http://schemas.microsoft.com/office/drawing/2014/main" xmlns="" id="{53BC7E76-19D6-470E-BCF9-68DB8BB793E3}"/>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49" name="正方形/長方形 448">
          <a:extLst>
            <a:ext uri="{FF2B5EF4-FFF2-40B4-BE49-F238E27FC236}">
              <a16:creationId xmlns:a16="http://schemas.microsoft.com/office/drawing/2014/main" xmlns="" id="{52F41BCB-1ADF-4611-B6B4-55C4AADD8446}"/>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50" name="正方形/長方形 449">
          <a:extLst>
            <a:ext uri="{FF2B5EF4-FFF2-40B4-BE49-F238E27FC236}">
              <a16:creationId xmlns:a16="http://schemas.microsoft.com/office/drawing/2014/main" xmlns="" id="{8B4A1D70-5261-4B00-BFA2-6C1EA2C3D50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51" name="正方形/長方形 450">
          <a:extLst>
            <a:ext uri="{FF2B5EF4-FFF2-40B4-BE49-F238E27FC236}">
              <a16:creationId xmlns:a16="http://schemas.microsoft.com/office/drawing/2014/main" xmlns="" id="{6A29B016-92F8-452C-8AEF-E401208470A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52" name="テキスト ボックス 451">
          <a:extLst>
            <a:ext uri="{FF2B5EF4-FFF2-40B4-BE49-F238E27FC236}">
              <a16:creationId xmlns:a16="http://schemas.microsoft.com/office/drawing/2014/main" xmlns="" id="{67B6A4C0-390E-4665-8B1B-D1496012D51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53" name="直線コネクタ 452">
          <a:extLst>
            <a:ext uri="{FF2B5EF4-FFF2-40B4-BE49-F238E27FC236}">
              <a16:creationId xmlns:a16="http://schemas.microsoft.com/office/drawing/2014/main" xmlns="" id="{078FCC13-A709-46E8-BF83-127AE9C8952F}"/>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454" name="直線コネクタ 453">
          <a:extLst>
            <a:ext uri="{FF2B5EF4-FFF2-40B4-BE49-F238E27FC236}">
              <a16:creationId xmlns:a16="http://schemas.microsoft.com/office/drawing/2014/main" xmlns="" id="{6F4CF696-8021-495F-938E-AEDD8320B8AD}"/>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455" name="テキスト ボックス 454">
          <a:extLst>
            <a:ext uri="{FF2B5EF4-FFF2-40B4-BE49-F238E27FC236}">
              <a16:creationId xmlns:a16="http://schemas.microsoft.com/office/drawing/2014/main" xmlns="" id="{271349B2-B51D-49C4-8FB6-6E7B2202606D}"/>
            </a:ext>
          </a:extLst>
        </xdr:cNvPr>
        <xdr:cNvSpPr txBox="1"/>
      </xdr:nvSpPr>
      <xdr:spPr>
        <a:xfrm>
          <a:off x="10666881" y="699499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56" name="直線コネクタ 455">
          <a:extLst>
            <a:ext uri="{FF2B5EF4-FFF2-40B4-BE49-F238E27FC236}">
              <a16:creationId xmlns:a16="http://schemas.microsoft.com/office/drawing/2014/main" xmlns="" id="{B1A64275-1AEC-42CA-AB1A-6D63B15FA389}"/>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57" name="テキスト ボックス 456">
          <a:extLst>
            <a:ext uri="{FF2B5EF4-FFF2-40B4-BE49-F238E27FC236}">
              <a16:creationId xmlns:a16="http://schemas.microsoft.com/office/drawing/2014/main" xmlns="" id="{E9AA1690-F1A0-4F92-840A-CD30DB1B98D4}"/>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58" name="直線コネクタ 457">
          <a:extLst>
            <a:ext uri="{FF2B5EF4-FFF2-40B4-BE49-F238E27FC236}">
              <a16:creationId xmlns:a16="http://schemas.microsoft.com/office/drawing/2014/main" xmlns="" id="{E25C33AA-1E2A-470C-9ECC-DF12E611AD99}"/>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59" name="テキスト ボックス 458">
          <a:extLst>
            <a:ext uri="{FF2B5EF4-FFF2-40B4-BE49-F238E27FC236}">
              <a16:creationId xmlns:a16="http://schemas.microsoft.com/office/drawing/2014/main" xmlns="" id="{301A83B6-9E3E-4F27-80B5-3F50EADFF3DB}"/>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60" name="直線コネクタ 459">
          <a:extLst>
            <a:ext uri="{FF2B5EF4-FFF2-40B4-BE49-F238E27FC236}">
              <a16:creationId xmlns:a16="http://schemas.microsoft.com/office/drawing/2014/main" xmlns="" id="{09B83C53-A5A9-4CA6-BC8E-0549A3682BC0}"/>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61" name="テキスト ボックス 460">
          <a:extLst>
            <a:ext uri="{FF2B5EF4-FFF2-40B4-BE49-F238E27FC236}">
              <a16:creationId xmlns:a16="http://schemas.microsoft.com/office/drawing/2014/main" xmlns="" id="{0AF6BC6F-A0AB-4A6A-80A1-FECBAD3302B3}"/>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62" name="直線コネクタ 461">
          <a:extLst>
            <a:ext uri="{FF2B5EF4-FFF2-40B4-BE49-F238E27FC236}">
              <a16:creationId xmlns:a16="http://schemas.microsoft.com/office/drawing/2014/main" xmlns="" id="{17E00D63-2D3D-4800-BEFA-F6A1B6DC1621}"/>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63" name="テキスト ボックス 462">
          <a:extLst>
            <a:ext uri="{FF2B5EF4-FFF2-40B4-BE49-F238E27FC236}">
              <a16:creationId xmlns:a16="http://schemas.microsoft.com/office/drawing/2014/main" xmlns="" id="{9AD14C5F-0F39-4F26-8631-ADF3909A1317}"/>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64" name="直線コネクタ 463">
          <a:extLst>
            <a:ext uri="{FF2B5EF4-FFF2-40B4-BE49-F238E27FC236}">
              <a16:creationId xmlns:a16="http://schemas.microsoft.com/office/drawing/2014/main" xmlns="" id="{F22CC0F8-BF93-431C-98F6-9F55A1DD5C10}"/>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465" name="テキスト ボックス 464">
          <a:extLst>
            <a:ext uri="{FF2B5EF4-FFF2-40B4-BE49-F238E27FC236}">
              <a16:creationId xmlns:a16="http://schemas.microsoft.com/office/drawing/2014/main" xmlns="" id="{C16CAC1A-9FF5-4651-A652-2C97BD7669EE}"/>
            </a:ext>
          </a:extLst>
        </xdr:cNvPr>
        <xdr:cNvSpPr txBox="1"/>
      </xdr:nvSpPr>
      <xdr:spPr>
        <a:xfrm>
          <a:off x="105615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66" name="直線コネクタ 465">
          <a:extLst>
            <a:ext uri="{FF2B5EF4-FFF2-40B4-BE49-F238E27FC236}">
              <a16:creationId xmlns:a16="http://schemas.microsoft.com/office/drawing/2014/main" xmlns="" id="{2D78C169-AA02-4A2F-8F37-90D80AFCBDC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67" name="テキスト ボックス 466">
          <a:extLst>
            <a:ext uri="{FF2B5EF4-FFF2-40B4-BE49-F238E27FC236}">
              <a16:creationId xmlns:a16="http://schemas.microsoft.com/office/drawing/2014/main" xmlns="" id="{DB9CA8FE-BAAD-4B40-8430-E44B5E191D62}"/>
            </a:ext>
          </a:extLst>
        </xdr:cNvPr>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68" name="【一般廃棄物処理施設】&#10;有形固定資産減価償却率グラフ枠">
          <a:extLst>
            <a:ext uri="{FF2B5EF4-FFF2-40B4-BE49-F238E27FC236}">
              <a16:creationId xmlns:a16="http://schemas.microsoft.com/office/drawing/2014/main" xmlns="" id="{045885A6-0FA9-4154-BE26-D7E23CFCF651}"/>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130084</xdr:rowOff>
    </xdr:from>
    <xdr:to>
      <xdr:col>85</xdr:col>
      <xdr:colOff>126364</xdr:colOff>
      <xdr:row>42</xdr:row>
      <xdr:rowOff>51707</xdr:rowOff>
    </xdr:to>
    <xdr:cxnSp macro="">
      <xdr:nvCxnSpPr>
        <xdr:cNvPr id="469" name="直線コネクタ 468">
          <a:extLst>
            <a:ext uri="{FF2B5EF4-FFF2-40B4-BE49-F238E27FC236}">
              <a16:creationId xmlns:a16="http://schemas.microsoft.com/office/drawing/2014/main" xmlns="" id="{4FA464CD-9EDE-4DC3-AA9B-7F494B3C28EC}"/>
            </a:ext>
          </a:extLst>
        </xdr:cNvPr>
        <xdr:cNvCxnSpPr/>
      </xdr:nvCxnSpPr>
      <xdr:spPr>
        <a:xfrm flipV="1">
          <a:off x="14375764" y="5662204"/>
          <a:ext cx="0" cy="14303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55534</xdr:rowOff>
    </xdr:from>
    <xdr:ext cx="340478" cy="259045"/>
    <xdr:sp macro="" textlink="">
      <xdr:nvSpPr>
        <xdr:cNvPr id="470" name="【一般廃棄物処理施設】&#10;有形固定資産減価償却率最小値テキスト">
          <a:extLst>
            <a:ext uri="{FF2B5EF4-FFF2-40B4-BE49-F238E27FC236}">
              <a16:creationId xmlns:a16="http://schemas.microsoft.com/office/drawing/2014/main" xmlns="" id="{801B6DAD-3A47-4219-A321-FF390BE711CA}"/>
            </a:ext>
          </a:extLst>
        </xdr:cNvPr>
        <xdr:cNvSpPr txBox="1"/>
      </xdr:nvSpPr>
      <xdr:spPr>
        <a:xfrm>
          <a:off x="14414500" y="70964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51707</xdr:rowOff>
    </xdr:from>
    <xdr:to>
      <xdr:col>86</xdr:col>
      <xdr:colOff>25400</xdr:colOff>
      <xdr:row>42</xdr:row>
      <xdr:rowOff>51707</xdr:rowOff>
    </xdr:to>
    <xdr:cxnSp macro="">
      <xdr:nvCxnSpPr>
        <xdr:cNvPr id="471" name="直線コネクタ 470">
          <a:extLst>
            <a:ext uri="{FF2B5EF4-FFF2-40B4-BE49-F238E27FC236}">
              <a16:creationId xmlns:a16="http://schemas.microsoft.com/office/drawing/2014/main" xmlns="" id="{B1398CE5-EC47-4798-BBF7-487D8A8BBAC4}"/>
            </a:ext>
          </a:extLst>
        </xdr:cNvPr>
        <xdr:cNvCxnSpPr/>
      </xdr:nvCxnSpPr>
      <xdr:spPr>
        <a:xfrm>
          <a:off x="14287500" y="70925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76761</xdr:rowOff>
    </xdr:from>
    <xdr:ext cx="405111" cy="259045"/>
    <xdr:sp macro="" textlink="">
      <xdr:nvSpPr>
        <xdr:cNvPr id="472" name="【一般廃棄物処理施設】&#10;有形固定資産減価償却率最大値テキスト">
          <a:extLst>
            <a:ext uri="{FF2B5EF4-FFF2-40B4-BE49-F238E27FC236}">
              <a16:creationId xmlns:a16="http://schemas.microsoft.com/office/drawing/2014/main" xmlns="" id="{B19ACD80-8D14-4C8E-A340-E411869695C7}"/>
            </a:ext>
          </a:extLst>
        </xdr:cNvPr>
        <xdr:cNvSpPr txBox="1"/>
      </xdr:nvSpPr>
      <xdr:spPr>
        <a:xfrm>
          <a:off x="14414500" y="544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130084</xdr:rowOff>
    </xdr:from>
    <xdr:to>
      <xdr:col>86</xdr:col>
      <xdr:colOff>25400</xdr:colOff>
      <xdr:row>33</xdr:row>
      <xdr:rowOff>130084</xdr:rowOff>
    </xdr:to>
    <xdr:cxnSp macro="">
      <xdr:nvCxnSpPr>
        <xdr:cNvPr id="473" name="直線コネクタ 472">
          <a:extLst>
            <a:ext uri="{FF2B5EF4-FFF2-40B4-BE49-F238E27FC236}">
              <a16:creationId xmlns:a16="http://schemas.microsoft.com/office/drawing/2014/main" xmlns="" id="{279D0DF8-F5BD-431A-97C2-43890F976FC0}"/>
            </a:ext>
          </a:extLst>
        </xdr:cNvPr>
        <xdr:cNvCxnSpPr/>
      </xdr:nvCxnSpPr>
      <xdr:spPr>
        <a:xfrm>
          <a:off x="14287500" y="56622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39</xdr:row>
      <xdr:rowOff>74040</xdr:rowOff>
    </xdr:from>
    <xdr:ext cx="405111" cy="259045"/>
    <xdr:sp macro="" textlink="">
      <xdr:nvSpPr>
        <xdr:cNvPr id="474" name="【一般廃棄物処理施設】&#10;有形固定資産減価償却率平均値テキスト">
          <a:extLst>
            <a:ext uri="{FF2B5EF4-FFF2-40B4-BE49-F238E27FC236}">
              <a16:creationId xmlns:a16="http://schemas.microsoft.com/office/drawing/2014/main" xmlns="" id="{BAE925FF-29EF-47C5-A50F-0C8C5348FFC2}"/>
            </a:ext>
          </a:extLst>
        </xdr:cNvPr>
        <xdr:cNvSpPr txBox="1"/>
      </xdr:nvSpPr>
      <xdr:spPr>
        <a:xfrm>
          <a:off x="14414500" y="66120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95613</xdr:rowOff>
    </xdr:from>
    <xdr:to>
      <xdr:col>85</xdr:col>
      <xdr:colOff>177800</xdr:colOff>
      <xdr:row>40</xdr:row>
      <xdr:rowOff>25763</xdr:rowOff>
    </xdr:to>
    <xdr:sp macro="" textlink="">
      <xdr:nvSpPr>
        <xdr:cNvPr id="475" name="フローチャート: 判断 474">
          <a:extLst>
            <a:ext uri="{FF2B5EF4-FFF2-40B4-BE49-F238E27FC236}">
              <a16:creationId xmlns:a16="http://schemas.microsoft.com/office/drawing/2014/main" xmlns="" id="{A2286A55-E6F7-4F4C-A9F3-BA4D1B5CA150}"/>
            </a:ext>
          </a:extLst>
        </xdr:cNvPr>
        <xdr:cNvSpPr/>
      </xdr:nvSpPr>
      <xdr:spPr>
        <a:xfrm>
          <a:off x="14325600" y="66335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40</xdr:row>
      <xdr:rowOff>27033</xdr:rowOff>
    </xdr:from>
    <xdr:to>
      <xdr:col>81</xdr:col>
      <xdr:colOff>101600</xdr:colOff>
      <xdr:row>40</xdr:row>
      <xdr:rowOff>128633</xdr:rowOff>
    </xdr:to>
    <xdr:sp macro="" textlink="">
      <xdr:nvSpPr>
        <xdr:cNvPr id="476" name="フローチャート: 判断 475">
          <a:extLst>
            <a:ext uri="{FF2B5EF4-FFF2-40B4-BE49-F238E27FC236}">
              <a16:creationId xmlns:a16="http://schemas.microsoft.com/office/drawing/2014/main" xmlns="" id="{85159EF6-B3EE-405F-8649-B384CECA6B11}"/>
            </a:ext>
          </a:extLst>
        </xdr:cNvPr>
        <xdr:cNvSpPr/>
      </xdr:nvSpPr>
      <xdr:spPr>
        <a:xfrm>
          <a:off x="13578840" y="6732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138067</xdr:rowOff>
    </xdr:from>
    <xdr:to>
      <xdr:col>76</xdr:col>
      <xdr:colOff>165100</xdr:colOff>
      <xdr:row>37</xdr:row>
      <xdr:rowOff>68217</xdr:rowOff>
    </xdr:to>
    <xdr:sp macro="" textlink="">
      <xdr:nvSpPr>
        <xdr:cNvPr id="477" name="フローチャート: 判断 476">
          <a:extLst>
            <a:ext uri="{FF2B5EF4-FFF2-40B4-BE49-F238E27FC236}">
              <a16:creationId xmlns:a16="http://schemas.microsoft.com/office/drawing/2014/main" xmlns="" id="{939A828B-65E8-4472-999A-651782F7BEED}"/>
            </a:ext>
          </a:extLst>
        </xdr:cNvPr>
        <xdr:cNvSpPr/>
      </xdr:nvSpPr>
      <xdr:spPr>
        <a:xfrm>
          <a:off x="12804140" y="61731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126637</xdr:rowOff>
    </xdr:from>
    <xdr:to>
      <xdr:col>72</xdr:col>
      <xdr:colOff>38100</xdr:colOff>
      <xdr:row>37</xdr:row>
      <xdr:rowOff>56787</xdr:rowOff>
    </xdr:to>
    <xdr:sp macro="" textlink="">
      <xdr:nvSpPr>
        <xdr:cNvPr id="478" name="フローチャート: 判断 477">
          <a:extLst>
            <a:ext uri="{FF2B5EF4-FFF2-40B4-BE49-F238E27FC236}">
              <a16:creationId xmlns:a16="http://schemas.microsoft.com/office/drawing/2014/main" xmlns="" id="{A2CE650A-6EA6-4BD0-BAC7-37BEF6329625}"/>
            </a:ext>
          </a:extLst>
        </xdr:cNvPr>
        <xdr:cNvSpPr/>
      </xdr:nvSpPr>
      <xdr:spPr>
        <a:xfrm>
          <a:off x="12029440" y="61616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xmlns="" id="{6A3AB97F-7285-4EF2-86C3-1E6B7D249C4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xmlns="" id="{BD5A9DE2-D6A6-4B74-9A0D-26CE374AD65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xmlns="" id="{657FC121-38A3-42D6-B61D-2365C98C2BD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xmlns="" id="{9C4C4659-0076-468C-840C-5129963C9F8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xmlns="" id="{1BDBE391-866D-4E8E-805A-CFAB142841AF}"/>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38463</xdr:rowOff>
    </xdr:from>
    <xdr:to>
      <xdr:col>85</xdr:col>
      <xdr:colOff>177800</xdr:colOff>
      <xdr:row>37</xdr:row>
      <xdr:rowOff>140063</xdr:rowOff>
    </xdr:to>
    <xdr:sp macro="" textlink="">
      <xdr:nvSpPr>
        <xdr:cNvPr id="484" name="楕円 483">
          <a:extLst>
            <a:ext uri="{FF2B5EF4-FFF2-40B4-BE49-F238E27FC236}">
              <a16:creationId xmlns:a16="http://schemas.microsoft.com/office/drawing/2014/main" xmlns="" id="{38FA19C0-BBDF-4E4A-A195-352C79FAB62A}"/>
            </a:ext>
          </a:extLst>
        </xdr:cNvPr>
        <xdr:cNvSpPr/>
      </xdr:nvSpPr>
      <xdr:spPr>
        <a:xfrm>
          <a:off x="14325600" y="624114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61340</xdr:rowOff>
    </xdr:from>
    <xdr:ext cx="405111" cy="259045"/>
    <xdr:sp macro="" textlink="">
      <xdr:nvSpPr>
        <xdr:cNvPr id="485" name="【一般廃棄物処理施設】&#10;有形固定資産減価償却率該当値テキスト">
          <a:extLst>
            <a:ext uri="{FF2B5EF4-FFF2-40B4-BE49-F238E27FC236}">
              <a16:creationId xmlns:a16="http://schemas.microsoft.com/office/drawing/2014/main" xmlns="" id="{746B86FC-D0DE-4D42-B70A-821ED80A71BB}"/>
            </a:ext>
          </a:extLst>
        </xdr:cNvPr>
        <xdr:cNvSpPr txBox="1"/>
      </xdr:nvSpPr>
      <xdr:spPr>
        <a:xfrm>
          <a:off x="14414500" y="6096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84183</xdr:rowOff>
    </xdr:from>
    <xdr:to>
      <xdr:col>81</xdr:col>
      <xdr:colOff>101600</xdr:colOff>
      <xdr:row>38</xdr:row>
      <xdr:rowOff>14332</xdr:rowOff>
    </xdr:to>
    <xdr:sp macro="" textlink="">
      <xdr:nvSpPr>
        <xdr:cNvPr id="486" name="楕円 485">
          <a:extLst>
            <a:ext uri="{FF2B5EF4-FFF2-40B4-BE49-F238E27FC236}">
              <a16:creationId xmlns:a16="http://schemas.microsoft.com/office/drawing/2014/main" xmlns="" id="{068241DA-DF18-457B-BFE4-3B028D74A338}"/>
            </a:ext>
          </a:extLst>
        </xdr:cNvPr>
        <xdr:cNvSpPr/>
      </xdr:nvSpPr>
      <xdr:spPr>
        <a:xfrm>
          <a:off x="13578840" y="6286863"/>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89263</xdr:rowOff>
    </xdr:from>
    <xdr:to>
      <xdr:col>85</xdr:col>
      <xdr:colOff>127000</xdr:colOff>
      <xdr:row>37</xdr:row>
      <xdr:rowOff>134983</xdr:rowOff>
    </xdr:to>
    <xdr:cxnSp macro="">
      <xdr:nvCxnSpPr>
        <xdr:cNvPr id="487" name="直線コネクタ 486">
          <a:extLst>
            <a:ext uri="{FF2B5EF4-FFF2-40B4-BE49-F238E27FC236}">
              <a16:creationId xmlns:a16="http://schemas.microsoft.com/office/drawing/2014/main" xmlns="" id="{5B6F196C-0E91-455F-B21D-D330D176A5DD}"/>
            </a:ext>
          </a:extLst>
        </xdr:cNvPr>
        <xdr:cNvCxnSpPr/>
      </xdr:nvCxnSpPr>
      <xdr:spPr>
        <a:xfrm flipV="1">
          <a:off x="13629640" y="6291943"/>
          <a:ext cx="7467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17236</xdr:rowOff>
    </xdr:from>
    <xdr:to>
      <xdr:col>76</xdr:col>
      <xdr:colOff>165100</xdr:colOff>
      <xdr:row>37</xdr:row>
      <xdr:rowOff>118836</xdr:rowOff>
    </xdr:to>
    <xdr:sp macro="" textlink="">
      <xdr:nvSpPr>
        <xdr:cNvPr id="488" name="楕円 487">
          <a:extLst>
            <a:ext uri="{FF2B5EF4-FFF2-40B4-BE49-F238E27FC236}">
              <a16:creationId xmlns:a16="http://schemas.microsoft.com/office/drawing/2014/main" xmlns="" id="{B046E41C-2D92-4121-81AC-79A16CAE871D}"/>
            </a:ext>
          </a:extLst>
        </xdr:cNvPr>
        <xdr:cNvSpPr/>
      </xdr:nvSpPr>
      <xdr:spPr>
        <a:xfrm>
          <a:off x="12804140" y="621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68036</xdr:rowOff>
    </xdr:from>
    <xdr:to>
      <xdr:col>81</xdr:col>
      <xdr:colOff>50800</xdr:colOff>
      <xdr:row>37</xdr:row>
      <xdr:rowOff>134983</xdr:rowOff>
    </xdr:to>
    <xdr:cxnSp macro="">
      <xdr:nvCxnSpPr>
        <xdr:cNvPr id="489" name="直線コネクタ 488">
          <a:extLst>
            <a:ext uri="{FF2B5EF4-FFF2-40B4-BE49-F238E27FC236}">
              <a16:creationId xmlns:a16="http://schemas.microsoft.com/office/drawing/2014/main" xmlns="" id="{5623FE6A-B2EC-4C3A-B556-B20FBCB6BC7F}"/>
            </a:ext>
          </a:extLst>
        </xdr:cNvPr>
        <xdr:cNvCxnSpPr/>
      </xdr:nvCxnSpPr>
      <xdr:spPr>
        <a:xfrm>
          <a:off x="12854940" y="6270716"/>
          <a:ext cx="7747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40</xdr:row>
      <xdr:rowOff>119760</xdr:rowOff>
    </xdr:from>
    <xdr:ext cx="405111" cy="259045"/>
    <xdr:sp macro="" textlink="">
      <xdr:nvSpPr>
        <xdr:cNvPr id="490" name="n_1aveValue【一般廃棄物処理施設】&#10;有形固定資産減価償却率">
          <a:extLst>
            <a:ext uri="{FF2B5EF4-FFF2-40B4-BE49-F238E27FC236}">
              <a16:creationId xmlns:a16="http://schemas.microsoft.com/office/drawing/2014/main" xmlns="" id="{A49D75A7-88B3-4DBF-8F4C-8206423234A6}"/>
            </a:ext>
          </a:extLst>
        </xdr:cNvPr>
        <xdr:cNvSpPr txBox="1"/>
      </xdr:nvSpPr>
      <xdr:spPr>
        <a:xfrm>
          <a:off x="13437244" y="6825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84744</xdr:rowOff>
    </xdr:from>
    <xdr:ext cx="405111" cy="259045"/>
    <xdr:sp macro="" textlink="">
      <xdr:nvSpPr>
        <xdr:cNvPr id="491" name="n_2aveValue【一般廃棄物処理施設】&#10;有形固定資産減価償却率">
          <a:extLst>
            <a:ext uri="{FF2B5EF4-FFF2-40B4-BE49-F238E27FC236}">
              <a16:creationId xmlns:a16="http://schemas.microsoft.com/office/drawing/2014/main" xmlns="" id="{A9C4E2C6-66F0-4DAF-8EFC-C83E75C98766}"/>
            </a:ext>
          </a:extLst>
        </xdr:cNvPr>
        <xdr:cNvSpPr txBox="1"/>
      </xdr:nvSpPr>
      <xdr:spPr>
        <a:xfrm>
          <a:off x="12675244" y="5952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73314</xdr:rowOff>
    </xdr:from>
    <xdr:ext cx="405111" cy="259045"/>
    <xdr:sp macro="" textlink="">
      <xdr:nvSpPr>
        <xdr:cNvPr id="492" name="n_3aveValue【一般廃棄物処理施設】&#10;有形固定資産減価償却率">
          <a:extLst>
            <a:ext uri="{FF2B5EF4-FFF2-40B4-BE49-F238E27FC236}">
              <a16:creationId xmlns:a16="http://schemas.microsoft.com/office/drawing/2014/main" xmlns="" id="{4B093649-EF67-4DC5-AA95-9E1D058371E4}"/>
            </a:ext>
          </a:extLst>
        </xdr:cNvPr>
        <xdr:cNvSpPr txBox="1"/>
      </xdr:nvSpPr>
      <xdr:spPr>
        <a:xfrm>
          <a:off x="11900544" y="5940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30860</xdr:rowOff>
    </xdr:from>
    <xdr:ext cx="405111" cy="259045"/>
    <xdr:sp macro="" textlink="">
      <xdr:nvSpPr>
        <xdr:cNvPr id="493" name="n_1mainValue【一般廃棄物処理施設】&#10;有形固定資産減価償却率">
          <a:extLst>
            <a:ext uri="{FF2B5EF4-FFF2-40B4-BE49-F238E27FC236}">
              <a16:creationId xmlns:a16="http://schemas.microsoft.com/office/drawing/2014/main" xmlns="" id="{0D937F35-BE76-496D-9299-89650B7BE381}"/>
            </a:ext>
          </a:extLst>
        </xdr:cNvPr>
        <xdr:cNvSpPr txBox="1"/>
      </xdr:nvSpPr>
      <xdr:spPr>
        <a:xfrm>
          <a:off x="13437244" y="606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109963</xdr:rowOff>
    </xdr:from>
    <xdr:ext cx="405111" cy="259045"/>
    <xdr:sp macro="" textlink="">
      <xdr:nvSpPr>
        <xdr:cNvPr id="494" name="n_2mainValue【一般廃棄物処理施設】&#10;有形固定資産減価償却率">
          <a:extLst>
            <a:ext uri="{FF2B5EF4-FFF2-40B4-BE49-F238E27FC236}">
              <a16:creationId xmlns:a16="http://schemas.microsoft.com/office/drawing/2014/main" xmlns="" id="{903385FE-B634-4E19-9DCB-552CC7C8EC1E}"/>
            </a:ext>
          </a:extLst>
        </xdr:cNvPr>
        <xdr:cNvSpPr txBox="1"/>
      </xdr:nvSpPr>
      <xdr:spPr>
        <a:xfrm>
          <a:off x="12675244" y="631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95" name="正方形/長方形 494">
          <a:extLst>
            <a:ext uri="{FF2B5EF4-FFF2-40B4-BE49-F238E27FC236}">
              <a16:creationId xmlns:a16="http://schemas.microsoft.com/office/drawing/2014/main" xmlns="" id="{7427041B-B4D7-4F75-B84A-D5DB91ADED7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6" name="正方形/長方形 495">
          <a:extLst>
            <a:ext uri="{FF2B5EF4-FFF2-40B4-BE49-F238E27FC236}">
              <a16:creationId xmlns:a16="http://schemas.microsoft.com/office/drawing/2014/main" xmlns="" id="{1E301854-4F64-4D91-A616-D08B7D5A24C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7" name="正方形/長方形 496">
          <a:extLst>
            <a:ext uri="{FF2B5EF4-FFF2-40B4-BE49-F238E27FC236}">
              <a16:creationId xmlns:a16="http://schemas.microsoft.com/office/drawing/2014/main" xmlns="" id="{FBD63660-F4D4-4A43-A458-56F6E670E21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98" name="正方形/長方形 497">
          <a:extLst>
            <a:ext uri="{FF2B5EF4-FFF2-40B4-BE49-F238E27FC236}">
              <a16:creationId xmlns:a16="http://schemas.microsoft.com/office/drawing/2014/main" xmlns="" id="{B02DA9AF-15B9-4FFF-B82A-A31646E1FC5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99" name="正方形/長方形 498">
          <a:extLst>
            <a:ext uri="{FF2B5EF4-FFF2-40B4-BE49-F238E27FC236}">
              <a16:creationId xmlns:a16="http://schemas.microsoft.com/office/drawing/2014/main" xmlns="" id="{8C40AA15-DF1D-45DC-A5E2-69CAFAF3E11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0" name="正方形/長方形 499">
          <a:extLst>
            <a:ext uri="{FF2B5EF4-FFF2-40B4-BE49-F238E27FC236}">
              <a16:creationId xmlns:a16="http://schemas.microsoft.com/office/drawing/2014/main" xmlns="" id="{209903B7-2F33-474C-B2A6-B89AF89906D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1" name="正方形/長方形 500">
          <a:extLst>
            <a:ext uri="{FF2B5EF4-FFF2-40B4-BE49-F238E27FC236}">
              <a16:creationId xmlns:a16="http://schemas.microsoft.com/office/drawing/2014/main" xmlns="" id="{6A22F039-F8F9-413A-96F4-F446BB4999A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2" name="正方形/長方形 501">
          <a:extLst>
            <a:ext uri="{FF2B5EF4-FFF2-40B4-BE49-F238E27FC236}">
              <a16:creationId xmlns:a16="http://schemas.microsoft.com/office/drawing/2014/main" xmlns="" id="{9C4632D8-51E6-4D27-B87B-92466676169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03" name="テキスト ボックス 502">
          <a:extLst>
            <a:ext uri="{FF2B5EF4-FFF2-40B4-BE49-F238E27FC236}">
              <a16:creationId xmlns:a16="http://schemas.microsoft.com/office/drawing/2014/main" xmlns="" id="{12E1AB55-78BC-44D4-8399-6BB820402FB2}"/>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04" name="直線コネクタ 503">
          <a:extLst>
            <a:ext uri="{FF2B5EF4-FFF2-40B4-BE49-F238E27FC236}">
              <a16:creationId xmlns:a16="http://schemas.microsoft.com/office/drawing/2014/main" xmlns="" id="{F8CE5091-DD15-42B1-867B-67C4E7E1B7E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05" name="直線コネクタ 504">
          <a:extLst>
            <a:ext uri="{FF2B5EF4-FFF2-40B4-BE49-F238E27FC236}">
              <a16:creationId xmlns:a16="http://schemas.microsoft.com/office/drawing/2014/main" xmlns="" id="{2BEC306E-369F-4CDD-B1CA-35DDF1B5EADF}"/>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06" name="テキスト ボックス 505">
          <a:extLst>
            <a:ext uri="{FF2B5EF4-FFF2-40B4-BE49-F238E27FC236}">
              <a16:creationId xmlns:a16="http://schemas.microsoft.com/office/drawing/2014/main" xmlns="" id="{FCB6B9A8-0E37-4EF6-8A5D-DD1F4258FB5E}"/>
            </a:ext>
          </a:extLst>
        </xdr:cNvPr>
        <xdr:cNvSpPr txBox="1"/>
      </xdr:nvSpPr>
      <xdr:spPr>
        <a:xfrm>
          <a:off x="15890374" y="699499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07" name="直線コネクタ 506">
          <a:extLst>
            <a:ext uri="{FF2B5EF4-FFF2-40B4-BE49-F238E27FC236}">
              <a16:creationId xmlns:a16="http://schemas.microsoft.com/office/drawing/2014/main" xmlns="" id="{04207770-0374-43B6-BA35-BDCA7DDFE735}"/>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138084</xdr:rowOff>
    </xdr:from>
    <xdr:ext cx="685572" cy="259045"/>
    <xdr:sp macro="" textlink="">
      <xdr:nvSpPr>
        <xdr:cNvPr id="508" name="テキスト ボックス 507">
          <a:extLst>
            <a:ext uri="{FF2B5EF4-FFF2-40B4-BE49-F238E27FC236}">
              <a16:creationId xmlns:a16="http://schemas.microsoft.com/office/drawing/2014/main" xmlns="" id="{E1EBF9D3-4017-45AB-A75E-F10D5E89CCF0}"/>
            </a:ext>
          </a:extLst>
        </xdr:cNvPr>
        <xdr:cNvSpPr txBox="1"/>
      </xdr:nvSpPr>
      <xdr:spPr>
        <a:xfrm>
          <a:off x="15499308" y="667604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09" name="直線コネクタ 508">
          <a:extLst>
            <a:ext uri="{FF2B5EF4-FFF2-40B4-BE49-F238E27FC236}">
              <a16:creationId xmlns:a16="http://schemas.microsoft.com/office/drawing/2014/main" xmlns="" id="{4CC673C7-5946-4EF4-B4A3-983BE7B645F4}"/>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37</xdr:row>
      <xdr:rowOff>154412</xdr:rowOff>
    </xdr:from>
    <xdr:ext cx="685572" cy="259045"/>
    <xdr:sp macro="" textlink="">
      <xdr:nvSpPr>
        <xdr:cNvPr id="510" name="テキスト ボックス 509">
          <a:extLst>
            <a:ext uri="{FF2B5EF4-FFF2-40B4-BE49-F238E27FC236}">
              <a16:creationId xmlns:a16="http://schemas.microsoft.com/office/drawing/2014/main" xmlns="" id="{C02BC785-EE4F-43D1-888B-1D62B9D6E4D8}"/>
            </a:ext>
          </a:extLst>
        </xdr:cNvPr>
        <xdr:cNvSpPr txBox="1"/>
      </xdr:nvSpPr>
      <xdr:spPr>
        <a:xfrm>
          <a:off x="15499308" y="63570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11" name="直線コネクタ 510">
          <a:extLst>
            <a:ext uri="{FF2B5EF4-FFF2-40B4-BE49-F238E27FC236}">
              <a16:creationId xmlns:a16="http://schemas.microsoft.com/office/drawing/2014/main" xmlns="" id="{B29A6CFE-42DA-4025-9E4D-8510416587FC}"/>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170741</xdr:rowOff>
    </xdr:from>
    <xdr:ext cx="685572" cy="259045"/>
    <xdr:sp macro="" textlink="">
      <xdr:nvSpPr>
        <xdr:cNvPr id="512" name="テキスト ボックス 511">
          <a:extLst>
            <a:ext uri="{FF2B5EF4-FFF2-40B4-BE49-F238E27FC236}">
              <a16:creationId xmlns:a16="http://schemas.microsoft.com/office/drawing/2014/main" xmlns="" id="{7BD0638C-8E71-4735-82F1-F45120F5E563}"/>
            </a:ext>
          </a:extLst>
        </xdr:cNvPr>
        <xdr:cNvSpPr txBox="1"/>
      </xdr:nvSpPr>
      <xdr:spPr>
        <a:xfrm>
          <a:off x="15499308" y="603814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13" name="直線コネクタ 512">
          <a:extLst>
            <a:ext uri="{FF2B5EF4-FFF2-40B4-BE49-F238E27FC236}">
              <a16:creationId xmlns:a16="http://schemas.microsoft.com/office/drawing/2014/main" xmlns="" id="{21F088AC-0770-4158-9AA3-D9C3EE1D965E}"/>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15620</xdr:rowOff>
    </xdr:from>
    <xdr:ext cx="685572" cy="259045"/>
    <xdr:sp macro="" textlink="">
      <xdr:nvSpPr>
        <xdr:cNvPr id="514" name="テキスト ボックス 513">
          <a:extLst>
            <a:ext uri="{FF2B5EF4-FFF2-40B4-BE49-F238E27FC236}">
              <a16:creationId xmlns:a16="http://schemas.microsoft.com/office/drawing/2014/main" xmlns="" id="{A146F943-017E-4145-8E03-7A0E8C59212F}"/>
            </a:ext>
          </a:extLst>
        </xdr:cNvPr>
        <xdr:cNvSpPr txBox="1"/>
      </xdr:nvSpPr>
      <xdr:spPr>
        <a:xfrm>
          <a:off x="15499308" y="571538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15" name="直線コネクタ 514">
          <a:extLst>
            <a:ext uri="{FF2B5EF4-FFF2-40B4-BE49-F238E27FC236}">
              <a16:creationId xmlns:a16="http://schemas.microsoft.com/office/drawing/2014/main" xmlns="" id="{9DC7BCA4-6600-4131-88AD-DF13CF43801F}"/>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32</xdr:row>
      <xdr:rowOff>31949</xdr:rowOff>
    </xdr:from>
    <xdr:ext cx="749692" cy="259045"/>
    <xdr:sp macro="" textlink="">
      <xdr:nvSpPr>
        <xdr:cNvPr id="516" name="テキスト ボックス 515">
          <a:extLst>
            <a:ext uri="{FF2B5EF4-FFF2-40B4-BE49-F238E27FC236}">
              <a16:creationId xmlns:a16="http://schemas.microsoft.com/office/drawing/2014/main" xmlns="" id="{216463A3-0300-4164-B1F9-435CBECEC8C1}"/>
            </a:ext>
          </a:extLst>
        </xdr:cNvPr>
        <xdr:cNvSpPr txBox="1"/>
      </xdr:nvSpPr>
      <xdr:spPr>
        <a:xfrm>
          <a:off x="15435188" y="539642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17" name="直線コネクタ 516">
          <a:extLst>
            <a:ext uri="{FF2B5EF4-FFF2-40B4-BE49-F238E27FC236}">
              <a16:creationId xmlns:a16="http://schemas.microsoft.com/office/drawing/2014/main" xmlns="" id="{F2DC370C-BA69-46F5-BCF1-C6FA94D2B691}"/>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518" name="テキスト ボックス 517">
          <a:extLst>
            <a:ext uri="{FF2B5EF4-FFF2-40B4-BE49-F238E27FC236}">
              <a16:creationId xmlns:a16="http://schemas.microsoft.com/office/drawing/2014/main" xmlns="" id="{0ADE3550-FE29-4FE4-BC71-273E6A947FA3}"/>
            </a:ext>
          </a:extLst>
        </xdr:cNvPr>
        <xdr:cNvSpPr txBox="1"/>
      </xdr:nvSpPr>
      <xdr:spPr>
        <a:xfrm>
          <a:off x="15435188" y="50774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19" name="【一般廃棄物処理施設】&#10;一人当たり有形固定資産（償却資産）額グラフ枠">
          <a:extLst>
            <a:ext uri="{FF2B5EF4-FFF2-40B4-BE49-F238E27FC236}">
              <a16:creationId xmlns:a16="http://schemas.microsoft.com/office/drawing/2014/main" xmlns="" id="{B4644A83-1250-418E-9BF1-F60822C5A51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147613</xdr:rowOff>
    </xdr:from>
    <xdr:to>
      <xdr:col>116</xdr:col>
      <xdr:colOff>62864</xdr:colOff>
      <xdr:row>42</xdr:row>
      <xdr:rowOff>92517</xdr:rowOff>
    </xdr:to>
    <xdr:cxnSp macro="">
      <xdr:nvCxnSpPr>
        <xdr:cNvPr id="520" name="直線コネクタ 519">
          <a:extLst>
            <a:ext uri="{FF2B5EF4-FFF2-40B4-BE49-F238E27FC236}">
              <a16:creationId xmlns:a16="http://schemas.microsoft.com/office/drawing/2014/main" xmlns="" id="{DDC04465-3CDF-4128-AFE0-824AEB4AA571}"/>
            </a:ext>
          </a:extLst>
        </xdr:cNvPr>
        <xdr:cNvCxnSpPr/>
      </xdr:nvCxnSpPr>
      <xdr:spPr>
        <a:xfrm flipV="1">
          <a:off x="19509104" y="5679733"/>
          <a:ext cx="0" cy="1453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107472</xdr:rowOff>
    </xdr:from>
    <xdr:ext cx="313932" cy="259045"/>
    <xdr:sp macro="" textlink="">
      <xdr:nvSpPr>
        <xdr:cNvPr id="521" name="【一般廃棄物処理施設】&#10;一人当たり有形固定資産（償却資産）額最小値テキスト">
          <a:extLst>
            <a:ext uri="{FF2B5EF4-FFF2-40B4-BE49-F238E27FC236}">
              <a16:creationId xmlns:a16="http://schemas.microsoft.com/office/drawing/2014/main" xmlns="" id="{50F0D311-9A4E-4F3F-B61D-088899F78CD6}"/>
            </a:ext>
          </a:extLst>
        </xdr:cNvPr>
        <xdr:cNvSpPr txBox="1"/>
      </xdr:nvSpPr>
      <xdr:spPr>
        <a:xfrm>
          <a:off x="19547840" y="71483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92517</xdr:rowOff>
    </xdr:from>
    <xdr:to>
      <xdr:col>116</xdr:col>
      <xdr:colOff>152400</xdr:colOff>
      <xdr:row>42</xdr:row>
      <xdr:rowOff>92517</xdr:rowOff>
    </xdr:to>
    <xdr:cxnSp macro="">
      <xdr:nvCxnSpPr>
        <xdr:cNvPr id="522" name="直線コネクタ 521">
          <a:extLst>
            <a:ext uri="{FF2B5EF4-FFF2-40B4-BE49-F238E27FC236}">
              <a16:creationId xmlns:a16="http://schemas.microsoft.com/office/drawing/2014/main" xmlns="" id="{003AF007-4FD4-4FF4-86F6-B202F74A2F81}"/>
            </a:ext>
          </a:extLst>
        </xdr:cNvPr>
        <xdr:cNvCxnSpPr/>
      </xdr:nvCxnSpPr>
      <xdr:spPr>
        <a:xfrm>
          <a:off x="19443700" y="71333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94290</xdr:rowOff>
    </xdr:from>
    <xdr:ext cx="690189" cy="259045"/>
    <xdr:sp macro="" textlink="">
      <xdr:nvSpPr>
        <xdr:cNvPr id="523" name="【一般廃棄物処理施設】&#10;一人当たり有形固定資産（償却資産）額最大値テキスト">
          <a:extLst>
            <a:ext uri="{FF2B5EF4-FFF2-40B4-BE49-F238E27FC236}">
              <a16:creationId xmlns:a16="http://schemas.microsoft.com/office/drawing/2014/main" xmlns="" id="{F072B43D-D725-46EF-B195-146D8BCE3064}"/>
            </a:ext>
          </a:extLst>
        </xdr:cNvPr>
        <xdr:cNvSpPr txBox="1"/>
      </xdr:nvSpPr>
      <xdr:spPr>
        <a:xfrm>
          <a:off x="19547840" y="54587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9,112,647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147613</xdr:rowOff>
    </xdr:from>
    <xdr:to>
      <xdr:col>116</xdr:col>
      <xdr:colOff>152400</xdr:colOff>
      <xdr:row>33</xdr:row>
      <xdr:rowOff>147613</xdr:rowOff>
    </xdr:to>
    <xdr:cxnSp macro="">
      <xdr:nvCxnSpPr>
        <xdr:cNvPr id="524" name="直線コネクタ 523">
          <a:extLst>
            <a:ext uri="{FF2B5EF4-FFF2-40B4-BE49-F238E27FC236}">
              <a16:creationId xmlns:a16="http://schemas.microsoft.com/office/drawing/2014/main" xmlns="" id="{EDD7E13F-702F-4002-8317-112EB7C9EFAD}"/>
            </a:ext>
          </a:extLst>
        </xdr:cNvPr>
        <xdr:cNvCxnSpPr/>
      </xdr:nvCxnSpPr>
      <xdr:spPr>
        <a:xfrm>
          <a:off x="19443700" y="5679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24923</xdr:rowOff>
    </xdr:from>
    <xdr:ext cx="599010" cy="259045"/>
    <xdr:sp macro="" textlink="">
      <xdr:nvSpPr>
        <xdr:cNvPr id="525" name="【一般廃棄物処理施設】&#10;一人当たり有形固定資産（償却資産）額平均値テキスト">
          <a:extLst>
            <a:ext uri="{FF2B5EF4-FFF2-40B4-BE49-F238E27FC236}">
              <a16:creationId xmlns:a16="http://schemas.microsoft.com/office/drawing/2014/main" xmlns="" id="{CDC99EC8-FB5E-433B-A1B3-316137D88344}"/>
            </a:ext>
          </a:extLst>
        </xdr:cNvPr>
        <xdr:cNvSpPr txBox="1"/>
      </xdr:nvSpPr>
      <xdr:spPr>
        <a:xfrm>
          <a:off x="19547840" y="68981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42</xdr:row>
      <xdr:rowOff>2046</xdr:rowOff>
    </xdr:from>
    <xdr:to>
      <xdr:col>116</xdr:col>
      <xdr:colOff>114300</xdr:colOff>
      <xdr:row>42</xdr:row>
      <xdr:rowOff>103646</xdr:rowOff>
    </xdr:to>
    <xdr:sp macro="" textlink="">
      <xdr:nvSpPr>
        <xdr:cNvPr id="526" name="フローチャート: 判断 525">
          <a:extLst>
            <a:ext uri="{FF2B5EF4-FFF2-40B4-BE49-F238E27FC236}">
              <a16:creationId xmlns:a16="http://schemas.microsoft.com/office/drawing/2014/main" xmlns="" id="{24A3B8E9-3173-4570-AB8A-1E0595DD65D3}"/>
            </a:ext>
          </a:extLst>
        </xdr:cNvPr>
        <xdr:cNvSpPr/>
      </xdr:nvSpPr>
      <xdr:spPr>
        <a:xfrm>
          <a:off x="19458940" y="70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166679</xdr:rowOff>
    </xdr:from>
    <xdr:to>
      <xdr:col>112</xdr:col>
      <xdr:colOff>38100</xdr:colOff>
      <xdr:row>42</xdr:row>
      <xdr:rowOff>96829</xdr:rowOff>
    </xdr:to>
    <xdr:sp macro="" textlink="">
      <xdr:nvSpPr>
        <xdr:cNvPr id="527" name="フローチャート: 判断 526">
          <a:extLst>
            <a:ext uri="{FF2B5EF4-FFF2-40B4-BE49-F238E27FC236}">
              <a16:creationId xmlns:a16="http://schemas.microsoft.com/office/drawing/2014/main" xmlns="" id="{F376D9DC-6FE5-4B29-9C44-DC7BC8881418}"/>
            </a:ext>
          </a:extLst>
        </xdr:cNvPr>
        <xdr:cNvSpPr/>
      </xdr:nvSpPr>
      <xdr:spPr>
        <a:xfrm>
          <a:off x="18735040" y="70399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42</xdr:row>
      <xdr:rowOff>26116</xdr:rowOff>
    </xdr:from>
    <xdr:to>
      <xdr:col>107</xdr:col>
      <xdr:colOff>101600</xdr:colOff>
      <xdr:row>42</xdr:row>
      <xdr:rowOff>127716</xdr:rowOff>
    </xdr:to>
    <xdr:sp macro="" textlink="">
      <xdr:nvSpPr>
        <xdr:cNvPr id="528" name="フローチャート: 判断 527">
          <a:extLst>
            <a:ext uri="{FF2B5EF4-FFF2-40B4-BE49-F238E27FC236}">
              <a16:creationId xmlns:a16="http://schemas.microsoft.com/office/drawing/2014/main" xmlns="" id="{8D51D5EF-4898-4ACA-97CA-5E47B28D4A11}"/>
            </a:ext>
          </a:extLst>
        </xdr:cNvPr>
        <xdr:cNvSpPr/>
      </xdr:nvSpPr>
      <xdr:spPr>
        <a:xfrm>
          <a:off x="17937480" y="7066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42</xdr:row>
      <xdr:rowOff>29738</xdr:rowOff>
    </xdr:from>
    <xdr:to>
      <xdr:col>102</xdr:col>
      <xdr:colOff>165100</xdr:colOff>
      <xdr:row>42</xdr:row>
      <xdr:rowOff>131338</xdr:rowOff>
    </xdr:to>
    <xdr:sp macro="" textlink="">
      <xdr:nvSpPr>
        <xdr:cNvPr id="529" name="フローチャート: 判断 528">
          <a:extLst>
            <a:ext uri="{FF2B5EF4-FFF2-40B4-BE49-F238E27FC236}">
              <a16:creationId xmlns:a16="http://schemas.microsoft.com/office/drawing/2014/main" xmlns="" id="{BD5EB69F-F3A6-4480-AAA8-2BA73795964C}"/>
            </a:ext>
          </a:extLst>
        </xdr:cNvPr>
        <xdr:cNvSpPr/>
      </xdr:nvSpPr>
      <xdr:spPr>
        <a:xfrm>
          <a:off x="17162780" y="707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xmlns="" id="{FABFF53A-790D-4366-BB24-0C3F2397CC4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xmlns="" id="{0A2A33F3-0B1B-4CE6-A09D-0F48CE7BBB3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xmlns="" id="{DA790243-B63D-4202-98E8-6A869BD9FE8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xmlns="" id="{F77B0E13-B9A7-4CCB-9284-9A2E807FA1D7}"/>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xmlns="" id="{68962163-81FB-47E2-9F9A-C0F3B14C645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42</xdr:row>
      <xdr:rowOff>33910</xdr:rowOff>
    </xdr:from>
    <xdr:to>
      <xdr:col>116</xdr:col>
      <xdr:colOff>114300</xdr:colOff>
      <xdr:row>42</xdr:row>
      <xdr:rowOff>135510</xdr:rowOff>
    </xdr:to>
    <xdr:sp macro="" textlink="">
      <xdr:nvSpPr>
        <xdr:cNvPr id="535" name="楕円 534">
          <a:extLst>
            <a:ext uri="{FF2B5EF4-FFF2-40B4-BE49-F238E27FC236}">
              <a16:creationId xmlns:a16="http://schemas.microsoft.com/office/drawing/2014/main" xmlns="" id="{E744E8E7-B353-412B-9E95-E0F67F565B0E}"/>
            </a:ext>
          </a:extLst>
        </xdr:cNvPr>
        <xdr:cNvSpPr/>
      </xdr:nvSpPr>
      <xdr:spPr>
        <a:xfrm>
          <a:off x="19458940" y="70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151922</xdr:rowOff>
    </xdr:from>
    <xdr:ext cx="534377" cy="259045"/>
    <xdr:sp macro="" textlink="">
      <xdr:nvSpPr>
        <xdr:cNvPr id="536" name="【一般廃棄物処理施設】&#10;一人当たり有形固定資産（償却資産）額該当値テキスト">
          <a:extLst>
            <a:ext uri="{FF2B5EF4-FFF2-40B4-BE49-F238E27FC236}">
              <a16:creationId xmlns:a16="http://schemas.microsoft.com/office/drawing/2014/main" xmlns="" id="{C2C7145A-0CD3-48A3-A135-FA3FD0491415}"/>
            </a:ext>
          </a:extLst>
        </xdr:cNvPr>
        <xdr:cNvSpPr txBox="1"/>
      </xdr:nvSpPr>
      <xdr:spPr>
        <a:xfrm>
          <a:off x="19547840" y="7025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42</xdr:row>
      <xdr:rowOff>33317</xdr:rowOff>
    </xdr:from>
    <xdr:to>
      <xdr:col>112</xdr:col>
      <xdr:colOff>38100</xdr:colOff>
      <xdr:row>42</xdr:row>
      <xdr:rowOff>134917</xdr:rowOff>
    </xdr:to>
    <xdr:sp macro="" textlink="">
      <xdr:nvSpPr>
        <xdr:cNvPr id="537" name="楕円 536">
          <a:extLst>
            <a:ext uri="{FF2B5EF4-FFF2-40B4-BE49-F238E27FC236}">
              <a16:creationId xmlns:a16="http://schemas.microsoft.com/office/drawing/2014/main" xmlns="" id="{2E9AE57B-F73D-4C25-A2AA-C93A7135FACC}"/>
            </a:ext>
          </a:extLst>
        </xdr:cNvPr>
        <xdr:cNvSpPr/>
      </xdr:nvSpPr>
      <xdr:spPr>
        <a:xfrm>
          <a:off x="18735040" y="70741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84117</xdr:rowOff>
    </xdr:from>
    <xdr:to>
      <xdr:col>116</xdr:col>
      <xdr:colOff>63500</xdr:colOff>
      <xdr:row>42</xdr:row>
      <xdr:rowOff>84710</xdr:rowOff>
    </xdr:to>
    <xdr:cxnSp macro="">
      <xdr:nvCxnSpPr>
        <xdr:cNvPr id="538" name="直線コネクタ 537">
          <a:extLst>
            <a:ext uri="{FF2B5EF4-FFF2-40B4-BE49-F238E27FC236}">
              <a16:creationId xmlns:a16="http://schemas.microsoft.com/office/drawing/2014/main" xmlns="" id="{AD18F18B-6765-4CE5-9936-AAF12EB5BEEA}"/>
            </a:ext>
          </a:extLst>
        </xdr:cNvPr>
        <xdr:cNvCxnSpPr/>
      </xdr:nvCxnSpPr>
      <xdr:spPr>
        <a:xfrm>
          <a:off x="18778220" y="7124997"/>
          <a:ext cx="731520" cy="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42</xdr:row>
      <xdr:rowOff>34603</xdr:rowOff>
    </xdr:from>
    <xdr:to>
      <xdr:col>107</xdr:col>
      <xdr:colOff>101600</xdr:colOff>
      <xdr:row>42</xdr:row>
      <xdr:rowOff>136203</xdr:rowOff>
    </xdr:to>
    <xdr:sp macro="" textlink="">
      <xdr:nvSpPr>
        <xdr:cNvPr id="539" name="楕円 538">
          <a:extLst>
            <a:ext uri="{FF2B5EF4-FFF2-40B4-BE49-F238E27FC236}">
              <a16:creationId xmlns:a16="http://schemas.microsoft.com/office/drawing/2014/main" xmlns="" id="{51E7D314-9402-448C-8D48-49E3331E8F73}"/>
            </a:ext>
          </a:extLst>
        </xdr:cNvPr>
        <xdr:cNvSpPr/>
      </xdr:nvSpPr>
      <xdr:spPr>
        <a:xfrm>
          <a:off x="17937480" y="707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84117</xdr:rowOff>
    </xdr:from>
    <xdr:to>
      <xdr:col>111</xdr:col>
      <xdr:colOff>177800</xdr:colOff>
      <xdr:row>42</xdr:row>
      <xdr:rowOff>85403</xdr:rowOff>
    </xdr:to>
    <xdr:cxnSp macro="">
      <xdr:nvCxnSpPr>
        <xdr:cNvPr id="540" name="直線コネクタ 539">
          <a:extLst>
            <a:ext uri="{FF2B5EF4-FFF2-40B4-BE49-F238E27FC236}">
              <a16:creationId xmlns:a16="http://schemas.microsoft.com/office/drawing/2014/main" xmlns="" id="{0B43B3AD-396B-4430-B90A-AFA9800CC064}"/>
            </a:ext>
          </a:extLst>
        </xdr:cNvPr>
        <xdr:cNvCxnSpPr/>
      </xdr:nvCxnSpPr>
      <xdr:spPr>
        <a:xfrm flipV="1">
          <a:off x="17988280" y="7124997"/>
          <a:ext cx="789940" cy="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113356</xdr:rowOff>
    </xdr:from>
    <xdr:ext cx="599010" cy="259045"/>
    <xdr:sp macro="" textlink="">
      <xdr:nvSpPr>
        <xdr:cNvPr id="541" name="n_1aveValue【一般廃棄物処理施設】&#10;一人当たり有形固定資産（償却資産）額">
          <a:extLst>
            <a:ext uri="{FF2B5EF4-FFF2-40B4-BE49-F238E27FC236}">
              <a16:creationId xmlns:a16="http://schemas.microsoft.com/office/drawing/2014/main" xmlns="" id="{18F5A8B4-02D3-42E1-B62E-7D7CBF68674A}"/>
            </a:ext>
          </a:extLst>
        </xdr:cNvPr>
        <xdr:cNvSpPr txBox="1"/>
      </xdr:nvSpPr>
      <xdr:spPr>
        <a:xfrm>
          <a:off x="18496495" y="681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144243</xdr:rowOff>
    </xdr:from>
    <xdr:ext cx="534377" cy="259045"/>
    <xdr:sp macro="" textlink="">
      <xdr:nvSpPr>
        <xdr:cNvPr id="542" name="n_2aveValue【一般廃棄物処理施設】&#10;一人当たり有形固定資産（償却資産）額">
          <a:extLst>
            <a:ext uri="{FF2B5EF4-FFF2-40B4-BE49-F238E27FC236}">
              <a16:creationId xmlns:a16="http://schemas.microsoft.com/office/drawing/2014/main" xmlns="" id="{374A8047-B092-4C6E-824E-4E33178ABACF}"/>
            </a:ext>
          </a:extLst>
        </xdr:cNvPr>
        <xdr:cNvSpPr txBox="1"/>
      </xdr:nvSpPr>
      <xdr:spPr>
        <a:xfrm>
          <a:off x="17766811" y="684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147865</xdr:rowOff>
    </xdr:from>
    <xdr:ext cx="534377" cy="259045"/>
    <xdr:sp macro="" textlink="">
      <xdr:nvSpPr>
        <xdr:cNvPr id="543" name="n_3aveValue【一般廃棄物処理施設】&#10;一人当たり有形固定資産（償却資産）額">
          <a:extLst>
            <a:ext uri="{FF2B5EF4-FFF2-40B4-BE49-F238E27FC236}">
              <a16:creationId xmlns:a16="http://schemas.microsoft.com/office/drawing/2014/main" xmlns="" id="{C605D6C6-805D-4815-BE20-7F8B46305D5C}"/>
            </a:ext>
          </a:extLst>
        </xdr:cNvPr>
        <xdr:cNvSpPr txBox="1"/>
      </xdr:nvSpPr>
      <xdr:spPr>
        <a:xfrm>
          <a:off x="16969251" y="685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126044</xdr:rowOff>
    </xdr:from>
    <xdr:ext cx="534377" cy="259045"/>
    <xdr:sp macro="" textlink="">
      <xdr:nvSpPr>
        <xdr:cNvPr id="544" name="n_1mainValue【一般廃棄物処理施設】&#10;一人当たり有形固定資産（償却資産）額">
          <a:extLst>
            <a:ext uri="{FF2B5EF4-FFF2-40B4-BE49-F238E27FC236}">
              <a16:creationId xmlns:a16="http://schemas.microsoft.com/office/drawing/2014/main" xmlns="" id="{58F0AEB6-0C56-4F1C-BF95-F693A3CADBA8}"/>
            </a:ext>
          </a:extLst>
        </xdr:cNvPr>
        <xdr:cNvSpPr txBox="1"/>
      </xdr:nvSpPr>
      <xdr:spPr>
        <a:xfrm>
          <a:off x="18528811" y="716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127330</xdr:rowOff>
    </xdr:from>
    <xdr:ext cx="534377" cy="259045"/>
    <xdr:sp macro="" textlink="">
      <xdr:nvSpPr>
        <xdr:cNvPr id="545" name="n_2mainValue【一般廃棄物処理施設】&#10;一人当たり有形固定資産（償却資産）額">
          <a:extLst>
            <a:ext uri="{FF2B5EF4-FFF2-40B4-BE49-F238E27FC236}">
              <a16:creationId xmlns:a16="http://schemas.microsoft.com/office/drawing/2014/main" xmlns="" id="{0D34A1D8-9AD7-4FD0-8B9A-D917BF3892AB}"/>
            </a:ext>
          </a:extLst>
        </xdr:cNvPr>
        <xdr:cNvSpPr txBox="1"/>
      </xdr:nvSpPr>
      <xdr:spPr>
        <a:xfrm>
          <a:off x="17766811" y="716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46" name="正方形/長方形 545">
          <a:extLst>
            <a:ext uri="{FF2B5EF4-FFF2-40B4-BE49-F238E27FC236}">
              <a16:creationId xmlns:a16="http://schemas.microsoft.com/office/drawing/2014/main" xmlns="" id="{932170A6-F924-4E47-AA05-84DD078EC08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47" name="正方形/長方形 546">
          <a:extLst>
            <a:ext uri="{FF2B5EF4-FFF2-40B4-BE49-F238E27FC236}">
              <a16:creationId xmlns:a16="http://schemas.microsoft.com/office/drawing/2014/main" xmlns="" id="{30B1E372-D3B0-47FA-95CE-D706CD5BCDB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48" name="正方形/長方形 547">
          <a:extLst>
            <a:ext uri="{FF2B5EF4-FFF2-40B4-BE49-F238E27FC236}">
              <a16:creationId xmlns:a16="http://schemas.microsoft.com/office/drawing/2014/main" xmlns="" id="{65A9B28A-EEE3-40C2-B244-74ED4BD85A8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49" name="正方形/長方形 548">
          <a:extLst>
            <a:ext uri="{FF2B5EF4-FFF2-40B4-BE49-F238E27FC236}">
              <a16:creationId xmlns:a16="http://schemas.microsoft.com/office/drawing/2014/main" xmlns="" id="{ED640DCC-96AC-4BBA-AFDF-62FD835BE4C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50" name="正方形/長方形 549">
          <a:extLst>
            <a:ext uri="{FF2B5EF4-FFF2-40B4-BE49-F238E27FC236}">
              <a16:creationId xmlns:a16="http://schemas.microsoft.com/office/drawing/2014/main" xmlns="" id="{09EC4F89-44AD-42CB-94A4-3FE69A5DA3F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51" name="正方形/長方形 550">
          <a:extLst>
            <a:ext uri="{FF2B5EF4-FFF2-40B4-BE49-F238E27FC236}">
              <a16:creationId xmlns:a16="http://schemas.microsoft.com/office/drawing/2014/main" xmlns="" id="{3842001E-7763-4428-8EB1-5A19B3AF6C5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52" name="正方形/長方形 551">
          <a:extLst>
            <a:ext uri="{FF2B5EF4-FFF2-40B4-BE49-F238E27FC236}">
              <a16:creationId xmlns:a16="http://schemas.microsoft.com/office/drawing/2014/main" xmlns="" id="{9D225915-015F-4B9E-8FD3-DF7AE7F3EC1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53" name="正方形/長方形 552">
          <a:extLst>
            <a:ext uri="{FF2B5EF4-FFF2-40B4-BE49-F238E27FC236}">
              <a16:creationId xmlns:a16="http://schemas.microsoft.com/office/drawing/2014/main" xmlns="" id="{6C07A1B1-6D5F-41F4-88BB-4D0E981915C2}"/>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54" name="テキスト ボックス 553">
          <a:extLst>
            <a:ext uri="{FF2B5EF4-FFF2-40B4-BE49-F238E27FC236}">
              <a16:creationId xmlns:a16="http://schemas.microsoft.com/office/drawing/2014/main" xmlns="" id="{407563C6-A91D-489A-923D-B0A60F99127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55" name="直線コネクタ 554">
          <a:extLst>
            <a:ext uri="{FF2B5EF4-FFF2-40B4-BE49-F238E27FC236}">
              <a16:creationId xmlns:a16="http://schemas.microsoft.com/office/drawing/2014/main" xmlns="" id="{2FC18A16-0A62-4761-989F-EE5B296171B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556" name="直線コネクタ 555">
          <a:extLst>
            <a:ext uri="{FF2B5EF4-FFF2-40B4-BE49-F238E27FC236}">
              <a16:creationId xmlns:a16="http://schemas.microsoft.com/office/drawing/2014/main" xmlns="" id="{620E26F5-38F3-47D0-BCB3-49962EA10BD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557" name="テキスト ボックス 556">
          <a:extLst>
            <a:ext uri="{FF2B5EF4-FFF2-40B4-BE49-F238E27FC236}">
              <a16:creationId xmlns:a16="http://schemas.microsoft.com/office/drawing/2014/main" xmlns="" id="{6A028E0C-FC35-412B-9DF6-12F49DEE4F60}"/>
            </a:ext>
          </a:extLst>
        </xdr:cNvPr>
        <xdr:cNvSpPr txBox="1"/>
      </xdr:nvSpPr>
      <xdr:spPr>
        <a:xfrm>
          <a:off x="10666881" y="1072117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58" name="直線コネクタ 557">
          <a:extLst>
            <a:ext uri="{FF2B5EF4-FFF2-40B4-BE49-F238E27FC236}">
              <a16:creationId xmlns:a16="http://schemas.microsoft.com/office/drawing/2014/main" xmlns="" id="{E30387DE-E974-4AA6-AF59-A7897C408A63}"/>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59" name="テキスト ボックス 558">
          <a:extLst>
            <a:ext uri="{FF2B5EF4-FFF2-40B4-BE49-F238E27FC236}">
              <a16:creationId xmlns:a16="http://schemas.microsoft.com/office/drawing/2014/main" xmlns="" id="{C4717425-740E-439A-BA6F-FE48BAD4E34D}"/>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60" name="直線コネクタ 559">
          <a:extLst>
            <a:ext uri="{FF2B5EF4-FFF2-40B4-BE49-F238E27FC236}">
              <a16:creationId xmlns:a16="http://schemas.microsoft.com/office/drawing/2014/main" xmlns="" id="{3137855D-7CFF-4EFC-B7F1-6A24B265E473}"/>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61" name="テキスト ボックス 560">
          <a:extLst>
            <a:ext uri="{FF2B5EF4-FFF2-40B4-BE49-F238E27FC236}">
              <a16:creationId xmlns:a16="http://schemas.microsoft.com/office/drawing/2014/main" xmlns="" id="{A93B4DA6-6F44-42AB-BF64-BBFFF11D0D0A}"/>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62" name="直線コネクタ 561">
          <a:extLst>
            <a:ext uri="{FF2B5EF4-FFF2-40B4-BE49-F238E27FC236}">
              <a16:creationId xmlns:a16="http://schemas.microsoft.com/office/drawing/2014/main" xmlns="" id="{04D447E8-8BF3-41F4-950F-A1B73824F39B}"/>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63" name="テキスト ボックス 562">
          <a:extLst>
            <a:ext uri="{FF2B5EF4-FFF2-40B4-BE49-F238E27FC236}">
              <a16:creationId xmlns:a16="http://schemas.microsoft.com/office/drawing/2014/main" xmlns="" id="{76F19D8E-6C39-4AA7-A658-86549321828F}"/>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64" name="直線コネクタ 563">
          <a:extLst>
            <a:ext uri="{FF2B5EF4-FFF2-40B4-BE49-F238E27FC236}">
              <a16:creationId xmlns:a16="http://schemas.microsoft.com/office/drawing/2014/main" xmlns="" id="{78FED8D0-3885-4A28-99CE-29961CEDB39E}"/>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65" name="テキスト ボックス 564">
          <a:extLst>
            <a:ext uri="{FF2B5EF4-FFF2-40B4-BE49-F238E27FC236}">
              <a16:creationId xmlns:a16="http://schemas.microsoft.com/office/drawing/2014/main" xmlns="" id="{BEC1636D-3FE4-44BC-AB6F-FB4E34452819}"/>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66" name="直線コネクタ 565">
          <a:extLst>
            <a:ext uri="{FF2B5EF4-FFF2-40B4-BE49-F238E27FC236}">
              <a16:creationId xmlns:a16="http://schemas.microsoft.com/office/drawing/2014/main" xmlns="" id="{FA46F4B5-2AB5-4B20-831C-09821C10159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567" name="テキスト ボックス 566">
          <a:extLst>
            <a:ext uri="{FF2B5EF4-FFF2-40B4-BE49-F238E27FC236}">
              <a16:creationId xmlns:a16="http://schemas.microsoft.com/office/drawing/2014/main" xmlns="" id="{A899AFAC-A27B-47DC-ACF8-8B07D4DBB2F8}"/>
            </a:ext>
          </a:extLst>
        </xdr:cNvPr>
        <xdr:cNvSpPr txBox="1"/>
      </xdr:nvSpPr>
      <xdr:spPr>
        <a:xfrm>
          <a:off x="105615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68" name="直線コネクタ 567">
          <a:extLst>
            <a:ext uri="{FF2B5EF4-FFF2-40B4-BE49-F238E27FC236}">
              <a16:creationId xmlns:a16="http://schemas.microsoft.com/office/drawing/2014/main" xmlns="" id="{F63BD4DF-2FDE-4CEB-A650-D0834B53D5A2}"/>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69" name="テキスト ボックス 568">
          <a:extLst>
            <a:ext uri="{FF2B5EF4-FFF2-40B4-BE49-F238E27FC236}">
              <a16:creationId xmlns:a16="http://schemas.microsoft.com/office/drawing/2014/main" xmlns="" id="{90426FCD-CCAF-40CD-9642-68CC30867140}"/>
            </a:ext>
          </a:extLst>
        </xdr:cNvPr>
        <xdr:cNvSpPr txBox="1"/>
      </xdr:nvSpPr>
      <xdr:spPr>
        <a:xfrm>
          <a:off x="105615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70" name="【保健センター・保健所】&#10;有形固定資産減価償却率グラフ枠">
          <a:extLst>
            <a:ext uri="{FF2B5EF4-FFF2-40B4-BE49-F238E27FC236}">
              <a16:creationId xmlns:a16="http://schemas.microsoft.com/office/drawing/2014/main" xmlns="" id="{CBC4D4C1-4EEE-44AC-A8AF-EA1089FC9C7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4899</xdr:rowOff>
    </xdr:to>
    <xdr:cxnSp macro="">
      <xdr:nvCxnSpPr>
        <xdr:cNvPr id="571" name="直線コネクタ 570">
          <a:extLst>
            <a:ext uri="{FF2B5EF4-FFF2-40B4-BE49-F238E27FC236}">
              <a16:creationId xmlns:a16="http://schemas.microsoft.com/office/drawing/2014/main" xmlns="" id="{1ED53FE1-FBA3-4F28-9A6E-7D5D49E9DFF0}"/>
            </a:ext>
          </a:extLst>
        </xdr:cNvPr>
        <xdr:cNvCxnSpPr/>
      </xdr:nvCxnSpPr>
      <xdr:spPr>
        <a:xfrm flipV="1">
          <a:off x="14375764" y="9261022"/>
          <a:ext cx="0" cy="1472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8726</xdr:rowOff>
    </xdr:from>
    <xdr:ext cx="340478" cy="259045"/>
    <xdr:sp macro="" textlink="">
      <xdr:nvSpPr>
        <xdr:cNvPr id="572" name="【保健センター・保健所】&#10;有形固定資産減価償却率最小値テキスト">
          <a:extLst>
            <a:ext uri="{FF2B5EF4-FFF2-40B4-BE49-F238E27FC236}">
              <a16:creationId xmlns:a16="http://schemas.microsoft.com/office/drawing/2014/main" xmlns="" id="{9DBCE026-3473-4C40-9782-DE59976825F4}"/>
            </a:ext>
          </a:extLst>
        </xdr:cNvPr>
        <xdr:cNvSpPr txBox="1"/>
      </xdr:nvSpPr>
      <xdr:spPr>
        <a:xfrm>
          <a:off x="14414500" y="107376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4899</xdr:rowOff>
    </xdr:from>
    <xdr:to>
      <xdr:col>86</xdr:col>
      <xdr:colOff>25400</xdr:colOff>
      <xdr:row>64</xdr:row>
      <xdr:rowOff>4899</xdr:rowOff>
    </xdr:to>
    <xdr:cxnSp macro="">
      <xdr:nvCxnSpPr>
        <xdr:cNvPr id="573" name="直線コネクタ 572">
          <a:extLst>
            <a:ext uri="{FF2B5EF4-FFF2-40B4-BE49-F238E27FC236}">
              <a16:creationId xmlns:a16="http://schemas.microsoft.com/office/drawing/2014/main" xmlns="" id="{FFEDEC8D-0873-4926-8C63-2BE77573BA99}"/>
            </a:ext>
          </a:extLst>
        </xdr:cNvPr>
        <xdr:cNvCxnSpPr/>
      </xdr:nvCxnSpPr>
      <xdr:spPr>
        <a:xfrm>
          <a:off x="14287500" y="10733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469744" cy="259045"/>
    <xdr:sp macro="" textlink="">
      <xdr:nvSpPr>
        <xdr:cNvPr id="574" name="【保健センター・保健所】&#10;有形固定資産減価償却率最大値テキスト">
          <a:extLst>
            <a:ext uri="{FF2B5EF4-FFF2-40B4-BE49-F238E27FC236}">
              <a16:creationId xmlns:a16="http://schemas.microsoft.com/office/drawing/2014/main" xmlns="" id="{2497BB1C-BC73-4A72-8CF6-41EE81E8ACD7}"/>
            </a:ext>
          </a:extLst>
        </xdr:cNvPr>
        <xdr:cNvSpPr txBox="1"/>
      </xdr:nvSpPr>
      <xdr:spPr>
        <a:xfrm>
          <a:off x="14414500" y="9043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575" name="直線コネクタ 574">
          <a:extLst>
            <a:ext uri="{FF2B5EF4-FFF2-40B4-BE49-F238E27FC236}">
              <a16:creationId xmlns:a16="http://schemas.microsoft.com/office/drawing/2014/main" xmlns="" id="{7FE789EA-2CEA-46D3-AE88-7612A469D51C}"/>
            </a:ext>
          </a:extLst>
        </xdr:cNvPr>
        <xdr:cNvCxnSpPr/>
      </xdr:nvCxnSpPr>
      <xdr:spPr>
        <a:xfrm>
          <a:off x="1428750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1105</xdr:rowOff>
    </xdr:from>
    <xdr:ext cx="405111" cy="259045"/>
    <xdr:sp macro="" textlink="">
      <xdr:nvSpPr>
        <xdr:cNvPr id="576" name="【保健センター・保健所】&#10;有形固定資産減価償却率平均値テキスト">
          <a:extLst>
            <a:ext uri="{FF2B5EF4-FFF2-40B4-BE49-F238E27FC236}">
              <a16:creationId xmlns:a16="http://schemas.microsoft.com/office/drawing/2014/main" xmlns="" id="{43156258-E6F7-4201-B121-7036872022F4}"/>
            </a:ext>
          </a:extLst>
        </xdr:cNvPr>
        <xdr:cNvSpPr txBox="1"/>
      </xdr:nvSpPr>
      <xdr:spPr>
        <a:xfrm>
          <a:off x="14414500" y="100595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22678</xdr:rowOff>
    </xdr:from>
    <xdr:to>
      <xdr:col>85</xdr:col>
      <xdr:colOff>177800</xdr:colOff>
      <xdr:row>60</xdr:row>
      <xdr:rowOff>124278</xdr:rowOff>
    </xdr:to>
    <xdr:sp macro="" textlink="">
      <xdr:nvSpPr>
        <xdr:cNvPr id="577" name="フローチャート: 判断 576">
          <a:extLst>
            <a:ext uri="{FF2B5EF4-FFF2-40B4-BE49-F238E27FC236}">
              <a16:creationId xmlns:a16="http://schemas.microsoft.com/office/drawing/2014/main" xmlns="" id="{C4DBE6E4-FED4-4EF2-996F-3BF952D81B02}"/>
            </a:ext>
          </a:extLst>
        </xdr:cNvPr>
        <xdr:cNvSpPr/>
      </xdr:nvSpPr>
      <xdr:spPr>
        <a:xfrm>
          <a:off x="14325600" y="1008107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45538</xdr:rowOff>
    </xdr:from>
    <xdr:to>
      <xdr:col>81</xdr:col>
      <xdr:colOff>101600</xdr:colOff>
      <xdr:row>60</xdr:row>
      <xdr:rowOff>147138</xdr:rowOff>
    </xdr:to>
    <xdr:sp macro="" textlink="">
      <xdr:nvSpPr>
        <xdr:cNvPr id="578" name="フローチャート: 判断 577">
          <a:extLst>
            <a:ext uri="{FF2B5EF4-FFF2-40B4-BE49-F238E27FC236}">
              <a16:creationId xmlns:a16="http://schemas.microsoft.com/office/drawing/2014/main" xmlns="" id="{D8050B12-9978-47BF-A539-152345971170}"/>
            </a:ext>
          </a:extLst>
        </xdr:cNvPr>
        <xdr:cNvSpPr/>
      </xdr:nvSpPr>
      <xdr:spPr>
        <a:xfrm>
          <a:off x="13578840" y="1010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40640</xdr:rowOff>
    </xdr:from>
    <xdr:to>
      <xdr:col>76</xdr:col>
      <xdr:colOff>165100</xdr:colOff>
      <xdr:row>60</xdr:row>
      <xdr:rowOff>142240</xdr:rowOff>
    </xdr:to>
    <xdr:sp macro="" textlink="">
      <xdr:nvSpPr>
        <xdr:cNvPr id="579" name="フローチャート: 判断 578">
          <a:extLst>
            <a:ext uri="{FF2B5EF4-FFF2-40B4-BE49-F238E27FC236}">
              <a16:creationId xmlns:a16="http://schemas.microsoft.com/office/drawing/2014/main" xmlns="" id="{71BAC94D-0693-4D13-B853-991E71A39F04}"/>
            </a:ext>
          </a:extLst>
        </xdr:cNvPr>
        <xdr:cNvSpPr/>
      </xdr:nvSpPr>
      <xdr:spPr>
        <a:xfrm>
          <a:off x="1280414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65133</xdr:rowOff>
    </xdr:from>
    <xdr:to>
      <xdr:col>72</xdr:col>
      <xdr:colOff>38100</xdr:colOff>
      <xdr:row>60</xdr:row>
      <xdr:rowOff>166733</xdr:rowOff>
    </xdr:to>
    <xdr:sp macro="" textlink="">
      <xdr:nvSpPr>
        <xdr:cNvPr id="580" name="フローチャート: 判断 579">
          <a:extLst>
            <a:ext uri="{FF2B5EF4-FFF2-40B4-BE49-F238E27FC236}">
              <a16:creationId xmlns:a16="http://schemas.microsoft.com/office/drawing/2014/main" xmlns="" id="{DA05D125-6359-471E-B3DF-1EE71F1292F8}"/>
            </a:ext>
          </a:extLst>
        </xdr:cNvPr>
        <xdr:cNvSpPr/>
      </xdr:nvSpPr>
      <xdr:spPr>
        <a:xfrm>
          <a:off x="12029440" y="1012353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81" name="テキスト ボックス 580">
          <a:extLst>
            <a:ext uri="{FF2B5EF4-FFF2-40B4-BE49-F238E27FC236}">
              <a16:creationId xmlns:a16="http://schemas.microsoft.com/office/drawing/2014/main" xmlns="" id="{4D2235D9-8313-40CA-A95E-D1EA128B066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82" name="テキスト ボックス 581">
          <a:extLst>
            <a:ext uri="{FF2B5EF4-FFF2-40B4-BE49-F238E27FC236}">
              <a16:creationId xmlns:a16="http://schemas.microsoft.com/office/drawing/2014/main" xmlns="" id="{28DF1F74-B032-44B8-8026-B559E685A75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83" name="テキスト ボックス 582">
          <a:extLst>
            <a:ext uri="{FF2B5EF4-FFF2-40B4-BE49-F238E27FC236}">
              <a16:creationId xmlns:a16="http://schemas.microsoft.com/office/drawing/2014/main" xmlns="" id="{21D949CF-E190-4903-813C-EC1DC2C7D4A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84" name="テキスト ボックス 583">
          <a:extLst>
            <a:ext uri="{FF2B5EF4-FFF2-40B4-BE49-F238E27FC236}">
              <a16:creationId xmlns:a16="http://schemas.microsoft.com/office/drawing/2014/main" xmlns="" id="{77E7667E-8D18-4B3F-AAED-17C2357274DA}"/>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xmlns="" id="{DC49A914-D633-4C85-96B9-D45D1E6A785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120650</xdr:rowOff>
    </xdr:from>
    <xdr:to>
      <xdr:col>85</xdr:col>
      <xdr:colOff>177800</xdr:colOff>
      <xdr:row>60</xdr:row>
      <xdr:rowOff>50800</xdr:rowOff>
    </xdr:to>
    <xdr:sp macro="" textlink="">
      <xdr:nvSpPr>
        <xdr:cNvPr id="586" name="楕円 585">
          <a:extLst>
            <a:ext uri="{FF2B5EF4-FFF2-40B4-BE49-F238E27FC236}">
              <a16:creationId xmlns:a16="http://schemas.microsoft.com/office/drawing/2014/main" xmlns="" id="{82C401CC-D1B9-4913-8AB9-A6C5B283A863}"/>
            </a:ext>
          </a:extLst>
        </xdr:cNvPr>
        <xdr:cNvSpPr/>
      </xdr:nvSpPr>
      <xdr:spPr>
        <a:xfrm>
          <a:off x="14325600" y="100114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143527</xdr:rowOff>
    </xdr:from>
    <xdr:ext cx="405111" cy="259045"/>
    <xdr:sp macro="" textlink="">
      <xdr:nvSpPr>
        <xdr:cNvPr id="587" name="【保健センター・保健所】&#10;有形固定資産減価償却率該当値テキスト">
          <a:extLst>
            <a:ext uri="{FF2B5EF4-FFF2-40B4-BE49-F238E27FC236}">
              <a16:creationId xmlns:a16="http://schemas.microsoft.com/office/drawing/2014/main" xmlns="" id="{69C288E0-D71D-4A78-A844-85C7BFDE7871}"/>
            </a:ext>
          </a:extLst>
        </xdr:cNvPr>
        <xdr:cNvSpPr txBox="1"/>
      </xdr:nvSpPr>
      <xdr:spPr>
        <a:xfrm>
          <a:off x="14414500"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153307</xdr:rowOff>
    </xdr:from>
    <xdr:to>
      <xdr:col>81</xdr:col>
      <xdr:colOff>101600</xdr:colOff>
      <xdr:row>60</xdr:row>
      <xdr:rowOff>83457</xdr:rowOff>
    </xdr:to>
    <xdr:sp macro="" textlink="">
      <xdr:nvSpPr>
        <xdr:cNvPr id="588" name="楕円 587">
          <a:extLst>
            <a:ext uri="{FF2B5EF4-FFF2-40B4-BE49-F238E27FC236}">
              <a16:creationId xmlns:a16="http://schemas.microsoft.com/office/drawing/2014/main" xmlns="" id="{42EF41DB-912E-449E-8C6B-FDAE3F41ED3B}"/>
            </a:ext>
          </a:extLst>
        </xdr:cNvPr>
        <xdr:cNvSpPr/>
      </xdr:nvSpPr>
      <xdr:spPr>
        <a:xfrm>
          <a:off x="13578840" y="100440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0</xdr:rowOff>
    </xdr:from>
    <xdr:to>
      <xdr:col>85</xdr:col>
      <xdr:colOff>127000</xdr:colOff>
      <xdr:row>60</xdr:row>
      <xdr:rowOff>32657</xdr:rowOff>
    </xdr:to>
    <xdr:cxnSp macro="">
      <xdr:nvCxnSpPr>
        <xdr:cNvPr id="589" name="直線コネクタ 588">
          <a:extLst>
            <a:ext uri="{FF2B5EF4-FFF2-40B4-BE49-F238E27FC236}">
              <a16:creationId xmlns:a16="http://schemas.microsoft.com/office/drawing/2014/main" xmlns="" id="{4C422F57-66CB-4869-8A24-86E5A2EAAF4A}"/>
            </a:ext>
          </a:extLst>
        </xdr:cNvPr>
        <xdr:cNvCxnSpPr/>
      </xdr:nvCxnSpPr>
      <xdr:spPr>
        <a:xfrm flipV="1">
          <a:off x="13629640" y="10058400"/>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14515</xdr:rowOff>
    </xdr:from>
    <xdr:to>
      <xdr:col>76</xdr:col>
      <xdr:colOff>165100</xdr:colOff>
      <xdr:row>60</xdr:row>
      <xdr:rowOff>116115</xdr:rowOff>
    </xdr:to>
    <xdr:sp macro="" textlink="">
      <xdr:nvSpPr>
        <xdr:cNvPr id="590" name="楕円 589">
          <a:extLst>
            <a:ext uri="{FF2B5EF4-FFF2-40B4-BE49-F238E27FC236}">
              <a16:creationId xmlns:a16="http://schemas.microsoft.com/office/drawing/2014/main" xmlns="" id="{AE60B6F0-904A-4226-B1ED-272669D986F6}"/>
            </a:ext>
          </a:extLst>
        </xdr:cNvPr>
        <xdr:cNvSpPr/>
      </xdr:nvSpPr>
      <xdr:spPr>
        <a:xfrm>
          <a:off x="1280414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32657</xdr:rowOff>
    </xdr:from>
    <xdr:to>
      <xdr:col>81</xdr:col>
      <xdr:colOff>50800</xdr:colOff>
      <xdr:row>60</xdr:row>
      <xdr:rowOff>65315</xdr:rowOff>
    </xdr:to>
    <xdr:cxnSp macro="">
      <xdr:nvCxnSpPr>
        <xdr:cNvPr id="591" name="直線コネクタ 590">
          <a:extLst>
            <a:ext uri="{FF2B5EF4-FFF2-40B4-BE49-F238E27FC236}">
              <a16:creationId xmlns:a16="http://schemas.microsoft.com/office/drawing/2014/main" xmlns="" id="{23848652-0BD3-4328-AC45-E47991C04345}"/>
            </a:ext>
          </a:extLst>
        </xdr:cNvPr>
        <xdr:cNvCxnSpPr/>
      </xdr:nvCxnSpPr>
      <xdr:spPr>
        <a:xfrm flipV="1">
          <a:off x="12854940" y="10091057"/>
          <a:ext cx="7747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47172</xdr:rowOff>
    </xdr:from>
    <xdr:to>
      <xdr:col>72</xdr:col>
      <xdr:colOff>38100</xdr:colOff>
      <xdr:row>60</xdr:row>
      <xdr:rowOff>148772</xdr:rowOff>
    </xdr:to>
    <xdr:sp macro="" textlink="">
      <xdr:nvSpPr>
        <xdr:cNvPr id="592" name="楕円 591">
          <a:extLst>
            <a:ext uri="{FF2B5EF4-FFF2-40B4-BE49-F238E27FC236}">
              <a16:creationId xmlns:a16="http://schemas.microsoft.com/office/drawing/2014/main" xmlns="" id="{6343B9E8-4FC3-48A8-80E8-55D039A4DA56}"/>
            </a:ext>
          </a:extLst>
        </xdr:cNvPr>
        <xdr:cNvSpPr/>
      </xdr:nvSpPr>
      <xdr:spPr>
        <a:xfrm>
          <a:off x="12029440" y="101055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65315</xdr:rowOff>
    </xdr:from>
    <xdr:to>
      <xdr:col>76</xdr:col>
      <xdr:colOff>114300</xdr:colOff>
      <xdr:row>60</xdr:row>
      <xdr:rowOff>97972</xdr:rowOff>
    </xdr:to>
    <xdr:cxnSp macro="">
      <xdr:nvCxnSpPr>
        <xdr:cNvPr id="593" name="直線コネクタ 592">
          <a:extLst>
            <a:ext uri="{FF2B5EF4-FFF2-40B4-BE49-F238E27FC236}">
              <a16:creationId xmlns:a16="http://schemas.microsoft.com/office/drawing/2014/main" xmlns="" id="{A25D86F3-0D04-4F07-B109-EDC620D73B1A}"/>
            </a:ext>
          </a:extLst>
        </xdr:cNvPr>
        <xdr:cNvCxnSpPr/>
      </xdr:nvCxnSpPr>
      <xdr:spPr>
        <a:xfrm flipV="1">
          <a:off x="12072620" y="10123715"/>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138265</xdr:rowOff>
    </xdr:from>
    <xdr:ext cx="405111" cy="259045"/>
    <xdr:sp macro="" textlink="">
      <xdr:nvSpPr>
        <xdr:cNvPr id="594" name="n_1aveValue【保健センター・保健所】&#10;有形固定資産減価償却率">
          <a:extLst>
            <a:ext uri="{FF2B5EF4-FFF2-40B4-BE49-F238E27FC236}">
              <a16:creationId xmlns:a16="http://schemas.microsoft.com/office/drawing/2014/main" xmlns="" id="{2A1BB10A-4105-4423-A87F-B04A32A745CA}"/>
            </a:ext>
          </a:extLst>
        </xdr:cNvPr>
        <xdr:cNvSpPr txBox="1"/>
      </xdr:nvSpPr>
      <xdr:spPr>
        <a:xfrm>
          <a:off x="13437244" y="10196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133367</xdr:rowOff>
    </xdr:from>
    <xdr:ext cx="405111" cy="259045"/>
    <xdr:sp macro="" textlink="">
      <xdr:nvSpPr>
        <xdr:cNvPr id="595" name="n_2aveValue【保健センター・保健所】&#10;有形固定資産減価償却率">
          <a:extLst>
            <a:ext uri="{FF2B5EF4-FFF2-40B4-BE49-F238E27FC236}">
              <a16:creationId xmlns:a16="http://schemas.microsoft.com/office/drawing/2014/main" xmlns="" id="{4F1BB5B3-DF8C-4184-968A-16B11F988E95}"/>
            </a:ext>
          </a:extLst>
        </xdr:cNvPr>
        <xdr:cNvSpPr txBox="1"/>
      </xdr:nvSpPr>
      <xdr:spPr>
        <a:xfrm>
          <a:off x="126752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157860</xdr:rowOff>
    </xdr:from>
    <xdr:ext cx="405111" cy="259045"/>
    <xdr:sp macro="" textlink="">
      <xdr:nvSpPr>
        <xdr:cNvPr id="596" name="n_3aveValue【保健センター・保健所】&#10;有形固定資産減価償却率">
          <a:extLst>
            <a:ext uri="{FF2B5EF4-FFF2-40B4-BE49-F238E27FC236}">
              <a16:creationId xmlns:a16="http://schemas.microsoft.com/office/drawing/2014/main" xmlns="" id="{3A3433F0-1021-4AC3-8D34-E1239AE50957}"/>
            </a:ext>
          </a:extLst>
        </xdr:cNvPr>
        <xdr:cNvSpPr txBox="1"/>
      </xdr:nvSpPr>
      <xdr:spPr>
        <a:xfrm>
          <a:off x="11900544" y="10216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99984</xdr:rowOff>
    </xdr:from>
    <xdr:ext cx="405111" cy="259045"/>
    <xdr:sp macro="" textlink="">
      <xdr:nvSpPr>
        <xdr:cNvPr id="597" name="n_1mainValue【保健センター・保健所】&#10;有形固定資産減価償却率">
          <a:extLst>
            <a:ext uri="{FF2B5EF4-FFF2-40B4-BE49-F238E27FC236}">
              <a16:creationId xmlns:a16="http://schemas.microsoft.com/office/drawing/2014/main" xmlns="" id="{C7B52724-FA1E-4B7B-869C-4EF3EB68373D}"/>
            </a:ext>
          </a:extLst>
        </xdr:cNvPr>
        <xdr:cNvSpPr txBox="1"/>
      </xdr:nvSpPr>
      <xdr:spPr>
        <a:xfrm>
          <a:off x="13437244" y="982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132642</xdr:rowOff>
    </xdr:from>
    <xdr:ext cx="405111" cy="259045"/>
    <xdr:sp macro="" textlink="">
      <xdr:nvSpPr>
        <xdr:cNvPr id="598" name="n_2mainValue【保健センター・保健所】&#10;有形固定資産減価償却率">
          <a:extLst>
            <a:ext uri="{FF2B5EF4-FFF2-40B4-BE49-F238E27FC236}">
              <a16:creationId xmlns:a16="http://schemas.microsoft.com/office/drawing/2014/main" xmlns="" id="{EC4C3D91-28F3-447F-8C12-4D0C847AB563}"/>
            </a:ext>
          </a:extLst>
        </xdr:cNvPr>
        <xdr:cNvSpPr txBox="1"/>
      </xdr:nvSpPr>
      <xdr:spPr>
        <a:xfrm>
          <a:off x="12675244" y="9855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165299</xdr:rowOff>
    </xdr:from>
    <xdr:ext cx="405111" cy="259045"/>
    <xdr:sp macro="" textlink="">
      <xdr:nvSpPr>
        <xdr:cNvPr id="599" name="n_3mainValue【保健センター・保健所】&#10;有形固定資産減価償却率">
          <a:extLst>
            <a:ext uri="{FF2B5EF4-FFF2-40B4-BE49-F238E27FC236}">
              <a16:creationId xmlns:a16="http://schemas.microsoft.com/office/drawing/2014/main" xmlns="" id="{F5F0FA98-A4DE-4F0A-B0C1-51C60C7A1761}"/>
            </a:ext>
          </a:extLst>
        </xdr:cNvPr>
        <xdr:cNvSpPr txBox="1"/>
      </xdr:nvSpPr>
      <xdr:spPr>
        <a:xfrm>
          <a:off x="11900544" y="9888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00" name="正方形/長方形 599">
          <a:extLst>
            <a:ext uri="{FF2B5EF4-FFF2-40B4-BE49-F238E27FC236}">
              <a16:creationId xmlns:a16="http://schemas.microsoft.com/office/drawing/2014/main" xmlns="" id="{B7AE82EF-34E3-4274-8524-3C97827532E1}"/>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01" name="正方形/長方形 600">
          <a:extLst>
            <a:ext uri="{FF2B5EF4-FFF2-40B4-BE49-F238E27FC236}">
              <a16:creationId xmlns:a16="http://schemas.microsoft.com/office/drawing/2014/main" xmlns="" id="{81828F48-DE07-4CD4-9C73-3F88F369C86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02" name="正方形/長方形 601">
          <a:extLst>
            <a:ext uri="{FF2B5EF4-FFF2-40B4-BE49-F238E27FC236}">
              <a16:creationId xmlns:a16="http://schemas.microsoft.com/office/drawing/2014/main" xmlns="" id="{C8AD6DC9-8E5C-449F-942B-25D3F1768F0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03" name="正方形/長方形 602">
          <a:extLst>
            <a:ext uri="{FF2B5EF4-FFF2-40B4-BE49-F238E27FC236}">
              <a16:creationId xmlns:a16="http://schemas.microsoft.com/office/drawing/2014/main" xmlns="" id="{D4584659-5F2A-4994-B48B-D7AAB46FE57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04" name="正方形/長方形 603">
          <a:extLst>
            <a:ext uri="{FF2B5EF4-FFF2-40B4-BE49-F238E27FC236}">
              <a16:creationId xmlns:a16="http://schemas.microsoft.com/office/drawing/2014/main" xmlns="" id="{4822F492-3F43-4C1F-86D2-0D731D862D0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05" name="正方形/長方形 604">
          <a:extLst>
            <a:ext uri="{FF2B5EF4-FFF2-40B4-BE49-F238E27FC236}">
              <a16:creationId xmlns:a16="http://schemas.microsoft.com/office/drawing/2014/main" xmlns="" id="{16EC6CFE-3D57-4F59-8C9C-B5C3D1B1AD0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06" name="正方形/長方形 605">
          <a:extLst>
            <a:ext uri="{FF2B5EF4-FFF2-40B4-BE49-F238E27FC236}">
              <a16:creationId xmlns:a16="http://schemas.microsoft.com/office/drawing/2014/main" xmlns="" id="{3F075E05-4879-4528-A107-1E8419749D4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07" name="正方形/長方形 606">
          <a:extLst>
            <a:ext uri="{FF2B5EF4-FFF2-40B4-BE49-F238E27FC236}">
              <a16:creationId xmlns:a16="http://schemas.microsoft.com/office/drawing/2014/main" xmlns="" id="{342AF0FD-DE50-4E13-9535-69A71277F9F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08" name="テキスト ボックス 607">
          <a:extLst>
            <a:ext uri="{FF2B5EF4-FFF2-40B4-BE49-F238E27FC236}">
              <a16:creationId xmlns:a16="http://schemas.microsoft.com/office/drawing/2014/main" xmlns="" id="{295121E7-A6B7-424D-95B1-BF7DCE56084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09" name="直線コネクタ 608">
          <a:extLst>
            <a:ext uri="{FF2B5EF4-FFF2-40B4-BE49-F238E27FC236}">
              <a16:creationId xmlns:a16="http://schemas.microsoft.com/office/drawing/2014/main" xmlns="" id="{93BDC8BD-EB3E-4DB7-903E-ACAA76845899}"/>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10" name="直線コネクタ 609">
          <a:extLst>
            <a:ext uri="{FF2B5EF4-FFF2-40B4-BE49-F238E27FC236}">
              <a16:creationId xmlns:a16="http://schemas.microsoft.com/office/drawing/2014/main" xmlns="" id="{168CD69A-FF9D-4077-875A-450C71F8B05A}"/>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11" name="テキスト ボックス 610">
          <a:extLst>
            <a:ext uri="{FF2B5EF4-FFF2-40B4-BE49-F238E27FC236}">
              <a16:creationId xmlns:a16="http://schemas.microsoft.com/office/drawing/2014/main" xmlns="" id="{52C154D6-6271-4D49-AA12-CA0D6340408B}"/>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12" name="直線コネクタ 611">
          <a:extLst>
            <a:ext uri="{FF2B5EF4-FFF2-40B4-BE49-F238E27FC236}">
              <a16:creationId xmlns:a16="http://schemas.microsoft.com/office/drawing/2014/main" xmlns="" id="{F459CD88-CB32-4F1B-9FBC-1C3640BDE198}"/>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13" name="テキスト ボックス 612">
          <a:extLst>
            <a:ext uri="{FF2B5EF4-FFF2-40B4-BE49-F238E27FC236}">
              <a16:creationId xmlns:a16="http://schemas.microsoft.com/office/drawing/2014/main" xmlns="" id="{4A572C66-66A0-4C14-B981-C858DFE9E4C7}"/>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14" name="直線コネクタ 613">
          <a:extLst>
            <a:ext uri="{FF2B5EF4-FFF2-40B4-BE49-F238E27FC236}">
              <a16:creationId xmlns:a16="http://schemas.microsoft.com/office/drawing/2014/main" xmlns="" id="{092A0376-7427-4732-BE78-77A4D0928582}"/>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15" name="テキスト ボックス 614">
          <a:extLst>
            <a:ext uri="{FF2B5EF4-FFF2-40B4-BE49-F238E27FC236}">
              <a16:creationId xmlns:a16="http://schemas.microsoft.com/office/drawing/2014/main" xmlns="" id="{35AF5746-904C-444C-BE9D-1C45D9622076}"/>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16" name="直線コネクタ 615">
          <a:extLst>
            <a:ext uri="{FF2B5EF4-FFF2-40B4-BE49-F238E27FC236}">
              <a16:creationId xmlns:a16="http://schemas.microsoft.com/office/drawing/2014/main" xmlns="" id="{DC4CF1D1-10EE-4B8E-A0DB-30BF36094566}"/>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17" name="テキスト ボックス 616">
          <a:extLst>
            <a:ext uri="{FF2B5EF4-FFF2-40B4-BE49-F238E27FC236}">
              <a16:creationId xmlns:a16="http://schemas.microsoft.com/office/drawing/2014/main" xmlns="" id="{A3C62669-A2F4-4FA7-8CEC-F7B547D7A84F}"/>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18" name="直線コネクタ 617">
          <a:extLst>
            <a:ext uri="{FF2B5EF4-FFF2-40B4-BE49-F238E27FC236}">
              <a16:creationId xmlns:a16="http://schemas.microsoft.com/office/drawing/2014/main" xmlns="" id="{D189DF34-4CA2-47FF-8962-4168B15D1E5E}"/>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19" name="テキスト ボックス 618">
          <a:extLst>
            <a:ext uri="{FF2B5EF4-FFF2-40B4-BE49-F238E27FC236}">
              <a16:creationId xmlns:a16="http://schemas.microsoft.com/office/drawing/2014/main" xmlns="" id="{96A23C83-9955-4105-B536-3D732E6BD4CA}"/>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20" name="直線コネクタ 619">
          <a:extLst>
            <a:ext uri="{FF2B5EF4-FFF2-40B4-BE49-F238E27FC236}">
              <a16:creationId xmlns:a16="http://schemas.microsoft.com/office/drawing/2014/main" xmlns="" id="{E5249D0C-6E9D-4749-9BD3-B65EFE06572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21" name="テキスト ボックス 620">
          <a:extLst>
            <a:ext uri="{FF2B5EF4-FFF2-40B4-BE49-F238E27FC236}">
              <a16:creationId xmlns:a16="http://schemas.microsoft.com/office/drawing/2014/main" xmlns="" id="{6E32CEFA-4ABD-4F9C-922E-1E7468D7098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22" name="【保健センター・保健所】&#10;一人当たり面積グラフ枠">
          <a:extLst>
            <a:ext uri="{FF2B5EF4-FFF2-40B4-BE49-F238E27FC236}">
              <a16:creationId xmlns:a16="http://schemas.microsoft.com/office/drawing/2014/main" xmlns="" id="{3B04EC2B-1FFC-4AEF-843B-3EB59334F10B}"/>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57150</xdr:rowOff>
    </xdr:from>
    <xdr:to>
      <xdr:col>116</xdr:col>
      <xdr:colOff>62864</xdr:colOff>
      <xdr:row>64</xdr:row>
      <xdr:rowOff>64770</xdr:rowOff>
    </xdr:to>
    <xdr:cxnSp macro="">
      <xdr:nvCxnSpPr>
        <xdr:cNvPr id="623" name="直線コネクタ 622">
          <a:extLst>
            <a:ext uri="{FF2B5EF4-FFF2-40B4-BE49-F238E27FC236}">
              <a16:creationId xmlns:a16="http://schemas.microsoft.com/office/drawing/2014/main" xmlns="" id="{0495FEE5-C71F-4D3D-870D-733B9A881DB2}"/>
            </a:ext>
          </a:extLst>
        </xdr:cNvPr>
        <xdr:cNvCxnSpPr/>
      </xdr:nvCxnSpPr>
      <xdr:spPr>
        <a:xfrm flipV="1">
          <a:off x="19509104" y="944499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624" name="【保健センター・保健所】&#10;一人当たり面積最小値テキスト">
          <a:extLst>
            <a:ext uri="{FF2B5EF4-FFF2-40B4-BE49-F238E27FC236}">
              <a16:creationId xmlns:a16="http://schemas.microsoft.com/office/drawing/2014/main" xmlns="" id="{FC60D8F4-F7C7-404E-AC75-3969BE67A17B}"/>
            </a:ext>
          </a:extLst>
        </xdr:cNvPr>
        <xdr:cNvSpPr txBox="1"/>
      </xdr:nvSpPr>
      <xdr:spPr>
        <a:xfrm>
          <a:off x="19547840" y="1079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625" name="直線コネクタ 624">
          <a:extLst>
            <a:ext uri="{FF2B5EF4-FFF2-40B4-BE49-F238E27FC236}">
              <a16:creationId xmlns:a16="http://schemas.microsoft.com/office/drawing/2014/main" xmlns="" id="{25BEBD5B-7BC7-44A9-A7BD-D5BEC18DD32B}"/>
            </a:ext>
          </a:extLst>
        </xdr:cNvPr>
        <xdr:cNvCxnSpPr/>
      </xdr:nvCxnSpPr>
      <xdr:spPr>
        <a:xfrm>
          <a:off x="19443700" y="1079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3827</xdr:rowOff>
    </xdr:from>
    <xdr:ext cx="469744" cy="259045"/>
    <xdr:sp macro="" textlink="">
      <xdr:nvSpPr>
        <xdr:cNvPr id="626" name="【保健センター・保健所】&#10;一人当たり面積最大値テキスト">
          <a:extLst>
            <a:ext uri="{FF2B5EF4-FFF2-40B4-BE49-F238E27FC236}">
              <a16:creationId xmlns:a16="http://schemas.microsoft.com/office/drawing/2014/main" xmlns="" id="{F148F20D-D445-40E6-8689-3F42CCE90268}"/>
            </a:ext>
          </a:extLst>
        </xdr:cNvPr>
        <xdr:cNvSpPr txBox="1"/>
      </xdr:nvSpPr>
      <xdr:spPr>
        <a:xfrm>
          <a:off x="19547840" y="922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57150</xdr:rowOff>
    </xdr:from>
    <xdr:to>
      <xdr:col>116</xdr:col>
      <xdr:colOff>152400</xdr:colOff>
      <xdr:row>56</xdr:row>
      <xdr:rowOff>57150</xdr:rowOff>
    </xdr:to>
    <xdr:cxnSp macro="">
      <xdr:nvCxnSpPr>
        <xdr:cNvPr id="627" name="直線コネクタ 626">
          <a:extLst>
            <a:ext uri="{FF2B5EF4-FFF2-40B4-BE49-F238E27FC236}">
              <a16:creationId xmlns:a16="http://schemas.microsoft.com/office/drawing/2014/main" xmlns="" id="{2A418C92-2F8D-48B7-841C-201D154C211A}"/>
            </a:ext>
          </a:extLst>
        </xdr:cNvPr>
        <xdr:cNvCxnSpPr/>
      </xdr:nvCxnSpPr>
      <xdr:spPr>
        <a:xfrm>
          <a:off x="19443700" y="944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113047</xdr:rowOff>
    </xdr:from>
    <xdr:ext cx="469744" cy="259045"/>
    <xdr:sp macro="" textlink="">
      <xdr:nvSpPr>
        <xdr:cNvPr id="628" name="【保健センター・保健所】&#10;一人当たり面積平均値テキスト">
          <a:extLst>
            <a:ext uri="{FF2B5EF4-FFF2-40B4-BE49-F238E27FC236}">
              <a16:creationId xmlns:a16="http://schemas.microsoft.com/office/drawing/2014/main" xmlns="" id="{4C968024-8D56-4E51-9200-67408FED871F}"/>
            </a:ext>
          </a:extLst>
        </xdr:cNvPr>
        <xdr:cNvSpPr txBox="1"/>
      </xdr:nvSpPr>
      <xdr:spPr>
        <a:xfrm>
          <a:off x="19547840" y="10339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90170</xdr:rowOff>
    </xdr:from>
    <xdr:to>
      <xdr:col>116</xdr:col>
      <xdr:colOff>114300</xdr:colOff>
      <xdr:row>63</xdr:row>
      <xdr:rowOff>20320</xdr:rowOff>
    </xdr:to>
    <xdr:sp macro="" textlink="">
      <xdr:nvSpPr>
        <xdr:cNvPr id="629" name="フローチャート: 判断 628">
          <a:extLst>
            <a:ext uri="{FF2B5EF4-FFF2-40B4-BE49-F238E27FC236}">
              <a16:creationId xmlns:a16="http://schemas.microsoft.com/office/drawing/2014/main" xmlns="" id="{A5729F7F-CAB8-4DB5-B659-73863E8606AE}"/>
            </a:ext>
          </a:extLst>
        </xdr:cNvPr>
        <xdr:cNvSpPr/>
      </xdr:nvSpPr>
      <xdr:spPr>
        <a:xfrm>
          <a:off x="19458940" y="10483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97790</xdr:rowOff>
    </xdr:from>
    <xdr:to>
      <xdr:col>112</xdr:col>
      <xdr:colOff>38100</xdr:colOff>
      <xdr:row>63</xdr:row>
      <xdr:rowOff>27940</xdr:rowOff>
    </xdr:to>
    <xdr:sp macro="" textlink="">
      <xdr:nvSpPr>
        <xdr:cNvPr id="630" name="フローチャート: 判断 629">
          <a:extLst>
            <a:ext uri="{FF2B5EF4-FFF2-40B4-BE49-F238E27FC236}">
              <a16:creationId xmlns:a16="http://schemas.microsoft.com/office/drawing/2014/main" xmlns="" id="{08C35186-2556-4507-AD25-3A53053AF7F3}"/>
            </a:ext>
          </a:extLst>
        </xdr:cNvPr>
        <xdr:cNvSpPr/>
      </xdr:nvSpPr>
      <xdr:spPr>
        <a:xfrm>
          <a:off x="18735040" y="10491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105410</xdr:rowOff>
    </xdr:from>
    <xdr:to>
      <xdr:col>107</xdr:col>
      <xdr:colOff>101600</xdr:colOff>
      <xdr:row>63</xdr:row>
      <xdr:rowOff>35560</xdr:rowOff>
    </xdr:to>
    <xdr:sp macro="" textlink="">
      <xdr:nvSpPr>
        <xdr:cNvPr id="631" name="フローチャート: 判断 630">
          <a:extLst>
            <a:ext uri="{FF2B5EF4-FFF2-40B4-BE49-F238E27FC236}">
              <a16:creationId xmlns:a16="http://schemas.microsoft.com/office/drawing/2014/main" xmlns="" id="{8ED2DAF6-6F21-44F1-A767-2604E8F98FB5}"/>
            </a:ext>
          </a:extLst>
        </xdr:cNvPr>
        <xdr:cNvSpPr/>
      </xdr:nvSpPr>
      <xdr:spPr>
        <a:xfrm>
          <a:off x="17937480" y="10499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82550</xdr:rowOff>
    </xdr:from>
    <xdr:to>
      <xdr:col>102</xdr:col>
      <xdr:colOff>165100</xdr:colOff>
      <xdr:row>63</xdr:row>
      <xdr:rowOff>12700</xdr:rowOff>
    </xdr:to>
    <xdr:sp macro="" textlink="">
      <xdr:nvSpPr>
        <xdr:cNvPr id="632" name="フローチャート: 判断 631">
          <a:extLst>
            <a:ext uri="{FF2B5EF4-FFF2-40B4-BE49-F238E27FC236}">
              <a16:creationId xmlns:a16="http://schemas.microsoft.com/office/drawing/2014/main" xmlns="" id="{D5A24612-BE97-473C-B2A6-521198E2726F}"/>
            </a:ext>
          </a:extLst>
        </xdr:cNvPr>
        <xdr:cNvSpPr/>
      </xdr:nvSpPr>
      <xdr:spPr>
        <a:xfrm>
          <a:off x="17162780" y="10476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xmlns="" id="{E7A3B7EA-1B21-40FA-847F-B5D57814167D}"/>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xmlns="" id="{139DB08B-345B-4615-AD22-5601CEB51AB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xmlns="" id="{756A9EA4-45FE-4F91-B4A2-7313F95B0955}"/>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xmlns="" id="{5010033C-F1BC-416D-AEAF-76E50FF9448A}"/>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xmlns="" id="{825CF649-FF71-4C5C-95CF-672C08F676A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147320</xdr:rowOff>
    </xdr:from>
    <xdr:to>
      <xdr:col>116</xdr:col>
      <xdr:colOff>114300</xdr:colOff>
      <xdr:row>63</xdr:row>
      <xdr:rowOff>77470</xdr:rowOff>
    </xdr:to>
    <xdr:sp macro="" textlink="">
      <xdr:nvSpPr>
        <xdr:cNvPr id="638" name="楕円 637">
          <a:extLst>
            <a:ext uri="{FF2B5EF4-FFF2-40B4-BE49-F238E27FC236}">
              <a16:creationId xmlns:a16="http://schemas.microsoft.com/office/drawing/2014/main" xmlns="" id="{EEDE39A5-5E84-4764-9595-902FB9D72597}"/>
            </a:ext>
          </a:extLst>
        </xdr:cNvPr>
        <xdr:cNvSpPr/>
      </xdr:nvSpPr>
      <xdr:spPr>
        <a:xfrm>
          <a:off x="19458940" y="1054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125747</xdr:rowOff>
    </xdr:from>
    <xdr:ext cx="469744" cy="259045"/>
    <xdr:sp macro="" textlink="">
      <xdr:nvSpPr>
        <xdr:cNvPr id="639" name="【保健センター・保健所】&#10;一人当たり面積該当値テキスト">
          <a:extLst>
            <a:ext uri="{FF2B5EF4-FFF2-40B4-BE49-F238E27FC236}">
              <a16:creationId xmlns:a16="http://schemas.microsoft.com/office/drawing/2014/main" xmlns="" id="{01C7294F-893F-48B9-8CB4-C41BC9CF0E90}"/>
            </a:ext>
          </a:extLst>
        </xdr:cNvPr>
        <xdr:cNvSpPr txBox="1"/>
      </xdr:nvSpPr>
      <xdr:spPr>
        <a:xfrm>
          <a:off x="19547840" y="1051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147320</xdr:rowOff>
    </xdr:from>
    <xdr:to>
      <xdr:col>112</xdr:col>
      <xdr:colOff>38100</xdr:colOff>
      <xdr:row>63</xdr:row>
      <xdr:rowOff>77470</xdr:rowOff>
    </xdr:to>
    <xdr:sp macro="" textlink="">
      <xdr:nvSpPr>
        <xdr:cNvPr id="640" name="楕円 639">
          <a:extLst>
            <a:ext uri="{FF2B5EF4-FFF2-40B4-BE49-F238E27FC236}">
              <a16:creationId xmlns:a16="http://schemas.microsoft.com/office/drawing/2014/main" xmlns="" id="{FFC2AE01-5CE1-44C0-BAA8-C465FF7663D2}"/>
            </a:ext>
          </a:extLst>
        </xdr:cNvPr>
        <xdr:cNvSpPr/>
      </xdr:nvSpPr>
      <xdr:spPr>
        <a:xfrm>
          <a:off x="18735040" y="10541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26670</xdr:rowOff>
    </xdr:from>
    <xdr:to>
      <xdr:col>116</xdr:col>
      <xdr:colOff>63500</xdr:colOff>
      <xdr:row>63</xdr:row>
      <xdr:rowOff>26670</xdr:rowOff>
    </xdr:to>
    <xdr:cxnSp macro="">
      <xdr:nvCxnSpPr>
        <xdr:cNvPr id="641" name="直線コネクタ 640">
          <a:extLst>
            <a:ext uri="{FF2B5EF4-FFF2-40B4-BE49-F238E27FC236}">
              <a16:creationId xmlns:a16="http://schemas.microsoft.com/office/drawing/2014/main" xmlns="" id="{289CB8C7-D494-4913-A2EC-B90A7EADB961}"/>
            </a:ext>
          </a:extLst>
        </xdr:cNvPr>
        <xdr:cNvCxnSpPr/>
      </xdr:nvCxnSpPr>
      <xdr:spPr>
        <a:xfrm>
          <a:off x="18778220" y="1058799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151130</xdr:rowOff>
    </xdr:from>
    <xdr:to>
      <xdr:col>107</xdr:col>
      <xdr:colOff>101600</xdr:colOff>
      <xdr:row>63</xdr:row>
      <xdr:rowOff>81280</xdr:rowOff>
    </xdr:to>
    <xdr:sp macro="" textlink="">
      <xdr:nvSpPr>
        <xdr:cNvPr id="642" name="楕円 641">
          <a:extLst>
            <a:ext uri="{FF2B5EF4-FFF2-40B4-BE49-F238E27FC236}">
              <a16:creationId xmlns:a16="http://schemas.microsoft.com/office/drawing/2014/main" xmlns="" id="{0A9EAB34-4D4D-48F8-B9FB-C294DD2D15B7}"/>
            </a:ext>
          </a:extLst>
        </xdr:cNvPr>
        <xdr:cNvSpPr/>
      </xdr:nvSpPr>
      <xdr:spPr>
        <a:xfrm>
          <a:off x="17937480" y="10544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26670</xdr:rowOff>
    </xdr:from>
    <xdr:to>
      <xdr:col>111</xdr:col>
      <xdr:colOff>177800</xdr:colOff>
      <xdr:row>63</xdr:row>
      <xdr:rowOff>30480</xdr:rowOff>
    </xdr:to>
    <xdr:cxnSp macro="">
      <xdr:nvCxnSpPr>
        <xdr:cNvPr id="643" name="直線コネクタ 642">
          <a:extLst>
            <a:ext uri="{FF2B5EF4-FFF2-40B4-BE49-F238E27FC236}">
              <a16:creationId xmlns:a16="http://schemas.microsoft.com/office/drawing/2014/main" xmlns="" id="{3FD84ECB-A29F-4280-92FB-A183D84F72CB}"/>
            </a:ext>
          </a:extLst>
        </xdr:cNvPr>
        <xdr:cNvCxnSpPr/>
      </xdr:nvCxnSpPr>
      <xdr:spPr>
        <a:xfrm flipV="1">
          <a:off x="17988280" y="1058799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151130</xdr:rowOff>
    </xdr:from>
    <xdr:to>
      <xdr:col>102</xdr:col>
      <xdr:colOff>165100</xdr:colOff>
      <xdr:row>63</xdr:row>
      <xdr:rowOff>81280</xdr:rowOff>
    </xdr:to>
    <xdr:sp macro="" textlink="">
      <xdr:nvSpPr>
        <xdr:cNvPr id="644" name="楕円 643">
          <a:extLst>
            <a:ext uri="{FF2B5EF4-FFF2-40B4-BE49-F238E27FC236}">
              <a16:creationId xmlns:a16="http://schemas.microsoft.com/office/drawing/2014/main" xmlns="" id="{A820AEF0-0211-44F2-B68B-3788687CA2EF}"/>
            </a:ext>
          </a:extLst>
        </xdr:cNvPr>
        <xdr:cNvSpPr/>
      </xdr:nvSpPr>
      <xdr:spPr>
        <a:xfrm>
          <a:off x="17162780" y="10544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30480</xdr:rowOff>
    </xdr:from>
    <xdr:to>
      <xdr:col>107</xdr:col>
      <xdr:colOff>50800</xdr:colOff>
      <xdr:row>63</xdr:row>
      <xdr:rowOff>30480</xdr:rowOff>
    </xdr:to>
    <xdr:cxnSp macro="">
      <xdr:nvCxnSpPr>
        <xdr:cNvPr id="645" name="直線コネクタ 644">
          <a:extLst>
            <a:ext uri="{FF2B5EF4-FFF2-40B4-BE49-F238E27FC236}">
              <a16:creationId xmlns:a16="http://schemas.microsoft.com/office/drawing/2014/main" xmlns="" id="{350EB49D-6607-4BE8-B01C-442EF2885A6B}"/>
            </a:ext>
          </a:extLst>
        </xdr:cNvPr>
        <xdr:cNvCxnSpPr/>
      </xdr:nvCxnSpPr>
      <xdr:spPr>
        <a:xfrm>
          <a:off x="17213580" y="105918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44467</xdr:rowOff>
    </xdr:from>
    <xdr:ext cx="469744" cy="259045"/>
    <xdr:sp macro="" textlink="">
      <xdr:nvSpPr>
        <xdr:cNvPr id="646" name="n_1aveValue【保健センター・保健所】&#10;一人当たり面積">
          <a:extLst>
            <a:ext uri="{FF2B5EF4-FFF2-40B4-BE49-F238E27FC236}">
              <a16:creationId xmlns:a16="http://schemas.microsoft.com/office/drawing/2014/main" xmlns="" id="{26C61ACD-88D0-49D8-A705-E1860106E6BB}"/>
            </a:ext>
          </a:extLst>
        </xdr:cNvPr>
        <xdr:cNvSpPr txBox="1"/>
      </xdr:nvSpPr>
      <xdr:spPr>
        <a:xfrm>
          <a:off x="18561127" y="1027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52087</xdr:rowOff>
    </xdr:from>
    <xdr:ext cx="469744" cy="259045"/>
    <xdr:sp macro="" textlink="">
      <xdr:nvSpPr>
        <xdr:cNvPr id="647" name="n_2aveValue【保健センター・保健所】&#10;一人当たり面積">
          <a:extLst>
            <a:ext uri="{FF2B5EF4-FFF2-40B4-BE49-F238E27FC236}">
              <a16:creationId xmlns:a16="http://schemas.microsoft.com/office/drawing/2014/main" xmlns="" id="{6A57C2F9-66CA-450C-AB2A-6E463CA8558D}"/>
            </a:ext>
          </a:extLst>
        </xdr:cNvPr>
        <xdr:cNvSpPr txBox="1"/>
      </xdr:nvSpPr>
      <xdr:spPr>
        <a:xfrm>
          <a:off x="17776267" y="1027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29227</xdr:rowOff>
    </xdr:from>
    <xdr:ext cx="469744" cy="259045"/>
    <xdr:sp macro="" textlink="">
      <xdr:nvSpPr>
        <xdr:cNvPr id="648" name="n_3aveValue【保健センター・保健所】&#10;一人当たり面積">
          <a:extLst>
            <a:ext uri="{FF2B5EF4-FFF2-40B4-BE49-F238E27FC236}">
              <a16:creationId xmlns:a16="http://schemas.microsoft.com/office/drawing/2014/main" xmlns="" id="{833A99B7-71E5-4956-A068-67CDDCDCBC9B}"/>
            </a:ext>
          </a:extLst>
        </xdr:cNvPr>
        <xdr:cNvSpPr txBox="1"/>
      </xdr:nvSpPr>
      <xdr:spPr>
        <a:xfrm>
          <a:off x="17001567" y="1025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68597</xdr:rowOff>
    </xdr:from>
    <xdr:ext cx="469744" cy="259045"/>
    <xdr:sp macro="" textlink="">
      <xdr:nvSpPr>
        <xdr:cNvPr id="649" name="n_1mainValue【保健センター・保健所】&#10;一人当たり面積">
          <a:extLst>
            <a:ext uri="{FF2B5EF4-FFF2-40B4-BE49-F238E27FC236}">
              <a16:creationId xmlns:a16="http://schemas.microsoft.com/office/drawing/2014/main" xmlns="" id="{4ABB904B-CE14-4014-9460-517FCAEA89C5}"/>
            </a:ext>
          </a:extLst>
        </xdr:cNvPr>
        <xdr:cNvSpPr txBox="1"/>
      </xdr:nvSpPr>
      <xdr:spPr>
        <a:xfrm>
          <a:off x="185611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72407</xdr:rowOff>
    </xdr:from>
    <xdr:ext cx="469744" cy="259045"/>
    <xdr:sp macro="" textlink="">
      <xdr:nvSpPr>
        <xdr:cNvPr id="650" name="n_2mainValue【保健センター・保健所】&#10;一人当たり面積">
          <a:extLst>
            <a:ext uri="{FF2B5EF4-FFF2-40B4-BE49-F238E27FC236}">
              <a16:creationId xmlns:a16="http://schemas.microsoft.com/office/drawing/2014/main" xmlns="" id="{028BF091-294F-4195-8CD7-255AD279C948}"/>
            </a:ext>
          </a:extLst>
        </xdr:cNvPr>
        <xdr:cNvSpPr txBox="1"/>
      </xdr:nvSpPr>
      <xdr:spPr>
        <a:xfrm>
          <a:off x="1777626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72407</xdr:rowOff>
    </xdr:from>
    <xdr:ext cx="469744" cy="259045"/>
    <xdr:sp macro="" textlink="">
      <xdr:nvSpPr>
        <xdr:cNvPr id="651" name="n_3mainValue【保健センター・保健所】&#10;一人当たり面積">
          <a:extLst>
            <a:ext uri="{FF2B5EF4-FFF2-40B4-BE49-F238E27FC236}">
              <a16:creationId xmlns:a16="http://schemas.microsoft.com/office/drawing/2014/main" xmlns="" id="{6450DB17-809A-4CD5-8F46-6FF2CF48D613}"/>
            </a:ext>
          </a:extLst>
        </xdr:cNvPr>
        <xdr:cNvSpPr txBox="1"/>
      </xdr:nvSpPr>
      <xdr:spPr>
        <a:xfrm>
          <a:off x="17001567"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52" name="正方形/長方形 651">
          <a:extLst>
            <a:ext uri="{FF2B5EF4-FFF2-40B4-BE49-F238E27FC236}">
              <a16:creationId xmlns:a16="http://schemas.microsoft.com/office/drawing/2014/main" xmlns="" id="{F61D7AE4-B372-4C3B-9691-4650518C78E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53" name="正方形/長方形 652">
          <a:extLst>
            <a:ext uri="{FF2B5EF4-FFF2-40B4-BE49-F238E27FC236}">
              <a16:creationId xmlns:a16="http://schemas.microsoft.com/office/drawing/2014/main" xmlns="" id="{D8E07B78-712B-4026-9FD6-9E0BAB16BB3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54" name="正方形/長方形 653">
          <a:extLst>
            <a:ext uri="{FF2B5EF4-FFF2-40B4-BE49-F238E27FC236}">
              <a16:creationId xmlns:a16="http://schemas.microsoft.com/office/drawing/2014/main" xmlns="" id="{BD643828-CFAC-4E7E-A0D2-612E9D2279B8}"/>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55" name="正方形/長方形 654">
          <a:extLst>
            <a:ext uri="{FF2B5EF4-FFF2-40B4-BE49-F238E27FC236}">
              <a16:creationId xmlns:a16="http://schemas.microsoft.com/office/drawing/2014/main" xmlns="" id="{BB29FC32-64C6-4A61-8B58-64BD2F22D1F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56" name="正方形/長方形 655">
          <a:extLst>
            <a:ext uri="{FF2B5EF4-FFF2-40B4-BE49-F238E27FC236}">
              <a16:creationId xmlns:a16="http://schemas.microsoft.com/office/drawing/2014/main" xmlns="" id="{8C0917EA-A264-404D-A09B-236AC504C0E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57" name="正方形/長方形 656">
          <a:extLst>
            <a:ext uri="{FF2B5EF4-FFF2-40B4-BE49-F238E27FC236}">
              <a16:creationId xmlns:a16="http://schemas.microsoft.com/office/drawing/2014/main" xmlns="" id="{89C5B824-2C69-4129-9B1D-B48D6865650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58" name="正方形/長方形 657">
          <a:extLst>
            <a:ext uri="{FF2B5EF4-FFF2-40B4-BE49-F238E27FC236}">
              <a16:creationId xmlns:a16="http://schemas.microsoft.com/office/drawing/2014/main" xmlns="" id="{D5D82E58-E117-457F-86E1-4F0E4B924B8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9" name="正方形/長方形 658">
          <a:extLst>
            <a:ext uri="{FF2B5EF4-FFF2-40B4-BE49-F238E27FC236}">
              <a16:creationId xmlns:a16="http://schemas.microsoft.com/office/drawing/2014/main" xmlns="" id="{DEFD65C0-C98F-41B7-A136-2663A9391BE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60" name="テキスト ボックス 659">
          <a:extLst>
            <a:ext uri="{FF2B5EF4-FFF2-40B4-BE49-F238E27FC236}">
              <a16:creationId xmlns:a16="http://schemas.microsoft.com/office/drawing/2014/main" xmlns="" id="{9A30EB4A-3658-4B8C-A643-0CF6E0FC6E9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61" name="直線コネクタ 660">
          <a:extLst>
            <a:ext uri="{FF2B5EF4-FFF2-40B4-BE49-F238E27FC236}">
              <a16:creationId xmlns:a16="http://schemas.microsoft.com/office/drawing/2014/main" xmlns="" id="{43DE7F41-D64E-40C3-BFBC-9ED2490EED76}"/>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662" name="直線コネクタ 661">
          <a:extLst>
            <a:ext uri="{FF2B5EF4-FFF2-40B4-BE49-F238E27FC236}">
              <a16:creationId xmlns:a16="http://schemas.microsoft.com/office/drawing/2014/main" xmlns="" id="{94C18980-1111-449A-8A79-BF86B1E8F66A}"/>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663" name="テキスト ボックス 662">
          <a:extLst>
            <a:ext uri="{FF2B5EF4-FFF2-40B4-BE49-F238E27FC236}">
              <a16:creationId xmlns:a16="http://schemas.microsoft.com/office/drawing/2014/main" xmlns="" id="{64B7D224-8CEF-4A07-AAC7-60B2B1E5FFA6}"/>
            </a:ext>
          </a:extLst>
        </xdr:cNvPr>
        <xdr:cNvSpPr txBox="1"/>
      </xdr:nvSpPr>
      <xdr:spPr>
        <a:xfrm>
          <a:off x="10666881" y="1444354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64" name="直線コネクタ 663">
          <a:extLst>
            <a:ext uri="{FF2B5EF4-FFF2-40B4-BE49-F238E27FC236}">
              <a16:creationId xmlns:a16="http://schemas.microsoft.com/office/drawing/2014/main" xmlns="" id="{2146B8FA-5BE5-43FC-9802-1B1D79172D0E}"/>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65" name="テキスト ボックス 664">
          <a:extLst>
            <a:ext uri="{FF2B5EF4-FFF2-40B4-BE49-F238E27FC236}">
              <a16:creationId xmlns:a16="http://schemas.microsoft.com/office/drawing/2014/main" xmlns="" id="{2776D3A5-C83E-4FBA-9725-05E859E76CD8}"/>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66" name="直線コネクタ 665">
          <a:extLst>
            <a:ext uri="{FF2B5EF4-FFF2-40B4-BE49-F238E27FC236}">
              <a16:creationId xmlns:a16="http://schemas.microsoft.com/office/drawing/2014/main" xmlns="" id="{EFE1A4B8-63AC-40E9-A39A-68A24614AC90}"/>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67" name="テキスト ボックス 666">
          <a:extLst>
            <a:ext uri="{FF2B5EF4-FFF2-40B4-BE49-F238E27FC236}">
              <a16:creationId xmlns:a16="http://schemas.microsoft.com/office/drawing/2014/main" xmlns="" id="{9C56AD53-530B-47F6-8A27-CFF360857BCD}"/>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68" name="直線コネクタ 667">
          <a:extLst>
            <a:ext uri="{FF2B5EF4-FFF2-40B4-BE49-F238E27FC236}">
              <a16:creationId xmlns:a16="http://schemas.microsoft.com/office/drawing/2014/main" xmlns="" id="{C19C79AA-EB3E-47C7-82A3-D44705A053C1}"/>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69" name="テキスト ボックス 668">
          <a:extLst>
            <a:ext uri="{FF2B5EF4-FFF2-40B4-BE49-F238E27FC236}">
              <a16:creationId xmlns:a16="http://schemas.microsoft.com/office/drawing/2014/main" xmlns="" id="{91117FF8-0047-49E1-839C-B4F257D4D0FA}"/>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70" name="直線コネクタ 669">
          <a:extLst>
            <a:ext uri="{FF2B5EF4-FFF2-40B4-BE49-F238E27FC236}">
              <a16:creationId xmlns:a16="http://schemas.microsoft.com/office/drawing/2014/main" xmlns="" id="{C6E18C31-2CDF-4751-8AE8-6B9F4B7E9F63}"/>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71" name="テキスト ボックス 670">
          <a:extLst>
            <a:ext uri="{FF2B5EF4-FFF2-40B4-BE49-F238E27FC236}">
              <a16:creationId xmlns:a16="http://schemas.microsoft.com/office/drawing/2014/main" xmlns="" id="{6A1A8653-3B0C-4B6B-AD78-5293CB0070F0}"/>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72" name="直線コネクタ 671">
          <a:extLst>
            <a:ext uri="{FF2B5EF4-FFF2-40B4-BE49-F238E27FC236}">
              <a16:creationId xmlns:a16="http://schemas.microsoft.com/office/drawing/2014/main" xmlns="" id="{96A19356-BF01-48B6-A9E5-40C3E3E27614}"/>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673" name="テキスト ボックス 672">
          <a:extLst>
            <a:ext uri="{FF2B5EF4-FFF2-40B4-BE49-F238E27FC236}">
              <a16:creationId xmlns:a16="http://schemas.microsoft.com/office/drawing/2014/main" xmlns="" id="{52CE281B-5D71-4231-B0C6-E381F8B40C46}"/>
            </a:ext>
          </a:extLst>
        </xdr:cNvPr>
        <xdr:cNvSpPr txBox="1"/>
      </xdr:nvSpPr>
      <xdr:spPr>
        <a:xfrm>
          <a:off x="105615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74" name="直線コネクタ 673">
          <a:extLst>
            <a:ext uri="{FF2B5EF4-FFF2-40B4-BE49-F238E27FC236}">
              <a16:creationId xmlns:a16="http://schemas.microsoft.com/office/drawing/2014/main" xmlns="" id="{BDF105D6-3B89-464F-BF9C-9C7FE2CD8E94}"/>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75" name="テキスト ボックス 674">
          <a:extLst>
            <a:ext uri="{FF2B5EF4-FFF2-40B4-BE49-F238E27FC236}">
              <a16:creationId xmlns:a16="http://schemas.microsoft.com/office/drawing/2014/main" xmlns="" id="{6BB3AE1A-0166-41AA-B0DC-C36D916B963A}"/>
            </a:ext>
          </a:extLst>
        </xdr:cNvPr>
        <xdr:cNvSpPr txBox="1"/>
      </xdr:nvSpPr>
      <xdr:spPr>
        <a:xfrm>
          <a:off x="105615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76" name="【消防施設】&#10;有形固定資産減価償却率グラフ枠">
          <a:extLst>
            <a:ext uri="{FF2B5EF4-FFF2-40B4-BE49-F238E27FC236}">
              <a16:creationId xmlns:a16="http://schemas.microsoft.com/office/drawing/2014/main" xmlns="" id="{973A040D-8221-44A0-B781-82A68C98207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51163</xdr:rowOff>
    </xdr:from>
    <xdr:to>
      <xdr:col>85</xdr:col>
      <xdr:colOff>126364</xdr:colOff>
      <xdr:row>86</xdr:row>
      <xdr:rowOff>65858</xdr:rowOff>
    </xdr:to>
    <xdr:cxnSp macro="">
      <xdr:nvCxnSpPr>
        <xdr:cNvPr id="677" name="直線コネクタ 676">
          <a:extLst>
            <a:ext uri="{FF2B5EF4-FFF2-40B4-BE49-F238E27FC236}">
              <a16:creationId xmlns:a16="http://schemas.microsoft.com/office/drawing/2014/main" xmlns="" id="{9BAB679B-EF84-4E96-84E2-01DE57F30B6D}"/>
            </a:ext>
          </a:extLst>
        </xdr:cNvPr>
        <xdr:cNvCxnSpPr/>
      </xdr:nvCxnSpPr>
      <xdr:spPr>
        <a:xfrm flipV="1">
          <a:off x="14375764" y="13127083"/>
          <a:ext cx="0" cy="1355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69685</xdr:rowOff>
    </xdr:from>
    <xdr:ext cx="340478" cy="259045"/>
    <xdr:sp macro="" textlink="">
      <xdr:nvSpPr>
        <xdr:cNvPr id="678" name="【消防施設】&#10;有形固定資産減価償却率最小値テキスト">
          <a:extLst>
            <a:ext uri="{FF2B5EF4-FFF2-40B4-BE49-F238E27FC236}">
              <a16:creationId xmlns:a16="http://schemas.microsoft.com/office/drawing/2014/main" xmlns="" id="{6A634B3C-C079-487D-9A96-3AE56DFC3F9C}"/>
            </a:ext>
          </a:extLst>
        </xdr:cNvPr>
        <xdr:cNvSpPr txBox="1"/>
      </xdr:nvSpPr>
      <xdr:spPr>
        <a:xfrm>
          <a:off x="14414500" y="144867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65858</xdr:rowOff>
    </xdr:from>
    <xdr:to>
      <xdr:col>86</xdr:col>
      <xdr:colOff>25400</xdr:colOff>
      <xdr:row>86</xdr:row>
      <xdr:rowOff>65858</xdr:rowOff>
    </xdr:to>
    <xdr:cxnSp macro="">
      <xdr:nvCxnSpPr>
        <xdr:cNvPr id="679" name="直線コネクタ 678">
          <a:extLst>
            <a:ext uri="{FF2B5EF4-FFF2-40B4-BE49-F238E27FC236}">
              <a16:creationId xmlns:a16="http://schemas.microsoft.com/office/drawing/2014/main" xmlns="" id="{F637D6E0-32A0-4B43-B0ED-6C29E931D14D}"/>
            </a:ext>
          </a:extLst>
        </xdr:cNvPr>
        <xdr:cNvCxnSpPr/>
      </xdr:nvCxnSpPr>
      <xdr:spPr>
        <a:xfrm>
          <a:off x="14287500" y="144828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169290</xdr:rowOff>
    </xdr:from>
    <xdr:ext cx="405111" cy="259045"/>
    <xdr:sp macro="" textlink="">
      <xdr:nvSpPr>
        <xdr:cNvPr id="680" name="【消防施設】&#10;有形固定資産減価償却率最大値テキスト">
          <a:extLst>
            <a:ext uri="{FF2B5EF4-FFF2-40B4-BE49-F238E27FC236}">
              <a16:creationId xmlns:a16="http://schemas.microsoft.com/office/drawing/2014/main" xmlns="" id="{6E40F7C8-3024-4828-A097-70354C6BD774}"/>
            </a:ext>
          </a:extLst>
        </xdr:cNvPr>
        <xdr:cNvSpPr txBox="1"/>
      </xdr:nvSpPr>
      <xdr:spPr>
        <a:xfrm>
          <a:off x="14414500" y="12909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51163</xdr:rowOff>
    </xdr:from>
    <xdr:to>
      <xdr:col>86</xdr:col>
      <xdr:colOff>25400</xdr:colOff>
      <xdr:row>78</xdr:row>
      <xdr:rowOff>51163</xdr:rowOff>
    </xdr:to>
    <xdr:cxnSp macro="">
      <xdr:nvCxnSpPr>
        <xdr:cNvPr id="681" name="直線コネクタ 680">
          <a:extLst>
            <a:ext uri="{FF2B5EF4-FFF2-40B4-BE49-F238E27FC236}">
              <a16:creationId xmlns:a16="http://schemas.microsoft.com/office/drawing/2014/main" xmlns="" id="{56D2D416-A7C3-4767-BAFE-6A1085F5C1BB}"/>
            </a:ext>
          </a:extLst>
        </xdr:cNvPr>
        <xdr:cNvCxnSpPr/>
      </xdr:nvCxnSpPr>
      <xdr:spPr>
        <a:xfrm>
          <a:off x="14287500" y="131270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125747</xdr:rowOff>
    </xdr:from>
    <xdr:ext cx="405111" cy="259045"/>
    <xdr:sp macro="" textlink="">
      <xdr:nvSpPr>
        <xdr:cNvPr id="682" name="【消防施設】&#10;有形固定資産減価償却率平均値テキスト">
          <a:extLst>
            <a:ext uri="{FF2B5EF4-FFF2-40B4-BE49-F238E27FC236}">
              <a16:creationId xmlns:a16="http://schemas.microsoft.com/office/drawing/2014/main" xmlns="" id="{18105E63-63D1-485A-8526-073B8E6D51A2}"/>
            </a:ext>
          </a:extLst>
        </xdr:cNvPr>
        <xdr:cNvSpPr txBox="1"/>
      </xdr:nvSpPr>
      <xdr:spPr>
        <a:xfrm>
          <a:off x="14414500" y="13872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683" name="フローチャート: 判断 682">
          <a:extLst>
            <a:ext uri="{FF2B5EF4-FFF2-40B4-BE49-F238E27FC236}">
              <a16:creationId xmlns:a16="http://schemas.microsoft.com/office/drawing/2014/main" xmlns="" id="{EE36480A-0A5A-41FD-8267-BF08C6FB4825}"/>
            </a:ext>
          </a:extLst>
        </xdr:cNvPr>
        <xdr:cNvSpPr/>
      </xdr:nvSpPr>
      <xdr:spPr>
        <a:xfrm>
          <a:off x="14325600" y="138938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124461</xdr:rowOff>
    </xdr:from>
    <xdr:to>
      <xdr:col>81</xdr:col>
      <xdr:colOff>101600</xdr:colOff>
      <xdr:row>82</xdr:row>
      <xdr:rowOff>54611</xdr:rowOff>
    </xdr:to>
    <xdr:sp macro="" textlink="">
      <xdr:nvSpPr>
        <xdr:cNvPr id="684" name="フローチャート: 判断 683">
          <a:extLst>
            <a:ext uri="{FF2B5EF4-FFF2-40B4-BE49-F238E27FC236}">
              <a16:creationId xmlns:a16="http://schemas.microsoft.com/office/drawing/2014/main" xmlns="" id="{7E78F321-C629-426E-87D9-E26CEAAC0BF7}"/>
            </a:ext>
          </a:extLst>
        </xdr:cNvPr>
        <xdr:cNvSpPr/>
      </xdr:nvSpPr>
      <xdr:spPr>
        <a:xfrm>
          <a:off x="13578840" y="137033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10161</xdr:rowOff>
    </xdr:from>
    <xdr:to>
      <xdr:col>76</xdr:col>
      <xdr:colOff>165100</xdr:colOff>
      <xdr:row>81</xdr:row>
      <xdr:rowOff>111761</xdr:rowOff>
    </xdr:to>
    <xdr:sp macro="" textlink="">
      <xdr:nvSpPr>
        <xdr:cNvPr id="685" name="フローチャート: 判断 684">
          <a:extLst>
            <a:ext uri="{FF2B5EF4-FFF2-40B4-BE49-F238E27FC236}">
              <a16:creationId xmlns:a16="http://schemas.microsoft.com/office/drawing/2014/main" xmlns="" id="{43A87CB1-29C1-4148-A328-A99D10F1D90E}"/>
            </a:ext>
          </a:extLst>
        </xdr:cNvPr>
        <xdr:cNvSpPr/>
      </xdr:nvSpPr>
      <xdr:spPr>
        <a:xfrm>
          <a:off x="12804140" y="1358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135889</xdr:rowOff>
    </xdr:from>
    <xdr:to>
      <xdr:col>72</xdr:col>
      <xdr:colOff>38100</xdr:colOff>
      <xdr:row>82</xdr:row>
      <xdr:rowOff>66039</xdr:rowOff>
    </xdr:to>
    <xdr:sp macro="" textlink="">
      <xdr:nvSpPr>
        <xdr:cNvPr id="686" name="フローチャート: 判断 685">
          <a:extLst>
            <a:ext uri="{FF2B5EF4-FFF2-40B4-BE49-F238E27FC236}">
              <a16:creationId xmlns:a16="http://schemas.microsoft.com/office/drawing/2014/main" xmlns="" id="{58949532-F098-4AFA-AACD-A0A912B3798C}"/>
            </a:ext>
          </a:extLst>
        </xdr:cNvPr>
        <xdr:cNvSpPr/>
      </xdr:nvSpPr>
      <xdr:spPr>
        <a:xfrm>
          <a:off x="12029440" y="137147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xmlns="" id="{33509C83-3BBD-40FC-A757-750A1DF6CC4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88" name="テキスト ボックス 687">
          <a:extLst>
            <a:ext uri="{FF2B5EF4-FFF2-40B4-BE49-F238E27FC236}">
              <a16:creationId xmlns:a16="http://schemas.microsoft.com/office/drawing/2014/main" xmlns="" id="{CD4C51CA-086C-471F-A1B8-FC88ECF6411C}"/>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89" name="テキスト ボックス 688">
          <a:extLst>
            <a:ext uri="{FF2B5EF4-FFF2-40B4-BE49-F238E27FC236}">
              <a16:creationId xmlns:a16="http://schemas.microsoft.com/office/drawing/2014/main" xmlns="" id="{AB17E8B5-A231-4FF3-988A-663C0C50522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90" name="テキスト ボックス 689">
          <a:extLst>
            <a:ext uri="{FF2B5EF4-FFF2-40B4-BE49-F238E27FC236}">
              <a16:creationId xmlns:a16="http://schemas.microsoft.com/office/drawing/2014/main" xmlns="" id="{5EA09D9B-B2B5-499A-B36E-689337E48111}"/>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91" name="テキスト ボックス 690">
          <a:extLst>
            <a:ext uri="{FF2B5EF4-FFF2-40B4-BE49-F238E27FC236}">
              <a16:creationId xmlns:a16="http://schemas.microsoft.com/office/drawing/2014/main" xmlns="" id="{F5D370AE-3C78-497A-AA40-70969808BC8E}"/>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6894</xdr:rowOff>
    </xdr:from>
    <xdr:to>
      <xdr:col>85</xdr:col>
      <xdr:colOff>177800</xdr:colOff>
      <xdr:row>81</xdr:row>
      <xdr:rowOff>108494</xdr:rowOff>
    </xdr:to>
    <xdr:sp macro="" textlink="">
      <xdr:nvSpPr>
        <xdr:cNvPr id="692" name="楕円 691">
          <a:extLst>
            <a:ext uri="{FF2B5EF4-FFF2-40B4-BE49-F238E27FC236}">
              <a16:creationId xmlns:a16="http://schemas.microsoft.com/office/drawing/2014/main" xmlns="" id="{843E6B53-AC34-4CA6-BA77-327EAE6B0E8D}"/>
            </a:ext>
          </a:extLst>
        </xdr:cNvPr>
        <xdr:cNvSpPr/>
      </xdr:nvSpPr>
      <xdr:spPr>
        <a:xfrm>
          <a:off x="14325600" y="135857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29771</xdr:rowOff>
    </xdr:from>
    <xdr:ext cx="405111" cy="259045"/>
    <xdr:sp macro="" textlink="">
      <xdr:nvSpPr>
        <xdr:cNvPr id="693" name="【消防施設】&#10;有形固定資産減価償却率該当値テキスト">
          <a:extLst>
            <a:ext uri="{FF2B5EF4-FFF2-40B4-BE49-F238E27FC236}">
              <a16:creationId xmlns:a16="http://schemas.microsoft.com/office/drawing/2014/main" xmlns="" id="{10C713B6-2399-4055-BD78-6E10D2F54D1A}"/>
            </a:ext>
          </a:extLst>
        </xdr:cNvPr>
        <xdr:cNvSpPr txBox="1"/>
      </xdr:nvSpPr>
      <xdr:spPr>
        <a:xfrm>
          <a:off x="14414500" y="1344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8527</xdr:rowOff>
    </xdr:from>
    <xdr:to>
      <xdr:col>81</xdr:col>
      <xdr:colOff>101600</xdr:colOff>
      <xdr:row>81</xdr:row>
      <xdr:rowOff>110127</xdr:rowOff>
    </xdr:to>
    <xdr:sp macro="" textlink="">
      <xdr:nvSpPr>
        <xdr:cNvPr id="694" name="楕円 693">
          <a:extLst>
            <a:ext uri="{FF2B5EF4-FFF2-40B4-BE49-F238E27FC236}">
              <a16:creationId xmlns:a16="http://schemas.microsoft.com/office/drawing/2014/main" xmlns="" id="{D5424596-2780-4C47-8B0A-310FACE283C1}"/>
            </a:ext>
          </a:extLst>
        </xdr:cNvPr>
        <xdr:cNvSpPr/>
      </xdr:nvSpPr>
      <xdr:spPr>
        <a:xfrm>
          <a:off x="13578840" y="13587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57694</xdr:rowOff>
    </xdr:from>
    <xdr:to>
      <xdr:col>85</xdr:col>
      <xdr:colOff>127000</xdr:colOff>
      <xdr:row>81</xdr:row>
      <xdr:rowOff>59327</xdr:rowOff>
    </xdr:to>
    <xdr:cxnSp macro="">
      <xdr:nvCxnSpPr>
        <xdr:cNvPr id="695" name="直線コネクタ 694">
          <a:extLst>
            <a:ext uri="{FF2B5EF4-FFF2-40B4-BE49-F238E27FC236}">
              <a16:creationId xmlns:a16="http://schemas.microsoft.com/office/drawing/2014/main" xmlns="" id="{E6A408E0-3A36-4A87-9B6B-CFB379CA6FA5}"/>
            </a:ext>
          </a:extLst>
        </xdr:cNvPr>
        <xdr:cNvCxnSpPr/>
      </xdr:nvCxnSpPr>
      <xdr:spPr>
        <a:xfrm flipV="1">
          <a:off x="13629640" y="13636534"/>
          <a:ext cx="74676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140788</xdr:rowOff>
    </xdr:from>
    <xdr:to>
      <xdr:col>76</xdr:col>
      <xdr:colOff>165100</xdr:colOff>
      <xdr:row>81</xdr:row>
      <xdr:rowOff>70938</xdr:rowOff>
    </xdr:to>
    <xdr:sp macro="" textlink="">
      <xdr:nvSpPr>
        <xdr:cNvPr id="696" name="楕円 695">
          <a:extLst>
            <a:ext uri="{FF2B5EF4-FFF2-40B4-BE49-F238E27FC236}">
              <a16:creationId xmlns:a16="http://schemas.microsoft.com/office/drawing/2014/main" xmlns="" id="{4346B061-AE83-4B33-A3BB-90712C70A15E}"/>
            </a:ext>
          </a:extLst>
        </xdr:cNvPr>
        <xdr:cNvSpPr/>
      </xdr:nvSpPr>
      <xdr:spPr>
        <a:xfrm>
          <a:off x="12804140" y="135519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20138</xdr:rowOff>
    </xdr:from>
    <xdr:to>
      <xdr:col>81</xdr:col>
      <xdr:colOff>50800</xdr:colOff>
      <xdr:row>81</xdr:row>
      <xdr:rowOff>59327</xdr:rowOff>
    </xdr:to>
    <xdr:cxnSp macro="">
      <xdr:nvCxnSpPr>
        <xdr:cNvPr id="697" name="直線コネクタ 696">
          <a:extLst>
            <a:ext uri="{FF2B5EF4-FFF2-40B4-BE49-F238E27FC236}">
              <a16:creationId xmlns:a16="http://schemas.microsoft.com/office/drawing/2014/main" xmlns="" id="{DBDBD32A-DE87-4C5F-ADCA-9383C0029908}"/>
            </a:ext>
          </a:extLst>
        </xdr:cNvPr>
        <xdr:cNvCxnSpPr/>
      </xdr:nvCxnSpPr>
      <xdr:spPr>
        <a:xfrm>
          <a:off x="12854940" y="13598978"/>
          <a:ext cx="7747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45738</xdr:rowOff>
    </xdr:from>
    <xdr:ext cx="405111" cy="259045"/>
    <xdr:sp macro="" textlink="">
      <xdr:nvSpPr>
        <xdr:cNvPr id="698" name="n_1aveValue【消防施設】&#10;有形固定資産減価償却率">
          <a:extLst>
            <a:ext uri="{FF2B5EF4-FFF2-40B4-BE49-F238E27FC236}">
              <a16:creationId xmlns:a16="http://schemas.microsoft.com/office/drawing/2014/main" xmlns="" id="{D552B275-873E-459A-BC45-B129F2260F46}"/>
            </a:ext>
          </a:extLst>
        </xdr:cNvPr>
        <xdr:cNvSpPr txBox="1"/>
      </xdr:nvSpPr>
      <xdr:spPr>
        <a:xfrm>
          <a:off x="13437244" y="1379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102888</xdr:rowOff>
    </xdr:from>
    <xdr:ext cx="405111" cy="259045"/>
    <xdr:sp macro="" textlink="">
      <xdr:nvSpPr>
        <xdr:cNvPr id="699" name="n_2aveValue【消防施設】&#10;有形固定資産減価償却率">
          <a:extLst>
            <a:ext uri="{FF2B5EF4-FFF2-40B4-BE49-F238E27FC236}">
              <a16:creationId xmlns:a16="http://schemas.microsoft.com/office/drawing/2014/main" xmlns="" id="{5DC47579-928E-4216-81B7-226D59150C4B}"/>
            </a:ext>
          </a:extLst>
        </xdr:cNvPr>
        <xdr:cNvSpPr txBox="1"/>
      </xdr:nvSpPr>
      <xdr:spPr>
        <a:xfrm>
          <a:off x="12675244" y="13681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82566</xdr:rowOff>
    </xdr:from>
    <xdr:ext cx="405111" cy="259045"/>
    <xdr:sp macro="" textlink="">
      <xdr:nvSpPr>
        <xdr:cNvPr id="700" name="n_3aveValue【消防施設】&#10;有形固定資産減価償却率">
          <a:extLst>
            <a:ext uri="{FF2B5EF4-FFF2-40B4-BE49-F238E27FC236}">
              <a16:creationId xmlns:a16="http://schemas.microsoft.com/office/drawing/2014/main" xmlns="" id="{0099A1DB-5E62-42AA-9461-19C53A28A354}"/>
            </a:ext>
          </a:extLst>
        </xdr:cNvPr>
        <xdr:cNvSpPr txBox="1"/>
      </xdr:nvSpPr>
      <xdr:spPr>
        <a:xfrm>
          <a:off x="119005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126654</xdr:rowOff>
    </xdr:from>
    <xdr:ext cx="405111" cy="259045"/>
    <xdr:sp macro="" textlink="">
      <xdr:nvSpPr>
        <xdr:cNvPr id="701" name="n_1mainValue【消防施設】&#10;有形固定資産減価償却率">
          <a:extLst>
            <a:ext uri="{FF2B5EF4-FFF2-40B4-BE49-F238E27FC236}">
              <a16:creationId xmlns:a16="http://schemas.microsoft.com/office/drawing/2014/main" xmlns="" id="{A7497A87-8154-483E-A024-EA26242F1FA6}"/>
            </a:ext>
          </a:extLst>
        </xdr:cNvPr>
        <xdr:cNvSpPr txBox="1"/>
      </xdr:nvSpPr>
      <xdr:spPr>
        <a:xfrm>
          <a:off x="13437244" y="1337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87465</xdr:rowOff>
    </xdr:from>
    <xdr:ext cx="405111" cy="259045"/>
    <xdr:sp macro="" textlink="">
      <xdr:nvSpPr>
        <xdr:cNvPr id="702" name="n_2mainValue【消防施設】&#10;有形固定資産減価償却率">
          <a:extLst>
            <a:ext uri="{FF2B5EF4-FFF2-40B4-BE49-F238E27FC236}">
              <a16:creationId xmlns:a16="http://schemas.microsoft.com/office/drawing/2014/main" xmlns="" id="{2509BF1D-41C0-49B3-B70B-CC609D66D315}"/>
            </a:ext>
          </a:extLst>
        </xdr:cNvPr>
        <xdr:cNvSpPr txBox="1"/>
      </xdr:nvSpPr>
      <xdr:spPr>
        <a:xfrm>
          <a:off x="12675244" y="13331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03" name="正方形/長方形 702">
          <a:extLst>
            <a:ext uri="{FF2B5EF4-FFF2-40B4-BE49-F238E27FC236}">
              <a16:creationId xmlns:a16="http://schemas.microsoft.com/office/drawing/2014/main" xmlns="" id="{2C5A87D3-47BC-447B-BBFE-5B4F8573B6E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04" name="正方形/長方形 703">
          <a:extLst>
            <a:ext uri="{FF2B5EF4-FFF2-40B4-BE49-F238E27FC236}">
              <a16:creationId xmlns:a16="http://schemas.microsoft.com/office/drawing/2014/main" xmlns="" id="{808AF694-ECFF-4E5F-B90D-AF8A25F46BC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05" name="正方形/長方形 704">
          <a:extLst>
            <a:ext uri="{FF2B5EF4-FFF2-40B4-BE49-F238E27FC236}">
              <a16:creationId xmlns:a16="http://schemas.microsoft.com/office/drawing/2014/main" xmlns="" id="{D0ED8F06-6386-42AF-A93A-44436F1E9DCF}"/>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06" name="正方形/長方形 705">
          <a:extLst>
            <a:ext uri="{FF2B5EF4-FFF2-40B4-BE49-F238E27FC236}">
              <a16:creationId xmlns:a16="http://schemas.microsoft.com/office/drawing/2014/main" xmlns="" id="{174C0915-1AA0-49E0-A7BF-47654D30DD6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07" name="正方形/長方形 706">
          <a:extLst>
            <a:ext uri="{FF2B5EF4-FFF2-40B4-BE49-F238E27FC236}">
              <a16:creationId xmlns:a16="http://schemas.microsoft.com/office/drawing/2014/main" xmlns="" id="{4AC91A7E-9F68-4064-949B-B0EFCF0108F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08" name="正方形/長方形 707">
          <a:extLst>
            <a:ext uri="{FF2B5EF4-FFF2-40B4-BE49-F238E27FC236}">
              <a16:creationId xmlns:a16="http://schemas.microsoft.com/office/drawing/2014/main" xmlns="" id="{35B4DB71-EE94-4B94-B54C-616B6003F0D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09" name="正方形/長方形 708">
          <a:extLst>
            <a:ext uri="{FF2B5EF4-FFF2-40B4-BE49-F238E27FC236}">
              <a16:creationId xmlns:a16="http://schemas.microsoft.com/office/drawing/2014/main" xmlns="" id="{8882596C-7DD8-4376-8448-1D67C5406BD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10" name="正方形/長方形 709">
          <a:extLst>
            <a:ext uri="{FF2B5EF4-FFF2-40B4-BE49-F238E27FC236}">
              <a16:creationId xmlns:a16="http://schemas.microsoft.com/office/drawing/2014/main" xmlns="" id="{99EAB080-4181-46C8-A5F2-C3B48017614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11" name="テキスト ボックス 710">
          <a:extLst>
            <a:ext uri="{FF2B5EF4-FFF2-40B4-BE49-F238E27FC236}">
              <a16:creationId xmlns:a16="http://schemas.microsoft.com/office/drawing/2014/main" xmlns="" id="{A2CE8411-CF99-42EA-A8B7-12D90907700B}"/>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12" name="直線コネクタ 711">
          <a:extLst>
            <a:ext uri="{FF2B5EF4-FFF2-40B4-BE49-F238E27FC236}">
              <a16:creationId xmlns:a16="http://schemas.microsoft.com/office/drawing/2014/main" xmlns="" id="{58E164D1-85C0-45E3-BCAB-408D69F05C4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13" name="直線コネクタ 712">
          <a:extLst>
            <a:ext uri="{FF2B5EF4-FFF2-40B4-BE49-F238E27FC236}">
              <a16:creationId xmlns:a16="http://schemas.microsoft.com/office/drawing/2014/main" xmlns="" id="{4E9767AA-0893-4FAF-9BBF-DCD46CE3605B}"/>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14" name="テキスト ボックス 713">
          <a:extLst>
            <a:ext uri="{FF2B5EF4-FFF2-40B4-BE49-F238E27FC236}">
              <a16:creationId xmlns:a16="http://schemas.microsoft.com/office/drawing/2014/main" xmlns="" id="{02CD0BCE-0E6C-4799-9B4B-72630E773E6F}"/>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15" name="直線コネクタ 714">
          <a:extLst>
            <a:ext uri="{FF2B5EF4-FFF2-40B4-BE49-F238E27FC236}">
              <a16:creationId xmlns:a16="http://schemas.microsoft.com/office/drawing/2014/main" xmlns="" id="{68D8C933-6BC8-4E65-A228-031EBE7DC4D5}"/>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16" name="テキスト ボックス 715">
          <a:extLst>
            <a:ext uri="{FF2B5EF4-FFF2-40B4-BE49-F238E27FC236}">
              <a16:creationId xmlns:a16="http://schemas.microsoft.com/office/drawing/2014/main" xmlns="" id="{44E9205C-DDC4-4741-92E7-D3BD4D83FC14}"/>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17" name="直線コネクタ 716">
          <a:extLst>
            <a:ext uri="{FF2B5EF4-FFF2-40B4-BE49-F238E27FC236}">
              <a16:creationId xmlns:a16="http://schemas.microsoft.com/office/drawing/2014/main" xmlns="" id="{DF1771DF-CCAB-4E8E-BCC2-9FEE52D56409}"/>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18" name="テキスト ボックス 717">
          <a:extLst>
            <a:ext uri="{FF2B5EF4-FFF2-40B4-BE49-F238E27FC236}">
              <a16:creationId xmlns:a16="http://schemas.microsoft.com/office/drawing/2014/main" xmlns="" id="{ABEB9376-80D2-4144-A7CA-B26FD5CA79E7}"/>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19" name="直線コネクタ 718">
          <a:extLst>
            <a:ext uri="{FF2B5EF4-FFF2-40B4-BE49-F238E27FC236}">
              <a16:creationId xmlns:a16="http://schemas.microsoft.com/office/drawing/2014/main" xmlns="" id="{299EA4C1-1897-443F-82D4-75631DA14567}"/>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20" name="テキスト ボックス 719">
          <a:extLst>
            <a:ext uri="{FF2B5EF4-FFF2-40B4-BE49-F238E27FC236}">
              <a16:creationId xmlns:a16="http://schemas.microsoft.com/office/drawing/2014/main" xmlns="" id="{1712E2A5-9A3C-4AB7-8AE6-B4FDF6635ACD}"/>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21" name="直線コネクタ 720">
          <a:extLst>
            <a:ext uri="{FF2B5EF4-FFF2-40B4-BE49-F238E27FC236}">
              <a16:creationId xmlns:a16="http://schemas.microsoft.com/office/drawing/2014/main" xmlns="" id="{72799EE8-C623-40C6-8E6F-560438C7CD18}"/>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22" name="テキスト ボックス 721">
          <a:extLst>
            <a:ext uri="{FF2B5EF4-FFF2-40B4-BE49-F238E27FC236}">
              <a16:creationId xmlns:a16="http://schemas.microsoft.com/office/drawing/2014/main" xmlns="" id="{E7EB66CB-6CA7-4D38-AD8A-81B6FBDCF2AB}"/>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23" name="【消防施設】&#10;一人当たり面積グラフ枠">
          <a:extLst>
            <a:ext uri="{FF2B5EF4-FFF2-40B4-BE49-F238E27FC236}">
              <a16:creationId xmlns:a16="http://schemas.microsoft.com/office/drawing/2014/main" xmlns="" id="{632C2795-CB32-4863-BF0B-46FB257DA3BD}"/>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136398</xdr:rowOff>
    </xdr:from>
    <xdr:to>
      <xdr:col>116</xdr:col>
      <xdr:colOff>62864</xdr:colOff>
      <xdr:row>86</xdr:row>
      <xdr:rowOff>30784</xdr:rowOff>
    </xdr:to>
    <xdr:cxnSp macro="">
      <xdr:nvCxnSpPr>
        <xdr:cNvPr id="724" name="直線コネクタ 723">
          <a:extLst>
            <a:ext uri="{FF2B5EF4-FFF2-40B4-BE49-F238E27FC236}">
              <a16:creationId xmlns:a16="http://schemas.microsoft.com/office/drawing/2014/main" xmlns="" id="{9E308423-A5EB-42CB-9FFB-48F7442625EF}"/>
            </a:ext>
          </a:extLst>
        </xdr:cNvPr>
        <xdr:cNvCxnSpPr/>
      </xdr:nvCxnSpPr>
      <xdr:spPr>
        <a:xfrm flipV="1">
          <a:off x="19509104" y="13044678"/>
          <a:ext cx="0" cy="140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34611</xdr:rowOff>
    </xdr:from>
    <xdr:ext cx="469744" cy="259045"/>
    <xdr:sp macro="" textlink="">
      <xdr:nvSpPr>
        <xdr:cNvPr id="725" name="【消防施設】&#10;一人当たり面積最小値テキスト">
          <a:extLst>
            <a:ext uri="{FF2B5EF4-FFF2-40B4-BE49-F238E27FC236}">
              <a16:creationId xmlns:a16="http://schemas.microsoft.com/office/drawing/2014/main" xmlns="" id="{24FCD8DE-B572-460E-8050-50D1FCC666BB}"/>
            </a:ext>
          </a:extLst>
        </xdr:cNvPr>
        <xdr:cNvSpPr txBox="1"/>
      </xdr:nvSpPr>
      <xdr:spPr>
        <a:xfrm>
          <a:off x="19547840" y="14451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30784</xdr:rowOff>
    </xdr:from>
    <xdr:to>
      <xdr:col>116</xdr:col>
      <xdr:colOff>152400</xdr:colOff>
      <xdr:row>86</xdr:row>
      <xdr:rowOff>30784</xdr:rowOff>
    </xdr:to>
    <xdr:cxnSp macro="">
      <xdr:nvCxnSpPr>
        <xdr:cNvPr id="726" name="直線コネクタ 725">
          <a:extLst>
            <a:ext uri="{FF2B5EF4-FFF2-40B4-BE49-F238E27FC236}">
              <a16:creationId xmlns:a16="http://schemas.microsoft.com/office/drawing/2014/main" xmlns="" id="{7F4793D0-F748-4C82-84C8-4E38FC6DA78B}"/>
            </a:ext>
          </a:extLst>
        </xdr:cNvPr>
        <xdr:cNvCxnSpPr/>
      </xdr:nvCxnSpPr>
      <xdr:spPr>
        <a:xfrm>
          <a:off x="19443700" y="144478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83075</xdr:rowOff>
    </xdr:from>
    <xdr:ext cx="469744" cy="259045"/>
    <xdr:sp macro="" textlink="">
      <xdr:nvSpPr>
        <xdr:cNvPr id="727" name="【消防施設】&#10;一人当たり面積最大値テキスト">
          <a:extLst>
            <a:ext uri="{FF2B5EF4-FFF2-40B4-BE49-F238E27FC236}">
              <a16:creationId xmlns:a16="http://schemas.microsoft.com/office/drawing/2014/main" xmlns="" id="{033F6013-BD53-4DDE-8D12-1ED3E13F51AB}"/>
            </a:ext>
          </a:extLst>
        </xdr:cNvPr>
        <xdr:cNvSpPr txBox="1"/>
      </xdr:nvSpPr>
      <xdr:spPr>
        <a:xfrm>
          <a:off x="19547840" y="12823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136398</xdr:rowOff>
    </xdr:from>
    <xdr:to>
      <xdr:col>116</xdr:col>
      <xdr:colOff>152400</xdr:colOff>
      <xdr:row>77</xdr:row>
      <xdr:rowOff>136398</xdr:rowOff>
    </xdr:to>
    <xdr:cxnSp macro="">
      <xdr:nvCxnSpPr>
        <xdr:cNvPr id="728" name="直線コネクタ 727">
          <a:extLst>
            <a:ext uri="{FF2B5EF4-FFF2-40B4-BE49-F238E27FC236}">
              <a16:creationId xmlns:a16="http://schemas.microsoft.com/office/drawing/2014/main" xmlns="" id="{44D96BC9-CE78-4063-A3F1-38A30840D00D}"/>
            </a:ext>
          </a:extLst>
        </xdr:cNvPr>
        <xdr:cNvCxnSpPr/>
      </xdr:nvCxnSpPr>
      <xdr:spPr>
        <a:xfrm>
          <a:off x="19443700" y="130446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50868</xdr:rowOff>
    </xdr:from>
    <xdr:ext cx="469744" cy="259045"/>
    <xdr:sp macro="" textlink="">
      <xdr:nvSpPr>
        <xdr:cNvPr id="729" name="【消防施設】&#10;一人当たり面積平均値テキスト">
          <a:extLst>
            <a:ext uri="{FF2B5EF4-FFF2-40B4-BE49-F238E27FC236}">
              <a16:creationId xmlns:a16="http://schemas.microsoft.com/office/drawing/2014/main" xmlns="" id="{DE0FE264-8E82-467F-80C4-A958BF4BDC57}"/>
            </a:ext>
          </a:extLst>
        </xdr:cNvPr>
        <xdr:cNvSpPr txBox="1"/>
      </xdr:nvSpPr>
      <xdr:spPr>
        <a:xfrm>
          <a:off x="19547840" y="14132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27991</xdr:rowOff>
    </xdr:from>
    <xdr:to>
      <xdr:col>116</xdr:col>
      <xdr:colOff>114300</xdr:colOff>
      <xdr:row>85</xdr:row>
      <xdr:rowOff>129591</xdr:rowOff>
    </xdr:to>
    <xdr:sp macro="" textlink="">
      <xdr:nvSpPr>
        <xdr:cNvPr id="730" name="フローチャート: 判断 729">
          <a:extLst>
            <a:ext uri="{FF2B5EF4-FFF2-40B4-BE49-F238E27FC236}">
              <a16:creationId xmlns:a16="http://schemas.microsoft.com/office/drawing/2014/main" xmlns="" id="{9C21815B-C9D8-4269-B499-022FF6A3E79D}"/>
            </a:ext>
          </a:extLst>
        </xdr:cNvPr>
        <xdr:cNvSpPr/>
      </xdr:nvSpPr>
      <xdr:spPr>
        <a:xfrm>
          <a:off x="19458940" y="14277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35306</xdr:rowOff>
    </xdr:from>
    <xdr:to>
      <xdr:col>112</xdr:col>
      <xdr:colOff>38100</xdr:colOff>
      <xdr:row>85</xdr:row>
      <xdr:rowOff>136906</xdr:rowOff>
    </xdr:to>
    <xdr:sp macro="" textlink="">
      <xdr:nvSpPr>
        <xdr:cNvPr id="731" name="フローチャート: 判断 730">
          <a:extLst>
            <a:ext uri="{FF2B5EF4-FFF2-40B4-BE49-F238E27FC236}">
              <a16:creationId xmlns:a16="http://schemas.microsoft.com/office/drawing/2014/main" xmlns="" id="{EFE23DE4-2D85-4719-857D-081AD3DBEE19}"/>
            </a:ext>
          </a:extLst>
        </xdr:cNvPr>
        <xdr:cNvSpPr/>
      </xdr:nvSpPr>
      <xdr:spPr>
        <a:xfrm>
          <a:off x="18735040" y="142847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36221</xdr:rowOff>
    </xdr:from>
    <xdr:to>
      <xdr:col>107</xdr:col>
      <xdr:colOff>101600</xdr:colOff>
      <xdr:row>85</xdr:row>
      <xdr:rowOff>137821</xdr:rowOff>
    </xdr:to>
    <xdr:sp macro="" textlink="">
      <xdr:nvSpPr>
        <xdr:cNvPr id="732" name="フローチャート: 判断 731">
          <a:extLst>
            <a:ext uri="{FF2B5EF4-FFF2-40B4-BE49-F238E27FC236}">
              <a16:creationId xmlns:a16="http://schemas.microsoft.com/office/drawing/2014/main" xmlns="" id="{1C419179-971D-49B0-97A8-8B196A7F2093}"/>
            </a:ext>
          </a:extLst>
        </xdr:cNvPr>
        <xdr:cNvSpPr/>
      </xdr:nvSpPr>
      <xdr:spPr>
        <a:xfrm>
          <a:off x="17937480" y="1428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22504</xdr:rowOff>
    </xdr:from>
    <xdr:to>
      <xdr:col>102</xdr:col>
      <xdr:colOff>165100</xdr:colOff>
      <xdr:row>85</xdr:row>
      <xdr:rowOff>124104</xdr:rowOff>
    </xdr:to>
    <xdr:sp macro="" textlink="">
      <xdr:nvSpPr>
        <xdr:cNvPr id="733" name="フローチャート: 判断 732">
          <a:extLst>
            <a:ext uri="{FF2B5EF4-FFF2-40B4-BE49-F238E27FC236}">
              <a16:creationId xmlns:a16="http://schemas.microsoft.com/office/drawing/2014/main" xmlns="" id="{D370B54E-74F3-45BF-A4E2-AB5E52ABE8E5}"/>
            </a:ext>
          </a:extLst>
        </xdr:cNvPr>
        <xdr:cNvSpPr/>
      </xdr:nvSpPr>
      <xdr:spPr>
        <a:xfrm>
          <a:off x="17162780" y="1427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34" name="テキスト ボックス 733">
          <a:extLst>
            <a:ext uri="{FF2B5EF4-FFF2-40B4-BE49-F238E27FC236}">
              <a16:creationId xmlns:a16="http://schemas.microsoft.com/office/drawing/2014/main" xmlns="" id="{3C0AECD0-B849-483E-8215-0332B2D4E586}"/>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35" name="テキスト ボックス 734">
          <a:extLst>
            <a:ext uri="{FF2B5EF4-FFF2-40B4-BE49-F238E27FC236}">
              <a16:creationId xmlns:a16="http://schemas.microsoft.com/office/drawing/2014/main" xmlns="" id="{9CDA612B-8A95-40E7-A0D8-F98B8C708D58}"/>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36" name="テキスト ボックス 735">
          <a:extLst>
            <a:ext uri="{FF2B5EF4-FFF2-40B4-BE49-F238E27FC236}">
              <a16:creationId xmlns:a16="http://schemas.microsoft.com/office/drawing/2014/main" xmlns="" id="{519846F8-FB46-4FA3-BDE1-4079403371D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37" name="テキスト ボックス 736">
          <a:extLst>
            <a:ext uri="{FF2B5EF4-FFF2-40B4-BE49-F238E27FC236}">
              <a16:creationId xmlns:a16="http://schemas.microsoft.com/office/drawing/2014/main" xmlns="" id="{532255CC-4669-43AA-843F-41222D7786E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38" name="テキスト ボックス 737">
          <a:extLst>
            <a:ext uri="{FF2B5EF4-FFF2-40B4-BE49-F238E27FC236}">
              <a16:creationId xmlns:a16="http://schemas.microsoft.com/office/drawing/2014/main" xmlns="" id="{7E8D248C-B174-4006-BF46-6947BA34965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739" name="楕円 738">
          <a:extLst>
            <a:ext uri="{FF2B5EF4-FFF2-40B4-BE49-F238E27FC236}">
              <a16:creationId xmlns:a16="http://schemas.microsoft.com/office/drawing/2014/main" xmlns="" id="{20FE8A4A-6CEE-437A-9BAB-448509AA9D6B}"/>
            </a:ext>
          </a:extLst>
        </xdr:cNvPr>
        <xdr:cNvSpPr/>
      </xdr:nvSpPr>
      <xdr:spPr>
        <a:xfrm>
          <a:off x="1945894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6419</xdr:rowOff>
    </xdr:from>
    <xdr:ext cx="469744" cy="259045"/>
    <xdr:sp macro="" textlink="">
      <xdr:nvSpPr>
        <xdr:cNvPr id="740" name="【消防施設】&#10;一人当たり面積該当値テキスト">
          <a:extLst>
            <a:ext uri="{FF2B5EF4-FFF2-40B4-BE49-F238E27FC236}">
              <a16:creationId xmlns:a16="http://schemas.microsoft.com/office/drawing/2014/main" xmlns="" id="{0741C63B-B2AE-48C9-9558-AC3A37408725}"/>
            </a:ext>
          </a:extLst>
        </xdr:cNvPr>
        <xdr:cNvSpPr txBox="1"/>
      </xdr:nvSpPr>
      <xdr:spPr>
        <a:xfrm>
          <a:off x="19547840" y="14255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75540</xdr:rowOff>
    </xdr:from>
    <xdr:to>
      <xdr:col>112</xdr:col>
      <xdr:colOff>38100</xdr:colOff>
      <xdr:row>86</xdr:row>
      <xdr:rowOff>5690</xdr:rowOff>
    </xdr:to>
    <xdr:sp macro="" textlink="">
      <xdr:nvSpPr>
        <xdr:cNvPr id="741" name="楕円 740">
          <a:extLst>
            <a:ext uri="{FF2B5EF4-FFF2-40B4-BE49-F238E27FC236}">
              <a16:creationId xmlns:a16="http://schemas.microsoft.com/office/drawing/2014/main" xmlns="" id="{8F3EC4BF-5CC0-48EF-B3B0-87B5ABFE8468}"/>
            </a:ext>
          </a:extLst>
        </xdr:cNvPr>
        <xdr:cNvSpPr/>
      </xdr:nvSpPr>
      <xdr:spPr>
        <a:xfrm>
          <a:off x="18735040" y="143249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126340</xdr:rowOff>
    </xdr:to>
    <xdr:cxnSp macro="">
      <xdr:nvCxnSpPr>
        <xdr:cNvPr id="742" name="直線コネクタ 741">
          <a:extLst>
            <a:ext uri="{FF2B5EF4-FFF2-40B4-BE49-F238E27FC236}">
              <a16:creationId xmlns:a16="http://schemas.microsoft.com/office/drawing/2014/main" xmlns="" id="{F696BD48-6737-49DA-9903-076A2479E682}"/>
            </a:ext>
          </a:extLst>
        </xdr:cNvPr>
        <xdr:cNvCxnSpPr/>
      </xdr:nvCxnSpPr>
      <xdr:spPr>
        <a:xfrm flipV="1">
          <a:off x="18778220" y="14367511"/>
          <a:ext cx="73152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69138</xdr:rowOff>
    </xdr:from>
    <xdr:to>
      <xdr:col>107</xdr:col>
      <xdr:colOff>101600</xdr:colOff>
      <xdr:row>85</xdr:row>
      <xdr:rowOff>170738</xdr:rowOff>
    </xdr:to>
    <xdr:sp macro="" textlink="">
      <xdr:nvSpPr>
        <xdr:cNvPr id="743" name="楕円 742">
          <a:extLst>
            <a:ext uri="{FF2B5EF4-FFF2-40B4-BE49-F238E27FC236}">
              <a16:creationId xmlns:a16="http://schemas.microsoft.com/office/drawing/2014/main" xmlns="" id="{7599E8AE-6024-468C-AEC3-5F69783D1C95}"/>
            </a:ext>
          </a:extLst>
        </xdr:cNvPr>
        <xdr:cNvSpPr/>
      </xdr:nvSpPr>
      <xdr:spPr>
        <a:xfrm>
          <a:off x="17937480" y="1431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119938</xdr:rowOff>
    </xdr:from>
    <xdr:to>
      <xdr:col>111</xdr:col>
      <xdr:colOff>177800</xdr:colOff>
      <xdr:row>85</xdr:row>
      <xdr:rowOff>126340</xdr:rowOff>
    </xdr:to>
    <xdr:cxnSp macro="">
      <xdr:nvCxnSpPr>
        <xdr:cNvPr id="744" name="直線コネクタ 743">
          <a:extLst>
            <a:ext uri="{FF2B5EF4-FFF2-40B4-BE49-F238E27FC236}">
              <a16:creationId xmlns:a16="http://schemas.microsoft.com/office/drawing/2014/main" xmlns="" id="{957F6FFC-128F-4467-AF89-B2E15F2E05CE}"/>
            </a:ext>
          </a:extLst>
        </xdr:cNvPr>
        <xdr:cNvCxnSpPr/>
      </xdr:nvCxnSpPr>
      <xdr:spPr>
        <a:xfrm>
          <a:off x="17988280" y="14369338"/>
          <a:ext cx="789940" cy="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153433</xdr:rowOff>
    </xdr:from>
    <xdr:ext cx="469744" cy="259045"/>
    <xdr:sp macro="" textlink="">
      <xdr:nvSpPr>
        <xdr:cNvPr id="745" name="n_1aveValue【消防施設】&#10;一人当たり面積">
          <a:extLst>
            <a:ext uri="{FF2B5EF4-FFF2-40B4-BE49-F238E27FC236}">
              <a16:creationId xmlns:a16="http://schemas.microsoft.com/office/drawing/2014/main" xmlns="" id="{B7B3EEF1-D022-4418-BBB8-38B1A7BB67EB}"/>
            </a:ext>
          </a:extLst>
        </xdr:cNvPr>
        <xdr:cNvSpPr txBox="1"/>
      </xdr:nvSpPr>
      <xdr:spPr>
        <a:xfrm>
          <a:off x="18561127" y="1406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154348</xdr:rowOff>
    </xdr:from>
    <xdr:ext cx="469744" cy="259045"/>
    <xdr:sp macro="" textlink="">
      <xdr:nvSpPr>
        <xdr:cNvPr id="746" name="n_2aveValue【消防施設】&#10;一人当たり面積">
          <a:extLst>
            <a:ext uri="{FF2B5EF4-FFF2-40B4-BE49-F238E27FC236}">
              <a16:creationId xmlns:a16="http://schemas.microsoft.com/office/drawing/2014/main" xmlns="" id="{3D60DA77-A7E2-4C6B-89FF-AD8FB8C7115B}"/>
            </a:ext>
          </a:extLst>
        </xdr:cNvPr>
        <xdr:cNvSpPr txBox="1"/>
      </xdr:nvSpPr>
      <xdr:spPr>
        <a:xfrm>
          <a:off x="17776267" y="14068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140631</xdr:rowOff>
    </xdr:from>
    <xdr:ext cx="469744" cy="259045"/>
    <xdr:sp macro="" textlink="">
      <xdr:nvSpPr>
        <xdr:cNvPr id="747" name="n_3aveValue【消防施設】&#10;一人当たり面積">
          <a:extLst>
            <a:ext uri="{FF2B5EF4-FFF2-40B4-BE49-F238E27FC236}">
              <a16:creationId xmlns:a16="http://schemas.microsoft.com/office/drawing/2014/main" xmlns="" id="{7942AB4F-F689-4129-A7AC-F45B011A2CE2}"/>
            </a:ext>
          </a:extLst>
        </xdr:cNvPr>
        <xdr:cNvSpPr txBox="1"/>
      </xdr:nvSpPr>
      <xdr:spPr>
        <a:xfrm>
          <a:off x="17001567" y="14054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168267</xdr:rowOff>
    </xdr:from>
    <xdr:ext cx="469744" cy="259045"/>
    <xdr:sp macro="" textlink="">
      <xdr:nvSpPr>
        <xdr:cNvPr id="748" name="n_1mainValue【消防施設】&#10;一人当たり面積">
          <a:extLst>
            <a:ext uri="{FF2B5EF4-FFF2-40B4-BE49-F238E27FC236}">
              <a16:creationId xmlns:a16="http://schemas.microsoft.com/office/drawing/2014/main" xmlns="" id="{AEDCC3BD-AE61-439B-BCF8-A90E8264DFE8}"/>
            </a:ext>
          </a:extLst>
        </xdr:cNvPr>
        <xdr:cNvSpPr txBox="1"/>
      </xdr:nvSpPr>
      <xdr:spPr>
        <a:xfrm>
          <a:off x="18561127" y="1441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161865</xdr:rowOff>
    </xdr:from>
    <xdr:ext cx="469744" cy="259045"/>
    <xdr:sp macro="" textlink="">
      <xdr:nvSpPr>
        <xdr:cNvPr id="749" name="n_2mainValue【消防施設】&#10;一人当たり面積">
          <a:extLst>
            <a:ext uri="{FF2B5EF4-FFF2-40B4-BE49-F238E27FC236}">
              <a16:creationId xmlns:a16="http://schemas.microsoft.com/office/drawing/2014/main" xmlns="" id="{241429B9-1472-4576-ABA6-A43E9B3A47F2}"/>
            </a:ext>
          </a:extLst>
        </xdr:cNvPr>
        <xdr:cNvSpPr txBox="1"/>
      </xdr:nvSpPr>
      <xdr:spPr>
        <a:xfrm>
          <a:off x="17776267" y="14411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50" name="正方形/長方形 749">
          <a:extLst>
            <a:ext uri="{FF2B5EF4-FFF2-40B4-BE49-F238E27FC236}">
              <a16:creationId xmlns:a16="http://schemas.microsoft.com/office/drawing/2014/main" xmlns="" id="{929F27F7-4AD4-436F-95C3-3FDBA5947F9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1" name="正方形/長方形 750">
          <a:extLst>
            <a:ext uri="{FF2B5EF4-FFF2-40B4-BE49-F238E27FC236}">
              <a16:creationId xmlns:a16="http://schemas.microsoft.com/office/drawing/2014/main" xmlns="" id="{EDB10B7E-9628-4958-996E-54E9E259AE1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2" name="正方形/長方形 751">
          <a:extLst>
            <a:ext uri="{FF2B5EF4-FFF2-40B4-BE49-F238E27FC236}">
              <a16:creationId xmlns:a16="http://schemas.microsoft.com/office/drawing/2014/main" xmlns="" id="{1E030483-FCAE-47B6-A01B-4DA47E241E5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3" name="正方形/長方形 752">
          <a:extLst>
            <a:ext uri="{FF2B5EF4-FFF2-40B4-BE49-F238E27FC236}">
              <a16:creationId xmlns:a16="http://schemas.microsoft.com/office/drawing/2014/main" xmlns="" id="{E86026F2-5CC5-4351-ACE3-2B842EB20D1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4" name="正方形/長方形 753">
          <a:extLst>
            <a:ext uri="{FF2B5EF4-FFF2-40B4-BE49-F238E27FC236}">
              <a16:creationId xmlns:a16="http://schemas.microsoft.com/office/drawing/2014/main" xmlns="" id="{D7F6C832-01E6-426E-B5C8-1DBACDF87E8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5" name="正方形/長方形 754">
          <a:extLst>
            <a:ext uri="{FF2B5EF4-FFF2-40B4-BE49-F238E27FC236}">
              <a16:creationId xmlns:a16="http://schemas.microsoft.com/office/drawing/2014/main" xmlns="" id="{2298C711-AC8D-4E22-BB50-08AA7CC0261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6" name="正方形/長方形 755">
          <a:extLst>
            <a:ext uri="{FF2B5EF4-FFF2-40B4-BE49-F238E27FC236}">
              <a16:creationId xmlns:a16="http://schemas.microsoft.com/office/drawing/2014/main" xmlns="" id="{69B0A194-E4BD-4072-9124-C3EE1783FD4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7" name="正方形/長方形 756">
          <a:extLst>
            <a:ext uri="{FF2B5EF4-FFF2-40B4-BE49-F238E27FC236}">
              <a16:creationId xmlns:a16="http://schemas.microsoft.com/office/drawing/2014/main" xmlns="" id="{B277E969-AE05-439C-91FE-72E863EF277C}"/>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8" name="テキスト ボックス 757">
          <a:extLst>
            <a:ext uri="{FF2B5EF4-FFF2-40B4-BE49-F238E27FC236}">
              <a16:creationId xmlns:a16="http://schemas.microsoft.com/office/drawing/2014/main" xmlns="" id="{228B7A48-761C-4F3C-8856-DB9A86A9B473}"/>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9" name="直線コネクタ 758">
          <a:extLst>
            <a:ext uri="{FF2B5EF4-FFF2-40B4-BE49-F238E27FC236}">
              <a16:creationId xmlns:a16="http://schemas.microsoft.com/office/drawing/2014/main" xmlns="" id="{4B1F519E-7CBC-412D-B899-5ABF399A367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108</xdr:row>
      <xdr:rowOff>152400</xdr:rowOff>
    </xdr:from>
    <xdr:to>
      <xdr:col>89</xdr:col>
      <xdr:colOff>177800</xdr:colOff>
      <xdr:row>108</xdr:row>
      <xdr:rowOff>152400</xdr:rowOff>
    </xdr:to>
    <xdr:cxnSp macro="">
      <xdr:nvCxnSpPr>
        <xdr:cNvPr id="760" name="直線コネクタ 759">
          <a:extLst>
            <a:ext uri="{FF2B5EF4-FFF2-40B4-BE49-F238E27FC236}">
              <a16:creationId xmlns:a16="http://schemas.microsoft.com/office/drawing/2014/main" xmlns="" id="{3D8F6B38-119F-4DF1-B71F-DE105A28D021}"/>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10177</xdr:rowOff>
    </xdr:from>
    <xdr:ext cx="338939" cy="259045"/>
    <xdr:sp macro="" textlink="">
      <xdr:nvSpPr>
        <xdr:cNvPr id="761" name="テキスト ボックス 760">
          <a:extLst>
            <a:ext uri="{FF2B5EF4-FFF2-40B4-BE49-F238E27FC236}">
              <a16:creationId xmlns:a16="http://schemas.microsoft.com/office/drawing/2014/main" xmlns="" id="{C1CFF5B4-AE6E-43D8-A4D6-D364EB7A6EBF}"/>
            </a:ext>
          </a:extLst>
        </xdr:cNvPr>
        <xdr:cNvSpPr txBox="1"/>
      </xdr:nvSpPr>
      <xdr:spPr>
        <a:xfrm>
          <a:off x="10666881" y="181152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62" name="直線コネクタ 761">
          <a:extLst>
            <a:ext uri="{FF2B5EF4-FFF2-40B4-BE49-F238E27FC236}">
              <a16:creationId xmlns:a16="http://schemas.microsoft.com/office/drawing/2014/main" xmlns="" id="{E3315241-6D7C-4AC8-8C6F-A25045B72D61}"/>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63" name="テキスト ボックス 762">
          <a:extLst>
            <a:ext uri="{FF2B5EF4-FFF2-40B4-BE49-F238E27FC236}">
              <a16:creationId xmlns:a16="http://schemas.microsoft.com/office/drawing/2014/main" xmlns="" id="{8EC94E58-FAE5-4CCE-8F4C-50118E7E140B}"/>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64" name="直線コネクタ 763">
          <a:extLst>
            <a:ext uri="{FF2B5EF4-FFF2-40B4-BE49-F238E27FC236}">
              <a16:creationId xmlns:a16="http://schemas.microsoft.com/office/drawing/2014/main" xmlns="" id="{99066006-7BA8-4545-914C-58D45CFA1F6F}"/>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5" name="テキスト ボックス 764">
          <a:extLst>
            <a:ext uri="{FF2B5EF4-FFF2-40B4-BE49-F238E27FC236}">
              <a16:creationId xmlns:a16="http://schemas.microsoft.com/office/drawing/2014/main" xmlns="" id="{79366DCB-0F3E-42EB-9C7F-D0FF5513B376}"/>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6" name="直線コネクタ 765">
          <a:extLst>
            <a:ext uri="{FF2B5EF4-FFF2-40B4-BE49-F238E27FC236}">
              <a16:creationId xmlns:a16="http://schemas.microsoft.com/office/drawing/2014/main" xmlns="" id="{B644194E-91FB-4450-80D7-F3433C7A7596}"/>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7" name="テキスト ボックス 766">
          <a:extLst>
            <a:ext uri="{FF2B5EF4-FFF2-40B4-BE49-F238E27FC236}">
              <a16:creationId xmlns:a16="http://schemas.microsoft.com/office/drawing/2014/main" xmlns="" id="{F17148A6-F432-4D5A-B9CE-5491D34F265C}"/>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8" name="直線コネクタ 767">
          <a:extLst>
            <a:ext uri="{FF2B5EF4-FFF2-40B4-BE49-F238E27FC236}">
              <a16:creationId xmlns:a16="http://schemas.microsoft.com/office/drawing/2014/main" xmlns="" id="{5EBFC515-4060-4DAB-9073-60BE09A0B4B7}"/>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769" name="テキスト ボックス 768">
          <a:extLst>
            <a:ext uri="{FF2B5EF4-FFF2-40B4-BE49-F238E27FC236}">
              <a16:creationId xmlns:a16="http://schemas.microsoft.com/office/drawing/2014/main" xmlns="" id="{F80927BC-EEC4-48C2-B4CD-B16DF4EAAEB8}"/>
            </a:ext>
          </a:extLst>
        </xdr:cNvPr>
        <xdr:cNvSpPr txBox="1"/>
      </xdr:nvSpPr>
      <xdr:spPr>
        <a:xfrm>
          <a:off x="105615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0" name="直線コネクタ 769">
          <a:extLst>
            <a:ext uri="{FF2B5EF4-FFF2-40B4-BE49-F238E27FC236}">
              <a16:creationId xmlns:a16="http://schemas.microsoft.com/office/drawing/2014/main" xmlns="" id="{3EA8F279-2067-4CCC-96C7-21E4A4F2418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71" name="テキスト ボックス 770">
          <a:extLst>
            <a:ext uri="{FF2B5EF4-FFF2-40B4-BE49-F238E27FC236}">
              <a16:creationId xmlns:a16="http://schemas.microsoft.com/office/drawing/2014/main" xmlns="" id="{E681BB9E-766E-4D0E-8CDF-874C9C792710}"/>
            </a:ext>
          </a:extLst>
        </xdr:cNvPr>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2" name="【庁舎】&#10;有形固定資産減価償却率グラフ枠">
          <a:extLst>
            <a:ext uri="{FF2B5EF4-FFF2-40B4-BE49-F238E27FC236}">
              <a16:creationId xmlns:a16="http://schemas.microsoft.com/office/drawing/2014/main" xmlns="" id="{AFA179B2-02C3-43B3-A158-BBADE7F197A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82550</xdr:rowOff>
    </xdr:from>
    <xdr:to>
      <xdr:col>85</xdr:col>
      <xdr:colOff>126364</xdr:colOff>
      <xdr:row>108</xdr:row>
      <xdr:rowOff>152400</xdr:rowOff>
    </xdr:to>
    <xdr:cxnSp macro="">
      <xdr:nvCxnSpPr>
        <xdr:cNvPr id="773" name="直線コネクタ 772">
          <a:extLst>
            <a:ext uri="{FF2B5EF4-FFF2-40B4-BE49-F238E27FC236}">
              <a16:creationId xmlns:a16="http://schemas.microsoft.com/office/drawing/2014/main" xmlns="" id="{095EE60F-5D56-43F4-9835-7AB8B1E66965}"/>
            </a:ext>
          </a:extLst>
        </xdr:cNvPr>
        <xdr:cNvCxnSpPr/>
      </xdr:nvCxnSpPr>
      <xdr:spPr>
        <a:xfrm flipV="1">
          <a:off x="14375764" y="1701419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340478" cy="259045"/>
    <xdr:sp macro="" textlink="">
      <xdr:nvSpPr>
        <xdr:cNvPr id="774" name="【庁舎】&#10;有形固定資産減価償却率最小値テキスト">
          <a:extLst>
            <a:ext uri="{FF2B5EF4-FFF2-40B4-BE49-F238E27FC236}">
              <a16:creationId xmlns:a16="http://schemas.microsoft.com/office/drawing/2014/main" xmlns="" id="{5933A4E0-2392-4511-82A0-0F54B491CF8A}"/>
            </a:ext>
          </a:extLst>
        </xdr:cNvPr>
        <xdr:cNvSpPr txBox="1"/>
      </xdr:nvSpPr>
      <xdr:spPr>
        <a:xfrm>
          <a:off x="14414500" y="182613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75" name="直線コネクタ 774">
          <a:extLst>
            <a:ext uri="{FF2B5EF4-FFF2-40B4-BE49-F238E27FC236}">
              <a16:creationId xmlns:a16="http://schemas.microsoft.com/office/drawing/2014/main" xmlns="" id="{2F14105C-53ED-4380-BAE8-C66DDE7FBB84}"/>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29227</xdr:rowOff>
    </xdr:from>
    <xdr:ext cx="469744" cy="259045"/>
    <xdr:sp macro="" textlink="">
      <xdr:nvSpPr>
        <xdr:cNvPr id="776" name="【庁舎】&#10;有形固定資産減価償却率最大値テキスト">
          <a:extLst>
            <a:ext uri="{FF2B5EF4-FFF2-40B4-BE49-F238E27FC236}">
              <a16:creationId xmlns:a16="http://schemas.microsoft.com/office/drawing/2014/main" xmlns="" id="{98A25AD2-8FE8-4807-B193-D05F12001BC8}"/>
            </a:ext>
          </a:extLst>
        </xdr:cNvPr>
        <xdr:cNvSpPr txBox="1"/>
      </xdr:nvSpPr>
      <xdr:spPr>
        <a:xfrm>
          <a:off x="14414500" y="1679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82550</xdr:rowOff>
    </xdr:from>
    <xdr:to>
      <xdr:col>86</xdr:col>
      <xdr:colOff>25400</xdr:colOff>
      <xdr:row>101</xdr:row>
      <xdr:rowOff>82550</xdr:rowOff>
    </xdr:to>
    <xdr:cxnSp macro="">
      <xdr:nvCxnSpPr>
        <xdr:cNvPr id="777" name="直線コネクタ 776">
          <a:extLst>
            <a:ext uri="{FF2B5EF4-FFF2-40B4-BE49-F238E27FC236}">
              <a16:creationId xmlns:a16="http://schemas.microsoft.com/office/drawing/2014/main" xmlns="" id="{98B55E34-0B1C-4616-A681-7BFD41B3D3BE}"/>
            </a:ext>
          </a:extLst>
        </xdr:cNvPr>
        <xdr:cNvCxnSpPr/>
      </xdr:nvCxnSpPr>
      <xdr:spPr>
        <a:xfrm>
          <a:off x="14287500" y="1701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78757</xdr:rowOff>
    </xdr:from>
    <xdr:ext cx="405111" cy="259045"/>
    <xdr:sp macro="" textlink="">
      <xdr:nvSpPr>
        <xdr:cNvPr id="778" name="【庁舎】&#10;有形固定資産減価償却率平均値テキスト">
          <a:extLst>
            <a:ext uri="{FF2B5EF4-FFF2-40B4-BE49-F238E27FC236}">
              <a16:creationId xmlns:a16="http://schemas.microsoft.com/office/drawing/2014/main" xmlns="" id="{2C5AC747-8ED1-4827-849B-B3ADABD2FA7C}"/>
            </a:ext>
          </a:extLst>
        </xdr:cNvPr>
        <xdr:cNvSpPr txBox="1"/>
      </xdr:nvSpPr>
      <xdr:spPr>
        <a:xfrm>
          <a:off x="14414500" y="17513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100330</xdr:rowOff>
    </xdr:from>
    <xdr:to>
      <xdr:col>85</xdr:col>
      <xdr:colOff>177800</xdr:colOff>
      <xdr:row>105</xdr:row>
      <xdr:rowOff>30480</xdr:rowOff>
    </xdr:to>
    <xdr:sp macro="" textlink="">
      <xdr:nvSpPr>
        <xdr:cNvPr id="779" name="フローチャート: 判断 778">
          <a:extLst>
            <a:ext uri="{FF2B5EF4-FFF2-40B4-BE49-F238E27FC236}">
              <a16:creationId xmlns:a16="http://schemas.microsoft.com/office/drawing/2014/main" xmlns="" id="{AB2522F9-1E5A-4B6F-95B1-EEDB679D7C9D}"/>
            </a:ext>
          </a:extLst>
        </xdr:cNvPr>
        <xdr:cNvSpPr/>
      </xdr:nvSpPr>
      <xdr:spPr>
        <a:xfrm>
          <a:off x="14325600" y="175348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90170</xdr:rowOff>
    </xdr:from>
    <xdr:to>
      <xdr:col>81</xdr:col>
      <xdr:colOff>101600</xdr:colOff>
      <xdr:row>105</xdr:row>
      <xdr:rowOff>20320</xdr:rowOff>
    </xdr:to>
    <xdr:sp macro="" textlink="">
      <xdr:nvSpPr>
        <xdr:cNvPr id="780" name="フローチャート: 判断 779">
          <a:extLst>
            <a:ext uri="{FF2B5EF4-FFF2-40B4-BE49-F238E27FC236}">
              <a16:creationId xmlns:a16="http://schemas.microsoft.com/office/drawing/2014/main" xmlns="" id="{F74CB221-F29B-4D7F-9D1E-BD418DBF4D68}"/>
            </a:ext>
          </a:extLst>
        </xdr:cNvPr>
        <xdr:cNvSpPr/>
      </xdr:nvSpPr>
      <xdr:spPr>
        <a:xfrm>
          <a:off x="13578840" y="17524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67311</xdr:rowOff>
    </xdr:from>
    <xdr:to>
      <xdr:col>76</xdr:col>
      <xdr:colOff>165100</xdr:colOff>
      <xdr:row>104</xdr:row>
      <xdr:rowOff>168911</xdr:rowOff>
    </xdr:to>
    <xdr:sp macro="" textlink="">
      <xdr:nvSpPr>
        <xdr:cNvPr id="781" name="フローチャート: 判断 780">
          <a:extLst>
            <a:ext uri="{FF2B5EF4-FFF2-40B4-BE49-F238E27FC236}">
              <a16:creationId xmlns:a16="http://schemas.microsoft.com/office/drawing/2014/main" xmlns="" id="{2BA84D24-E0D0-4F76-8581-F4F730F9132B}"/>
            </a:ext>
          </a:extLst>
        </xdr:cNvPr>
        <xdr:cNvSpPr/>
      </xdr:nvSpPr>
      <xdr:spPr>
        <a:xfrm>
          <a:off x="12804140" y="1750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43180</xdr:rowOff>
    </xdr:from>
    <xdr:to>
      <xdr:col>72</xdr:col>
      <xdr:colOff>38100</xdr:colOff>
      <xdr:row>104</xdr:row>
      <xdr:rowOff>144780</xdr:rowOff>
    </xdr:to>
    <xdr:sp macro="" textlink="">
      <xdr:nvSpPr>
        <xdr:cNvPr id="782" name="フローチャート: 判断 781">
          <a:extLst>
            <a:ext uri="{FF2B5EF4-FFF2-40B4-BE49-F238E27FC236}">
              <a16:creationId xmlns:a16="http://schemas.microsoft.com/office/drawing/2014/main" xmlns="" id="{EF1DE870-952C-4351-B4E5-D93A639B3C52}"/>
            </a:ext>
          </a:extLst>
        </xdr:cNvPr>
        <xdr:cNvSpPr/>
      </xdr:nvSpPr>
      <xdr:spPr>
        <a:xfrm>
          <a:off x="12029440" y="174777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xmlns="" id="{F80DBE09-25FC-4A28-86E2-81F16BDD68D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xmlns="" id="{CADA6410-51D7-4B2B-97F2-939407C4B7D6}"/>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xmlns="" id="{8E989433-A7E1-4299-A5DF-9A96DC68262B}"/>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xmlns="" id="{6CF9D474-0AB6-4FDC-9CA0-C85A078AA4B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xmlns="" id="{28533441-ACA5-43B3-ADB6-7EA59D766DFB}"/>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59689</xdr:rowOff>
    </xdr:from>
    <xdr:to>
      <xdr:col>85</xdr:col>
      <xdr:colOff>177800</xdr:colOff>
      <xdr:row>101</xdr:row>
      <xdr:rowOff>161289</xdr:rowOff>
    </xdr:to>
    <xdr:sp macro="" textlink="">
      <xdr:nvSpPr>
        <xdr:cNvPr id="788" name="楕円 787">
          <a:extLst>
            <a:ext uri="{FF2B5EF4-FFF2-40B4-BE49-F238E27FC236}">
              <a16:creationId xmlns:a16="http://schemas.microsoft.com/office/drawing/2014/main" xmlns="" id="{5AA574DF-F6B3-4A71-9428-5B85585BED3A}"/>
            </a:ext>
          </a:extLst>
        </xdr:cNvPr>
        <xdr:cNvSpPr/>
      </xdr:nvSpPr>
      <xdr:spPr>
        <a:xfrm>
          <a:off x="14325600" y="1699132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156226</xdr:rowOff>
    </xdr:from>
    <xdr:ext cx="405111" cy="259045"/>
    <xdr:sp macro="" textlink="">
      <xdr:nvSpPr>
        <xdr:cNvPr id="789" name="【庁舎】&#10;有形固定資産減価償却率該当値テキスト">
          <a:extLst>
            <a:ext uri="{FF2B5EF4-FFF2-40B4-BE49-F238E27FC236}">
              <a16:creationId xmlns:a16="http://schemas.microsoft.com/office/drawing/2014/main" xmlns="" id="{A8892DAC-EBF8-423D-B07F-D21EFB79350D}"/>
            </a:ext>
          </a:extLst>
        </xdr:cNvPr>
        <xdr:cNvSpPr txBox="1"/>
      </xdr:nvSpPr>
      <xdr:spPr>
        <a:xfrm>
          <a:off x="14414500" y="16920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81280</xdr:rowOff>
    </xdr:from>
    <xdr:to>
      <xdr:col>81</xdr:col>
      <xdr:colOff>101600</xdr:colOff>
      <xdr:row>102</xdr:row>
      <xdr:rowOff>11430</xdr:rowOff>
    </xdr:to>
    <xdr:sp macro="" textlink="">
      <xdr:nvSpPr>
        <xdr:cNvPr id="790" name="楕円 789">
          <a:extLst>
            <a:ext uri="{FF2B5EF4-FFF2-40B4-BE49-F238E27FC236}">
              <a16:creationId xmlns:a16="http://schemas.microsoft.com/office/drawing/2014/main" xmlns="" id="{95A07E74-06AF-4F67-8E2A-A540CFE4C319}"/>
            </a:ext>
          </a:extLst>
        </xdr:cNvPr>
        <xdr:cNvSpPr/>
      </xdr:nvSpPr>
      <xdr:spPr>
        <a:xfrm>
          <a:off x="13578840" y="17012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110489</xdr:rowOff>
    </xdr:from>
    <xdr:to>
      <xdr:col>85</xdr:col>
      <xdr:colOff>127000</xdr:colOff>
      <xdr:row>101</xdr:row>
      <xdr:rowOff>132080</xdr:rowOff>
    </xdr:to>
    <xdr:cxnSp macro="">
      <xdr:nvCxnSpPr>
        <xdr:cNvPr id="791" name="直線コネクタ 790">
          <a:extLst>
            <a:ext uri="{FF2B5EF4-FFF2-40B4-BE49-F238E27FC236}">
              <a16:creationId xmlns:a16="http://schemas.microsoft.com/office/drawing/2014/main" xmlns="" id="{DB685759-4F21-4F6D-B46E-217BD3407B4A}"/>
            </a:ext>
          </a:extLst>
        </xdr:cNvPr>
        <xdr:cNvCxnSpPr/>
      </xdr:nvCxnSpPr>
      <xdr:spPr>
        <a:xfrm flipV="1">
          <a:off x="13629640" y="17042129"/>
          <a:ext cx="74676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102870</xdr:rowOff>
    </xdr:from>
    <xdr:to>
      <xdr:col>76</xdr:col>
      <xdr:colOff>165100</xdr:colOff>
      <xdr:row>102</xdr:row>
      <xdr:rowOff>33020</xdr:rowOff>
    </xdr:to>
    <xdr:sp macro="" textlink="">
      <xdr:nvSpPr>
        <xdr:cNvPr id="792" name="楕円 791">
          <a:extLst>
            <a:ext uri="{FF2B5EF4-FFF2-40B4-BE49-F238E27FC236}">
              <a16:creationId xmlns:a16="http://schemas.microsoft.com/office/drawing/2014/main" xmlns="" id="{18D21826-EC3B-4340-AB4B-6DFB7CAA7D82}"/>
            </a:ext>
          </a:extLst>
        </xdr:cNvPr>
        <xdr:cNvSpPr/>
      </xdr:nvSpPr>
      <xdr:spPr>
        <a:xfrm>
          <a:off x="12804140" y="17034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132080</xdr:rowOff>
    </xdr:from>
    <xdr:to>
      <xdr:col>81</xdr:col>
      <xdr:colOff>50800</xdr:colOff>
      <xdr:row>101</xdr:row>
      <xdr:rowOff>153670</xdr:rowOff>
    </xdr:to>
    <xdr:cxnSp macro="">
      <xdr:nvCxnSpPr>
        <xdr:cNvPr id="793" name="直線コネクタ 792">
          <a:extLst>
            <a:ext uri="{FF2B5EF4-FFF2-40B4-BE49-F238E27FC236}">
              <a16:creationId xmlns:a16="http://schemas.microsoft.com/office/drawing/2014/main" xmlns="" id="{686AEF78-6B4C-405A-B823-0B3F8643FEA0}"/>
            </a:ext>
          </a:extLst>
        </xdr:cNvPr>
        <xdr:cNvCxnSpPr/>
      </xdr:nvCxnSpPr>
      <xdr:spPr>
        <a:xfrm flipV="1">
          <a:off x="12854940" y="17063720"/>
          <a:ext cx="7747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0</xdr:rowOff>
    </xdr:from>
    <xdr:to>
      <xdr:col>72</xdr:col>
      <xdr:colOff>38100</xdr:colOff>
      <xdr:row>102</xdr:row>
      <xdr:rowOff>101600</xdr:rowOff>
    </xdr:to>
    <xdr:sp macro="" textlink="">
      <xdr:nvSpPr>
        <xdr:cNvPr id="794" name="楕円 793">
          <a:extLst>
            <a:ext uri="{FF2B5EF4-FFF2-40B4-BE49-F238E27FC236}">
              <a16:creationId xmlns:a16="http://schemas.microsoft.com/office/drawing/2014/main" xmlns="" id="{85EB4EDF-9AAC-42BE-99A9-7765BB033D67}"/>
            </a:ext>
          </a:extLst>
        </xdr:cNvPr>
        <xdr:cNvSpPr/>
      </xdr:nvSpPr>
      <xdr:spPr>
        <a:xfrm>
          <a:off x="12029440" y="170992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153670</xdr:rowOff>
    </xdr:from>
    <xdr:to>
      <xdr:col>76</xdr:col>
      <xdr:colOff>114300</xdr:colOff>
      <xdr:row>102</xdr:row>
      <xdr:rowOff>50800</xdr:rowOff>
    </xdr:to>
    <xdr:cxnSp macro="">
      <xdr:nvCxnSpPr>
        <xdr:cNvPr id="795" name="直線コネクタ 794">
          <a:extLst>
            <a:ext uri="{FF2B5EF4-FFF2-40B4-BE49-F238E27FC236}">
              <a16:creationId xmlns:a16="http://schemas.microsoft.com/office/drawing/2014/main" xmlns="" id="{397E55DE-91F7-48EB-A379-0C23FB641F03}"/>
            </a:ext>
          </a:extLst>
        </xdr:cNvPr>
        <xdr:cNvCxnSpPr/>
      </xdr:nvCxnSpPr>
      <xdr:spPr>
        <a:xfrm flipV="1">
          <a:off x="12072620" y="17085310"/>
          <a:ext cx="7823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11447</xdr:rowOff>
    </xdr:from>
    <xdr:ext cx="405111" cy="259045"/>
    <xdr:sp macro="" textlink="">
      <xdr:nvSpPr>
        <xdr:cNvPr id="796" name="n_1aveValue【庁舎】&#10;有形固定資産減価償却率">
          <a:extLst>
            <a:ext uri="{FF2B5EF4-FFF2-40B4-BE49-F238E27FC236}">
              <a16:creationId xmlns:a16="http://schemas.microsoft.com/office/drawing/2014/main" xmlns="" id="{16B880B5-67CE-470D-9AA8-65128372CF9F}"/>
            </a:ext>
          </a:extLst>
        </xdr:cNvPr>
        <xdr:cNvSpPr txBox="1"/>
      </xdr:nvSpPr>
      <xdr:spPr>
        <a:xfrm>
          <a:off x="13437244" y="1761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160038</xdr:rowOff>
    </xdr:from>
    <xdr:ext cx="405111" cy="259045"/>
    <xdr:sp macro="" textlink="">
      <xdr:nvSpPr>
        <xdr:cNvPr id="797" name="n_2aveValue【庁舎】&#10;有形固定資産減価償却率">
          <a:extLst>
            <a:ext uri="{FF2B5EF4-FFF2-40B4-BE49-F238E27FC236}">
              <a16:creationId xmlns:a16="http://schemas.microsoft.com/office/drawing/2014/main" xmlns="" id="{143DDE53-1CEA-4A74-BCDB-1673A164254C}"/>
            </a:ext>
          </a:extLst>
        </xdr:cNvPr>
        <xdr:cNvSpPr txBox="1"/>
      </xdr:nvSpPr>
      <xdr:spPr>
        <a:xfrm>
          <a:off x="12675244" y="17594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135907</xdr:rowOff>
    </xdr:from>
    <xdr:ext cx="405111" cy="259045"/>
    <xdr:sp macro="" textlink="">
      <xdr:nvSpPr>
        <xdr:cNvPr id="798" name="n_3aveValue【庁舎】&#10;有形固定資産減価償却率">
          <a:extLst>
            <a:ext uri="{FF2B5EF4-FFF2-40B4-BE49-F238E27FC236}">
              <a16:creationId xmlns:a16="http://schemas.microsoft.com/office/drawing/2014/main" xmlns="" id="{1968A399-7106-4BDC-8A7C-A4DDFAB43033}"/>
            </a:ext>
          </a:extLst>
        </xdr:cNvPr>
        <xdr:cNvSpPr txBox="1"/>
      </xdr:nvSpPr>
      <xdr:spPr>
        <a:xfrm>
          <a:off x="11900544" y="1757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27957</xdr:rowOff>
    </xdr:from>
    <xdr:ext cx="405111" cy="259045"/>
    <xdr:sp macro="" textlink="">
      <xdr:nvSpPr>
        <xdr:cNvPr id="799" name="n_1mainValue【庁舎】&#10;有形固定資産減価償却率">
          <a:extLst>
            <a:ext uri="{FF2B5EF4-FFF2-40B4-BE49-F238E27FC236}">
              <a16:creationId xmlns:a16="http://schemas.microsoft.com/office/drawing/2014/main" xmlns="" id="{735AB0B3-7AC8-4110-94D4-A69E8B507C9C}"/>
            </a:ext>
          </a:extLst>
        </xdr:cNvPr>
        <xdr:cNvSpPr txBox="1"/>
      </xdr:nvSpPr>
      <xdr:spPr>
        <a:xfrm>
          <a:off x="13437244" y="1679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49547</xdr:rowOff>
    </xdr:from>
    <xdr:ext cx="405111" cy="259045"/>
    <xdr:sp macro="" textlink="">
      <xdr:nvSpPr>
        <xdr:cNvPr id="800" name="n_2mainValue【庁舎】&#10;有形固定資産減価償却率">
          <a:extLst>
            <a:ext uri="{FF2B5EF4-FFF2-40B4-BE49-F238E27FC236}">
              <a16:creationId xmlns:a16="http://schemas.microsoft.com/office/drawing/2014/main" xmlns="" id="{D1BAED17-C27A-491F-A526-3BC0A906BBE7}"/>
            </a:ext>
          </a:extLst>
        </xdr:cNvPr>
        <xdr:cNvSpPr txBox="1"/>
      </xdr:nvSpPr>
      <xdr:spPr>
        <a:xfrm>
          <a:off x="12675244" y="1681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118127</xdr:rowOff>
    </xdr:from>
    <xdr:ext cx="405111" cy="259045"/>
    <xdr:sp macro="" textlink="">
      <xdr:nvSpPr>
        <xdr:cNvPr id="801" name="n_3mainValue【庁舎】&#10;有形固定資産減価償却率">
          <a:extLst>
            <a:ext uri="{FF2B5EF4-FFF2-40B4-BE49-F238E27FC236}">
              <a16:creationId xmlns:a16="http://schemas.microsoft.com/office/drawing/2014/main" xmlns="" id="{078166EE-5E7C-4CCE-A3F8-7832FB811BE2}"/>
            </a:ext>
          </a:extLst>
        </xdr:cNvPr>
        <xdr:cNvSpPr txBox="1"/>
      </xdr:nvSpPr>
      <xdr:spPr>
        <a:xfrm>
          <a:off x="11900544" y="1688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xmlns="" id="{78FBD50E-8EB7-49DA-9B06-62040547B79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xmlns="" id="{8E6D969F-112B-4EEE-A738-2694AD5B6E0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xmlns="" id="{D3DBA6DB-69E6-4EAE-83E9-9DF6AA634A5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xmlns="" id="{72E20D4F-EA11-4314-9A7D-1EC090A55F6B}"/>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xmlns="" id="{D9CF515F-1BF4-49E5-A48A-02D574E6827D}"/>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xmlns="" id="{4B2850B6-0B81-42A7-A1C8-E496CC18A6BD}"/>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xmlns="" id="{31F9DC1A-E007-421E-AF31-052C484C2CA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xmlns="" id="{CC552706-8A0D-4738-8721-9B4C9A79E6B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xmlns="" id="{94B50C82-CA61-453B-A883-76262EDC1C9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xmlns="" id="{B3A52D0C-2ADE-4DF9-95B4-05135247D2A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2" name="直線コネクタ 811">
          <a:extLst>
            <a:ext uri="{FF2B5EF4-FFF2-40B4-BE49-F238E27FC236}">
              <a16:creationId xmlns:a16="http://schemas.microsoft.com/office/drawing/2014/main" xmlns="" id="{66D1FDB0-000F-46C4-8AAF-33AE3C8A043F}"/>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3" name="テキスト ボックス 812">
          <a:extLst>
            <a:ext uri="{FF2B5EF4-FFF2-40B4-BE49-F238E27FC236}">
              <a16:creationId xmlns:a16="http://schemas.microsoft.com/office/drawing/2014/main" xmlns="" id="{1F02F9C4-6DFC-4E3B-AB92-51D074014DB1}"/>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4" name="直線コネクタ 813">
          <a:extLst>
            <a:ext uri="{FF2B5EF4-FFF2-40B4-BE49-F238E27FC236}">
              <a16:creationId xmlns:a16="http://schemas.microsoft.com/office/drawing/2014/main" xmlns="" id="{91C4D3DD-CE20-40D1-8F14-B255151BF3C2}"/>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5" name="テキスト ボックス 814">
          <a:extLst>
            <a:ext uri="{FF2B5EF4-FFF2-40B4-BE49-F238E27FC236}">
              <a16:creationId xmlns:a16="http://schemas.microsoft.com/office/drawing/2014/main" xmlns="" id="{6E75B648-AD1A-4266-8206-5F9447411CBE}"/>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6" name="直線コネクタ 815">
          <a:extLst>
            <a:ext uri="{FF2B5EF4-FFF2-40B4-BE49-F238E27FC236}">
              <a16:creationId xmlns:a16="http://schemas.microsoft.com/office/drawing/2014/main" xmlns="" id="{9BE0495C-05AD-4251-9A87-A993D184250D}"/>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7" name="テキスト ボックス 816">
          <a:extLst>
            <a:ext uri="{FF2B5EF4-FFF2-40B4-BE49-F238E27FC236}">
              <a16:creationId xmlns:a16="http://schemas.microsoft.com/office/drawing/2014/main" xmlns="" id="{27B6F497-2DA3-4735-9B01-602F9A031349}"/>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8" name="直線コネクタ 817">
          <a:extLst>
            <a:ext uri="{FF2B5EF4-FFF2-40B4-BE49-F238E27FC236}">
              <a16:creationId xmlns:a16="http://schemas.microsoft.com/office/drawing/2014/main" xmlns="" id="{147A77A0-2A65-47FA-B9AA-56D2F1666A2E}"/>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9" name="テキスト ボックス 818">
          <a:extLst>
            <a:ext uri="{FF2B5EF4-FFF2-40B4-BE49-F238E27FC236}">
              <a16:creationId xmlns:a16="http://schemas.microsoft.com/office/drawing/2014/main" xmlns="" id="{953CD63C-6BD7-4FC7-8059-ABACDA47B417}"/>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0" name="直線コネクタ 819">
          <a:extLst>
            <a:ext uri="{FF2B5EF4-FFF2-40B4-BE49-F238E27FC236}">
              <a16:creationId xmlns:a16="http://schemas.microsoft.com/office/drawing/2014/main" xmlns="" id="{18CCF05E-2205-4411-B8B6-354F6D80B00E}"/>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1" name="テキスト ボックス 820">
          <a:extLst>
            <a:ext uri="{FF2B5EF4-FFF2-40B4-BE49-F238E27FC236}">
              <a16:creationId xmlns:a16="http://schemas.microsoft.com/office/drawing/2014/main" xmlns="" id="{A01E528F-CF0C-49C0-A3D4-4DBD9C46331F}"/>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2" name="直線コネクタ 821">
          <a:extLst>
            <a:ext uri="{FF2B5EF4-FFF2-40B4-BE49-F238E27FC236}">
              <a16:creationId xmlns:a16="http://schemas.microsoft.com/office/drawing/2014/main" xmlns="" id="{E840F3E5-236D-4BB6-9803-BA492906FFA2}"/>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3" name="テキスト ボックス 822">
          <a:extLst>
            <a:ext uri="{FF2B5EF4-FFF2-40B4-BE49-F238E27FC236}">
              <a16:creationId xmlns:a16="http://schemas.microsoft.com/office/drawing/2014/main" xmlns="" id="{3E7F249F-06F6-4B88-8A1B-9DF2942BA716}"/>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xmlns="" id="{DCBEA4B6-6B29-48D6-AA15-222994CFDE7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xmlns="" id="{96954EBC-4CD0-482E-8D49-690E54A7404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xmlns="" id="{1A7C7DFE-68C0-4FB0-B99A-6770D1CD56B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94162</xdr:rowOff>
    </xdr:from>
    <xdr:to>
      <xdr:col>116</xdr:col>
      <xdr:colOff>62864</xdr:colOff>
      <xdr:row>107</xdr:row>
      <xdr:rowOff>167639</xdr:rowOff>
    </xdr:to>
    <xdr:cxnSp macro="">
      <xdr:nvCxnSpPr>
        <xdr:cNvPr id="827" name="直線コネクタ 826">
          <a:extLst>
            <a:ext uri="{FF2B5EF4-FFF2-40B4-BE49-F238E27FC236}">
              <a16:creationId xmlns:a16="http://schemas.microsoft.com/office/drawing/2014/main" xmlns="" id="{FA050A6A-016C-461F-B179-C925450BED73}"/>
            </a:ext>
          </a:extLst>
        </xdr:cNvPr>
        <xdr:cNvCxnSpPr/>
      </xdr:nvCxnSpPr>
      <xdr:spPr>
        <a:xfrm flipV="1">
          <a:off x="19509104" y="16690522"/>
          <a:ext cx="0" cy="1414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xdr:rowOff>
    </xdr:from>
    <xdr:ext cx="469744" cy="259045"/>
    <xdr:sp macro="" textlink="">
      <xdr:nvSpPr>
        <xdr:cNvPr id="828" name="【庁舎】&#10;一人当たり面積最小値テキスト">
          <a:extLst>
            <a:ext uri="{FF2B5EF4-FFF2-40B4-BE49-F238E27FC236}">
              <a16:creationId xmlns:a16="http://schemas.microsoft.com/office/drawing/2014/main" xmlns="" id="{F2777DF9-518A-423B-A80D-6D3D690A680E}"/>
            </a:ext>
          </a:extLst>
        </xdr:cNvPr>
        <xdr:cNvSpPr txBox="1"/>
      </xdr:nvSpPr>
      <xdr:spPr>
        <a:xfrm>
          <a:off x="19547840" y="1810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167639</xdr:rowOff>
    </xdr:from>
    <xdr:to>
      <xdr:col>116</xdr:col>
      <xdr:colOff>152400</xdr:colOff>
      <xdr:row>107</xdr:row>
      <xdr:rowOff>167639</xdr:rowOff>
    </xdr:to>
    <xdr:cxnSp macro="">
      <xdr:nvCxnSpPr>
        <xdr:cNvPr id="829" name="直線コネクタ 828">
          <a:extLst>
            <a:ext uri="{FF2B5EF4-FFF2-40B4-BE49-F238E27FC236}">
              <a16:creationId xmlns:a16="http://schemas.microsoft.com/office/drawing/2014/main" xmlns="" id="{47844D4E-0329-4348-9123-CDBFA0C950C9}"/>
            </a:ext>
          </a:extLst>
        </xdr:cNvPr>
        <xdr:cNvCxnSpPr/>
      </xdr:nvCxnSpPr>
      <xdr:spPr>
        <a:xfrm>
          <a:off x="19443700" y="181051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40839</xdr:rowOff>
    </xdr:from>
    <xdr:ext cx="469744" cy="259045"/>
    <xdr:sp macro="" textlink="">
      <xdr:nvSpPr>
        <xdr:cNvPr id="830" name="【庁舎】&#10;一人当たり面積最大値テキスト">
          <a:extLst>
            <a:ext uri="{FF2B5EF4-FFF2-40B4-BE49-F238E27FC236}">
              <a16:creationId xmlns:a16="http://schemas.microsoft.com/office/drawing/2014/main" xmlns="" id="{8496DFB2-F800-4F1A-8CB9-AA307F0F2F67}"/>
            </a:ext>
          </a:extLst>
        </xdr:cNvPr>
        <xdr:cNvSpPr txBox="1"/>
      </xdr:nvSpPr>
      <xdr:spPr>
        <a:xfrm>
          <a:off x="19547840" y="16469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94162</xdr:rowOff>
    </xdr:from>
    <xdr:to>
      <xdr:col>116</xdr:col>
      <xdr:colOff>152400</xdr:colOff>
      <xdr:row>99</xdr:row>
      <xdr:rowOff>94162</xdr:rowOff>
    </xdr:to>
    <xdr:cxnSp macro="">
      <xdr:nvCxnSpPr>
        <xdr:cNvPr id="831" name="直線コネクタ 830">
          <a:extLst>
            <a:ext uri="{FF2B5EF4-FFF2-40B4-BE49-F238E27FC236}">
              <a16:creationId xmlns:a16="http://schemas.microsoft.com/office/drawing/2014/main" xmlns="" id="{308887F3-9CEA-41E5-849F-AEC8E0BFD378}"/>
            </a:ext>
          </a:extLst>
        </xdr:cNvPr>
        <xdr:cNvCxnSpPr/>
      </xdr:nvCxnSpPr>
      <xdr:spPr>
        <a:xfrm>
          <a:off x="19443700" y="166905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95629</xdr:rowOff>
    </xdr:from>
    <xdr:ext cx="469744" cy="259045"/>
    <xdr:sp macro="" textlink="">
      <xdr:nvSpPr>
        <xdr:cNvPr id="832" name="【庁舎】&#10;一人当たり面積平均値テキスト">
          <a:extLst>
            <a:ext uri="{FF2B5EF4-FFF2-40B4-BE49-F238E27FC236}">
              <a16:creationId xmlns:a16="http://schemas.microsoft.com/office/drawing/2014/main" xmlns="" id="{4AFA2ABA-03EA-463C-B370-B54996BB2937}"/>
            </a:ext>
          </a:extLst>
        </xdr:cNvPr>
        <xdr:cNvSpPr txBox="1"/>
      </xdr:nvSpPr>
      <xdr:spPr>
        <a:xfrm>
          <a:off x="19547840" y="175301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72752</xdr:rowOff>
    </xdr:from>
    <xdr:to>
      <xdr:col>116</xdr:col>
      <xdr:colOff>114300</xdr:colOff>
      <xdr:row>106</xdr:row>
      <xdr:rowOff>2902</xdr:rowOff>
    </xdr:to>
    <xdr:sp macro="" textlink="">
      <xdr:nvSpPr>
        <xdr:cNvPr id="833" name="フローチャート: 判断 832">
          <a:extLst>
            <a:ext uri="{FF2B5EF4-FFF2-40B4-BE49-F238E27FC236}">
              <a16:creationId xmlns:a16="http://schemas.microsoft.com/office/drawing/2014/main" xmlns="" id="{3D60E53D-09AD-468D-9B72-78C49C58831E}"/>
            </a:ext>
          </a:extLst>
        </xdr:cNvPr>
        <xdr:cNvSpPr/>
      </xdr:nvSpPr>
      <xdr:spPr>
        <a:xfrm>
          <a:off x="19458940" y="176749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90714</xdr:rowOff>
    </xdr:from>
    <xdr:to>
      <xdr:col>112</xdr:col>
      <xdr:colOff>38100</xdr:colOff>
      <xdr:row>106</xdr:row>
      <xdr:rowOff>20864</xdr:rowOff>
    </xdr:to>
    <xdr:sp macro="" textlink="">
      <xdr:nvSpPr>
        <xdr:cNvPr id="834" name="フローチャート: 判断 833">
          <a:extLst>
            <a:ext uri="{FF2B5EF4-FFF2-40B4-BE49-F238E27FC236}">
              <a16:creationId xmlns:a16="http://schemas.microsoft.com/office/drawing/2014/main" xmlns="" id="{E6D8D03E-ECC4-4080-A42F-D57BE221C9F0}"/>
            </a:ext>
          </a:extLst>
        </xdr:cNvPr>
        <xdr:cNvSpPr/>
      </xdr:nvSpPr>
      <xdr:spPr>
        <a:xfrm>
          <a:off x="18735040" y="176929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128270</xdr:rowOff>
    </xdr:from>
    <xdr:to>
      <xdr:col>107</xdr:col>
      <xdr:colOff>101600</xdr:colOff>
      <xdr:row>106</xdr:row>
      <xdr:rowOff>58420</xdr:rowOff>
    </xdr:to>
    <xdr:sp macro="" textlink="">
      <xdr:nvSpPr>
        <xdr:cNvPr id="835" name="フローチャート: 判断 834">
          <a:extLst>
            <a:ext uri="{FF2B5EF4-FFF2-40B4-BE49-F238E27FC236}">
              <a16:creationId xmlns:a16="http://schemas.microsoft.com/office/drawing/2014/main" xmlns="" id="{E81B8DAA-534B-4A74-B699-BB11FBC14CDD}"/>
            </a:ext>
          </a:extLst>
        </xdr:cNvPr>
        <xdr:cNvSpPr/>
      </xdr:nvSpPr>
      <xdr:spPr>
        <a:xfrm>
          <a:off x="17937480" y="1773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10705</xdr:rowOff>
    </xdr:from>
    <xdr:to>
      <xdr:col>102</xdr:col>
      <xdr:colOff>165100</xdr:colOff>
      <xdr:row>106</xdr:row>
      <xdr:rowOff>112305</xdr:rowOff>
    </xdr:to>
    <xdr:sp macro="" textlink="">
      <xdr:nvSpPr>
        <xdr:cNvPr id="836" name="フローチャート: 判断 835">
          <a:extLst>
            <a:ext uri="{FF2B5EF4-FFF2-40B4-BE49-F238E27FC236}">
              <a16:creationId xmlns:a16="http://schemas.microsoft.com/office/drawing/2014/main" xmlns="" id="{D736B163-2786-44F4-BC49-134DB1919FBF}"/>
            </a:ext>
          </a:extLst>
        </xdr:cNvPr>
        <xdr:cNvSpPr/>
      </xdr:nvSpPr>
      <xdr:spPr>
        <a:xfrm>
          <a:off x="17162780" y="1778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xmlns="" id="{3CFA430D-2370-406A-9A8D-CDA93631A47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xmlns="" id="{27D40FC6-FFE6-4332-A777-B2A14A131DF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xmlns="" id="{998A6BEE-125F-4985-9A20-B63BC77E314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xmlns="" id="{7706F5BC-04ED-4E1E-9D50-BD04205CFA8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xmlns="" id="{FC11F4C2-7FA8-4F0B-BD17-D4C4E0DFE52D}"/>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59689</xdr:rowOff>
    </xdr:from>
    <xdr:to>
      <xdr:col>116</xdr:col>
      <xdr:colOff>114300</xdr:colOff>
      <xdr:row>106</xdr:row>
      <xdr:rowOff>161289</xdr:rowOff>
    </xdr:to>
    <xdr:sp macro="" textlink="">
      <xdr:nvSpPr>
        <xdr:cNvPr id="842" name="楕円 841">
          <a:extLst>
            <a:ext uri="{FF2B5EF4-FFF2-40B4-BE49-F238E27FC236}">
              <a16:creationId xmlns:a16="http://schemas.microsoft.com/office/drawing/2014/main" xmlns="" id="{13468BBF-8C20-4623-A63F-19454552CF52}"/>
            </a:ext>
          </a:extLst>
        </xdr:cNvPr>
        <xdr:cNvSpPr/>
      </xdr:nvSpPr>
      <xdr:spPr>
        <a:xfrm>
          <a:off x="19458940" y="1782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38116</xdr:rowOff>
    </xdr:from>
    <xdr:ext cx="469744" cy="259045"/>
    <xdr:sp macro="" textlink="">
      <xdr:nvSpPr>
        <xdr:cNvPr id="843" name="【庁舎】&#10;一人当たり面積該当値テキスト">
          <a:extLst>
            <a:ext uri="{FF2B5EF4-FFF2-40B4-BE49-F238E27FC236}">
              <a16:creationId xmlns:a16="http://schemas.microsoft.com/office/drawing/2014/main" xmlns="" id="{C90856CC-4301-474D-96E1-6F50429EDBB8}"/>
            </a:ext>
          </a:extLst>
        </xdr:cNvPr>
        <xdr:cNvSpPr txBox="1"/>
      </xdr:nvSpPr>
      <xdr:spPr>
        <a:xfrm>
          <a:off x="19547840" y="17807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62956</xdr:rowOff>
    </xdr:from>
    <xdr:to>
      <xdr:col>112</xdr:col>
      <xdr:colOff>38100</xdr:colOff>
      <xdr:row>106</xdr:row>
      <xdr:rowOff>164556</xdr:rowOff>
    </xdr:to>
    <xdr:sp macro="" textlink="">
      <xdr:nvSpPr>
        <xdr:cNvPr id="844" name="楕円 843">
          <a:extLst>
            <a:ext uri="{FF2B5EF4-FFF2-40B4-BE49-F238E27FC236}">
              <a16:creationId xmlns:a16="http://schemas.microsoft.com/office/drawing/2014/main" xmlns="" id="{3ADA5D19-5932-4A15-9ABB-5DC70A4AD6CE}"/>
            </a:ext>
          </a:extLst>
        </xdr:cNvPr>
        <xdr:cNvSpPr/>
      </xdr:nvSpPr>
      <xdr:spPr>
        <a:xfrm>
          <a:off x="18735040" y="178327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110489</xdr:rowOff>
    </xdr:from>
    <xdr:to>
      <xdr:col>116</xdr:col>
      <xdr:colOff>63500</xdr:colOff>
      <xdr:row>106</xdr:row>
      <xdr:rowOff>113756</xdr:rowOff>
    </xdr:to>
    <xdr:cxnSp macro="">
      <xdr:nvCxnSpPr>
        <xdr:cNvPr id="845" name="直線コネクタ 844">
          <a:extLst>
            <a:ext uri="{FF2B5EF4-FFF2-40B4-BE49-F238E27FC236}">
              <a16:creationId xmlns:a16="http://schemas.microsoft.com/office/drawing/2014/main" xmlns="" id="{DA73DE74-2F0B-4CE7-9E0B-9335CE76F67C}"/>
            </a:ext>
          </a:extLst>
        </xdr:cNvPr>
        <xdr:cNvCxnSpPr/>
      </xdr:nvCxnSpPr>
      <xdr:spPr>
        <a:xfrm flipV="1">
          <a:off x="18778220" y="17880329"/>
          <a:ext cx="73152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67855</xdr:rowOff>
    </xdr:from>
    <xdr:to>
      <xdr:col>107</xdr:col>
      <xdr:colOff>101600</xdr:colOff>
      <xdr:row>106</xdr:row>
      <xdr:rowOff>169455</xdr:rowOff>
    </xdr:to>
    <xdr:sp macro="" textlink="">
      <xdr:nvSpPr>
        <xdr:cNvPr id="846" name="楕円 845">
          <a:extLst>
            <a:ext uri="{FF2B5EF4-FFF2-40B4-BE49-F238E27FC236}">
              <a16:creationId xmlns:a16="http://schemas.microsoft.com/office/drawing/2014/main" xmlns="" id="{71249170-3AE2-40E5-907A-E1F58B3EC0E8}"/>
            </a:ext>
          </a:extLst>
        </xdr:cNvPr>
        <xdr:cNvSpPr/>
      </xdr:nvSpPr>
      <xdr:spPr>
        <a:xfrm>
          <a:off x="17937480" y="1783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113756</xdr:rowOff>
    </xdr:from>
    <xdr:to>
      <xdr:col>111</xdr:col>
      <xdr:colOff>177800</xdr:colOff>
      <xdr:row>106</xdr:row>
      <xdr:rowOff>118655</xdr:rowOff>
    </xdr:to>
    <xdr:cxnSp macro="">
      <xdr:nvCxnSpPr>
        <xdr:cNvPr id="847" name="直線コネクタ 846">
          <a:extLst>
            <a:ext uri="{FF2B5EF4-FFF2-40B4-BE49-F238E27FC236}">
              <a16:creationId xmlns:a16="http://schemas.microsoft.com/office/drawing/2014/main" xmlns="" id="{A3D402A8-AF6A-4C56-97F1-FBD47296EA63}"/>
            </a:ext>
          </a:extLst>
        </xdr:cNvPr>
        <xdr:cNvCxnSpPr/>
      </xdr:nvCxnSpPr>
      <xdr:spPr>
        <a:xfrm flipV="1">
          <a:off x="17988280" y="17883596"/>
          <a:ext cx="78994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113574</xdr:rowOff>
    </xdr:from>
    <xdr:to>
      <xdr:col>102</xdr:col>
      <xdr:colOff>165100</xdr:colOff>
      <xdr:row>107</xdr:row>
      <xdr:rowOff>43724</xdr:rowOff>
    </xdr:to>
    <xdr:sp macro="" textlink="">
      <xdr:nvSpPr>
        <xdr:cNvPr id="848" name="楕円 847">
          <a:extLst>
            <a:ext uri="{FF2B5EF4-FFF2-40B4-BE49-F238E27FC236}">
              <a16:creationId xmlns:a16="http://schemas.microsoft.com/office/drawing/2014/main" xmlns="" id="{30A7370D-5EE5-42B6-8483-F4D657F42CE6}"/>
            </a:ext>
          </a:extLst>
        </xdr:cNvPr>
        <xdr:cNvSpPr/>
      </xdr:nvSpPr>
      <xdr:spPr>
        <a:xfrm>
          <a:off x="17162780" y="17883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118655</xdr:rowOff>
    </xdr:from>
    <xdr:to>
      <xdr:col>107</xdr:col>
      <xdr:colOff>50800</xdr:colOff>
      <xdr:row>106</xdr:row>
      <xdr:rowOff>164374</xdr:rowOff>
    </xdr:to>
    <xdr:cxnSp macro="">
      <xdr:nvCxnSpPr>
        <xdr:cNvPr id="849" name="直線コネクタ 848">
          <a:extLst>
            <a:ext uri="{FF2B5EF4-FFF2-40B4-BE49-F238E27FC236}">
              <a16:creationId xmlns:a16="http://schemas.microsoft.com/office/drawing/2014/main" xmlns="" id="{7A1E0215-6731-4559-84B8-61B81CBE8DBE}"/>
            </a:ext>
          </a:extLst>
        </xdr:cNvPr>
        <xdr:cNvCxnSpPr/>
      </xdr:nvCxnSpPr>
      <xdr:spPr>
        <a:xfrm flipV="1">
          <a:off x="17213580" y="17888495"/>
          <a:ext cx="7747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37391</xdr:rowOff>
    </xdr:from>
    <xdr:ext cx="469744" cy="259045"/>
    <xdr:sp macro="" textlink="">
      <xdr:nvSpPr>
        <xdr:cNvPr id="850" name="n_1aveValue【庁舎】&#10;一人当たり面積">
          <a:extLst>
            <a:ext uri="{FF2B5EF4-FFF2-40B4-BE49-F238E27FC236}">
              <a16:creationId xmlns:a16="http://schemas.microsoft.com/office/drawing/2014/main" xmlns="" id="{19640316-079A-4DBB-AC96-DFD238F0494D}"/>
            </a:ext>
          </a:extLst>
        </xdr:cNvPr>
        <xdr:cNvSpPr txBox="1"/>
      </xdr:nvSpPr>
      <xdr:spPr>
        <a:xfrm>
          <a:off x="18561127" y="1747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74947</xdr:rowOff>
    </xdr:from>
    <xdr:ext cx="469744" cy="259045"/>
    <xdr:sp macro="" textlink="">
      <xdr:nvSpPr>
        <xdr:cNvPr id="851" name="n_2aveValue【庁舎】&#10;一人当たり面積">
          <a:extLst>
            <a:ext uri="{FF2B5EF4-FFF2-40B4-BE49-F238E27FC236}">
              <a16:creationId xmlns:a16="http://schemas.microsoft.com/office/drawing/2014/main" xmlns="" id="{1BDDF6D9-F52C-46A8-A359-3A8BDA833243}"/>
            </a:ext>
          </a:extLst>
        </xdr:cNvPr>
        <xdr:cNvSpPr txBox="1"/>
      </xdr:nvSpPr>
      <xdr:spPr>
        <a:xfrm>
          <a:off x="17776267" y="1750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128832</xdr:rowOff>
    </xdr:from>
    <xdr:ext cx="469744" cy="259045"/>
    <xdr:sp macro="" textlink="">
      <xdr:nvSpPr>
        <xdr:cNvPr id="852" name="n_3aveValue【庁舎】&#10;一人当たり面積">
          <a:extLst>
            <a:ext uri="{FF2B5EF4-FFF2-40B4-BE49-F238E27FC236}">
              <a16:creationId xmlns:a16="http://schemas.microsoft.com/office/drawing/2014/main" xmlns="" id="{BFD7DFE3-EFDA-46CF-920B-5C6CCBB5BDED}"/>
            </a:ext>
          </a:extLst>
        </xdr:cNvPr>
        <xdr:cNvSpPr txBox="1"/>
      </xdr:nvSpPr>
      <xdr:spPr>
        <a:xfrm>
          <a:off x="17001567" y="17563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155683</xdr:rowOff>
    </xdr:from>
    <xdr:ext cx="469744" cy="259045"/>
    <xdr:sp macro="" textlink="">
      <xdr:nvSpPr>
        <xdr:cNvPr id="853" name="n_1mainValue【庁舎】&#10;一人当たり面積">
          <a:extLst>
            <a:ext uri="{FF2B5EF4-FFF2-40B4-BE49-F238E27FC236}">
              <a16:creationId xmlns:a16="http://schemas.microsoft.com/office/drawing/2014/main" xmlns="" id="{3540E062-6A0D-40BD-AE1A-BFEDB175DAF9}"/>
            </a:ext>
          </a:extLst>
        </xdr:cNvPr>
        <xdr:cNvSpPr txBox="1"/>
      </xdr:nvSpPr>
      <xdr:spPr>
        <a:xfrm>
          <a:off x="18561127" y="1792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160582</xdr:rowOff>
    </xdr:from>
    <xdr:ext cx="469744" cy="259045"/>
    <xdr:sp macro="" textlink="">
      <xdr:nvSpPr>
        <xdr:cNvPr id="854" name="n_2mainValue【庁舎】&#10;一人当たり面積">
          <a:extLst>
            <a:ext uri="{FF2B5EF4-FFF2-40B4-BE49-F238E27FC236}">
              <a16:creationId xmlns:a16="http://schemas.microsoft.com/office/drawing/2014/main" xmlns="" id="{00E1B75A-BC18-4299-82AF-46155C340E5E}"/>
            </a:ext>
          </a:extLst>
        </xdr:cNvPr>
        <xdr:cNvSpPr txBox="1"/>
      </xdr:nvSpPr>
      <xdr:spPr>
        <a:xfrm>
          <a:off x="17776267" y="1793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34851</xdr:rowOff>
    </xdr:from>
    <xdr:ext cx="469744" cy="259045"/>
    <xdr:sp macro="" textlink="">
      <xdr:nvSpPr>
        <xdr:cNvPr id="855" name="n_3mainValue【庁舎】&#10;一人当たり面積">
          <a:extLst>
            <a:ext uri="{FF2B5EF4-FFF2-40B4-BE49-F238E27FC236}">
              <a16:creationId xmlns:a16="http://schemas.microsoft.com/office/drawing/2014/main" xmlns="" id="{2A2C93E8-4422-492D-9379-D13C07D35B86}"/>
            </a:ext>
          </a:extLst>
        </xdr:cNvPr>
        <xdr:cNvSpPr txBox="1"/>
      </xdr:nvSpPr>
      <xdr:spPr>
        <a:xfrm>
          <a:off x="17001567" y="17972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xmlns="" id="{96A6E3FF-BAB8-4B39-8D9D-AC9F8E5E169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xmlns="" id="{AA59A841-043D-4FA5-9CA4-883DB042C29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xmlns="" id="{02AA711E-6840-4C3D-BB78-530FEF41AEF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年度において有形固定資産減価償却率が類似団体内平均値より特に高くなっているのは、庁舎の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97.8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％である。庁舎については、耐用年数は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年で設定しており、耐震化診断も問題なかったが、昭和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年建築で築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年を経過しているため高くなっている。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老朽化が進んでいるところは修繕をするなど、使用する上で問題はないが、平成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年度作成した公共施設等総合管理計画に基づき、適切な維持管理を行っていく。一方、市民会館は、有形固定資産減価償却率が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％で、類似団体内平均値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大幅に下回っている。これは、新しく文化会館を平成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年に建設し、築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年であることによる。耐用年数は本体</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年、設備棟</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年で設定しており、１人当たり面積は類似団体内平均値よりやや高くなっている。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人口減少が進む中でも、こうした施設を長く維持し活用していくために南陽市公共施設等総合管理計画に基づき、長期的な視点をもって公共施設等の更新・統廃合等の検討や更新費用の抑制等により、財政負担の縮減・平準化を図るとともに、公共施設等の最適な配置の実現を図る取り組みを行ってい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2138_&#21335;&#38525;&#24066;_2018(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H26</v>
          </cell>
          <cell r="BX50" t="str">
            <v>H27</v>
          </cell>
          <cell r="CF50" t="str">
            <v>H28</v>
          </cell>
          <cell r="CN50" t="str">
            <v>H29</v>
          </cell>
          <cell r="CV50" t="str">
            <v>H30</v>
          </cell>
        </row>
        <row r="51">
          <cell r="AN51" t="str">
            <v>当該団体値</v>
          </cell>
          <cell r="BX51">
            <v>150</v>
          </cell>
          <cell r="CF51">
            <v>129.80000000000001</v>
          </cell>
          <cell r="CN51">
            <v>122.6</v>
          </cell>
          <cell r="CV51">
            <v>128</v>
          </cell>
        </row>
        <row r="53">
          <cell r="BX53">
            <v>37.799999999999997</v>
          </cell>
          <cell r="CF53">
            <v>48.2</v>
          </cell>
          <cell r="CN53">
            <v>50.3</v>
          </cell>
          <cell r="CV53">
            <v>51.5</v>
          </cell>
        </row>
        <row r="55">
          <cell r="AN55" t="str">
            <v>類似団体内平均値</v>
          </cell>
          <cell r="BX55">
            <v>58.5</v>
          </cell>
          <cell r="CF55">
            <v>54.6</v>
          </cell>
          <cell r="CN55">
            <v>53.2</v>
          </cell>
          <cell r="CV55">
            <v>47.9</v>
          </cell>
        </row>
        <row r="57">
          <cell r="BX57">
            <v>52.9</v>
          </cell>
          <cell r="CF57">
            <v>58.3</v>
          </cell>
          <cell r="CN57">
            <v>59.6</v>
          </cell>
          <cell r="CV57">
            <v>60.5</v>
          </cell>
        </row>
        <row r="72">
          <cell r="BP72" t="str">
            <v>H26</v>
          </cell>
          <cell r="BX72" t="str">
            <v>H27</v>
          </cell>
          <cell r="CF72" t="str">
            <v>H28</v>
          </cell>
          <cell r="CN72" t="str">
            <v>H29</v>
          </cell>
          <cell r="CV72" t="str">
            <v>H30</v>
          </cell>
        </row>
        <row r="73">
          <cell r="AN73" t="str">
            <v>当該団体値</v>
          </cell>
          <cell r="BP73">
            <v>163.5</v>
          </cell>
          <cell r="BX73">
            <v>150</v>
          </cell>
          <cell r="CF73">
            <v>129.80000000000001</v>
          </cell>
          <cell r="CN73">
            <v>122.6</v>
          </cell>
          <cell r="CV73">
            <v>128</v>
          </cell>
        </row>
        <row r="75">
          <cell r="BP75">
            <v>13.2</v>
          </cell>
          <cell r="BX75">
            <v>12.5</v>
          </cell>
          <cell r="CF75">
            <v>12.3</v>
          </cell>
          <cell r="CN75">
            <v>12</v>
          </cell>
          <cell r="CV75">
            <v>11.8</v>
          </cell>
        </row>
        <row r="77">
          <cell r="AN77" t="str">
            <v>類似団体内平均値</v>
          </cell>
          <cell r="BP77">
            <v>60.8</v>
          </cell>
          <cell r="BX77">
            <v>58.5</v>
          </cell>
          <cell r="CF77">
            <v>54.6</v>
          </cell>
          <cell r="CN77">
            <v>53.2</v>
          </cell>
          <cell r="CV77">
            <v>47.9</v>
          </cell>
        </row>
        <row r="79">
          <cell r="BP79">
            <v>11.1</v>
          </cell>
          <cell r="BX79">
            <v>10.7</v>
          </cell>
          <cell r="CF79">
            <v>10</v>
          </cell>
          <cell r="CN79">
            <v>9.8000000000000007</v>
          </cell>
          <cell r="CV79">
            <v>9.6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438" t="s">
        <v>80</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c r="BS1" s="438"/>
      <c r="BT1" s="438"/>
      <c r="BU1" s="438"/>
      <c r="BV1" s="438"/>
      <c r="BW1" s="438"/>
      <c r="BX1" s="438"/>
      <c r="BY1" s="438"/>
      <c r="BZ1" s="438"/>
      <c r="CA1" s="438"/>
      <c r="CB1" s="438"/>
      <c r="CC1" s="438"/>
      <c r="CD1" s="438"/>
      <c r="CE1" s="438"/>
      <c r="CF1" s="438"/>
      <c r="CG1" s="438"/>
      <c r="CH1" s="438"/>
      <c r="CI1" s="438"/>
      <c r="CJ1" s="438"/>
      <c r="CK1" s="438"/>
      <c r="CL1" s="438"/>
      <c r="CM1" s="438"/>
      <c r="CN1" s="438"/>
      <c r="CO1" s="438"/>
      <c r="CP1" s="438"/>
      <c r="CQ1" s="438"/>
      <c r="CR1" s="438"/>
      <c r="CS1" s="438"/>
      <c r="CT1" s="438"/>
      <c r="CU1" s="438"/>
      <c r="CV1" s="438"/>
      <c r="CW1" s="438"/>
      <c r="CX1" s="438"/>
      <c r="CY1" s="438"/>
      <c r="CZ1" s="438"/>
      <c r="DA1" s="438"/>
      <c r="DB1" s="438"/>
      <c r="DC1" s="438"/>
      <c r="DD1" s="438"/>
      <c r="DE1" s="438"/>
      <c r="DF1" s="438"/>
      <c r="DG1" s="438"/>
      <c r="DH1" s="438"/>
      <c r="DI1" s="438"/>
      <c r="DJ1" s="186"/>
      <c r="DK1" s="186"/>
      <c r="DL1" s="186"/>
      <c r="DM1" s="186"/>
      <c r="DN1" s="186"/>
      <c r="DO1" s="186"/>
    </row>
    <row r="2" spans="1:119" ht="24.75" thickBot="1">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439" t="s">
        <v>82</v>
      </c>
      <c r="C3" s="440"/>
      <c r="D3" s="440"/>
      <c r="E3" s="441"/>
      <c r="F3" s="441"/>
      <c r="G3" s="441"/>
      <c r="H3" s="441"/>
      <c r="I3" s="441"/>
      <c r="J3" s="441"/>
      <c r="K3" s="441"/>
      <c r="L3" s="441" t="s">
        <v>83</v>
      </c>
      <c r="M3" s="441"/>
      <c r="N3" s="441"/>
      <c r="O3" s="441"/>
      <c r="P3" s="441"/>
      <c r="Q3" s="441"/>
      <c r="R3" s="448"/>
      <c r="S3" s="448"/>
      <c r="T3" s="448"/>
      <c r="U3" s="448"/>
      <c r="V3" s="449"/>
      <c r="W3" s="423" t="s">
        <v>84</v>
      </c>
      <c r="X3" s="424"/>
      <c r="Y3" s="424"/>
      <c r="Z3" s="424"/>
      <c r="AA3" s="424"/>
      <c r="AB3" s="440"/>
      <c r="AC3" s="448" t="s">
        <v>85</v>
      </c>
      <c r="AD3" s="424"/>
      <c r="AE3" s="424"/>
      <c r="AF3" s="424"/>
      <c r="AG3" s="424"/>
      <c r="AH3" s="424"/>
      <c r="AI3" s="424"/>
      <c r="AJ3" s="424"/>
      <c r="AK3" s="424"/>
      <c r="AL3" s="425"/>
      <c r="AM3" s="423" t="s">
        <v>86</v>
      </c>
      <c r="AN3" s="424"/>
      <c r="AO3" s="424"/>
      <c r="AP3" s="424"/>
      <c r="AQ3" s="424"/>
      <c r="AR3" s="424"/>
      <c r="AS3" s="424"/>
      <c r="AT3" s="424"/>
      <c r="AU3" s="424"/>
      <c r="AV3" s="424"/>
      <c r="AW3" s="424"/>
      <c r="AX3" s="425"/>
      <c r="AY3" s="460" t="s">
        <v>1</v>
      </c>
      <c r="AZ3" s="461"/>
      <c r="BA3" s="461"/>
      <c r="BB3" s="461"/>
      <c r="BC3" s="461"/>
      <c r="BD3" s="461"/>
      <c r="BE3" s="461"/>
      <c r="BF3" s="461"/>
      <c r="BG3" s="461"/>
      <c r="BH3" s="461"/>
      <c r="BI3" s="461"/>
      <c r="BJ3" s="461"/>
      <c r="BK3" s="461"/>
      <c r="BL3" s="461"/>
      <c r="BM3" s="462"/>
      <c r="BN3" s="423" t="s">
        <v>87</v>
      </c>
      <c r="BO3" s="424"/>
      <c r="BP3" s="424"/>
      <c r="BQ3" s="424"/>
      <c r="BR3" s="424"/>
      <c r="BS3" s="424"/>
      <c r="BT3" s="424"/>
      <c r="BU3" s="425"/>
      <c r="BV3" s="423" t="s">
        <v>88</v>
      </c>
      <c r="BW3" s="424"/>
      <c r="BX3" s="424"/>
      <c r="BY3" s="424"/>
      <c r="BZ3" s="424"/>
      <c r="CA3" s="424"/>
      <c r="CB3" s="424"/>
      <c r="CC3" s="425"/>
      <c r="CD3" s="460" t="s">
        <v>1</v>
      </c>
      <c r="CE3" s="461"/>
      <c r="CF3" s="461"/>
      <c r="CG3" s="461"/>
      <c r="CH3" s="461"/>
      <c r="CI3" s="461"/>
      <c r="CJ3" s="461"/>
      <c r="CK3" s="461"/>
      <c r="CL3" s="461"/>
      <c r="CM3" s="461"/>
      <c r="CN3" s="461"/>
      <c r="CO3" s="461"/>
      <c r="CP3" s="461"/>
      <c r="CQ3" s="461"/>
      <c r="CR3" s="461"/>
      <c r="CS3" s="462"/>
      <c r="CT3" s="423" t="s">
        <v>89</v>
      </c>
      <c r="CU3" s="424"/>
      <c r="CV3" s="424"/>
      <c r="CW3" s="424"/>
      <c r="CX3" s="424"/>
      <c r="CY3" s="424"/>
      <c r="CZ3" s="424"/>
      <c r="DA3" s="425"/>
      <c r="DB3" s="423" t="s">
        <v>90</v>
      </c>
      <c r="DC3" s="424"/>
      <c r="DD3" s="424"/>
      <c r="DE3" s="424"/>
      <c r="DF3" s="424"/>
      <c r="DG3" s="424"/>
      <c r="DH3" s="424"/>
      <c r="DI3" s="425"/>
      <c r="DJ3" s="185"/>
      <c r="DK3" s="185"/>
      <c r="DL3" s="185"/>
      <c r="DM3" s="185"/>
      <c r="DN3" s="185"/>
      <c r="DO3" s="185"/>
    </row>
    <row r="4" spans="1:119" ht="18.75" customHeight="1">
      <c r="A4" s="186"/>
      <c r="B4" s="442"/>
      <c r="C4" s="443"/>
      <c r="D4" s="443"/>
      <c r="E4" s="444"/>
      <c r="F4" s="444"/>
      <c r="G4" s="444"/>
      <c r="H4" s="444"/>
      <c r="I4" s="444"/>
      <c r="J4" s="444"/>
      <c r="K4" s="444"/>
      <c r="L4" s="444"/>
      <c r="M4" s="444"/>
      <c r="N4" s="444"/>
      <c r="O4" s="444"/>
      <c r="P4" s="444"/>
      <c r="Q4" s="444"/>
      <c r="R4" s="450"/>
      <c r="S4" s="450"/>
      <c r="T4" s="450"/>
      <c r="U4" s="450"/>
      <c r="V4" s="451"/>
      <c r="W4" s="454"/>
      <c r="X4" s="455"/>
      <c r="Y4" s="455"/>
      <c r="Z4" s="455"/>
      <c r="AA4" s="455"/>
      <c r="AB4" s="443"/>
      <c r="AC4" s="450"/>
      <c r="AD4" s="455"/>
      <c r="AE4" s="455"/>
      <c r="AF4" s="455"/>
      <c r="AG4" s="455"/>
      <c r="AH4" s="455"/>
      <c r="AI4" s="455"/>
      <c r="AJ4" s="455"/>
      <c r="AK4" s="455"/>
      <c r="AL4" s="458"/>
      <c r="AM4" s="456"/>
      <c r="AN4" s="457"/>
      <c r="AO4" s="457"/>
      <c r="AP4" s="457"/>
      <c r="AQ4" s="457"/>
      <c r="AR4" s="457"/>
      <c r="AS4" s="457"/>
      <c r="AT4" s="457"/>
      <c r="AU4" s="457"/>
      <c r="AV4" s="457"/>
      <c r="AW4" s="457"/>
      <c r="AX4" s="459"/>
      <c r="AY4" s="426" t="s">
        <v>91</v>
      </c>
      <c r="AZ4" s="427"/>
      <c r="BA4" s="427"/>
      <c r="BB4" s="427"/>
      <c r="BC4" s="427"/>
      <c r="BD4" s="427"/>
      <c r="BE4" s="427"/>
      <c r="BF4" s="427"/>
      <c r="BG4" s="427"/>
      <c r="BH4" s="427"/>
      <c r="BI4" s="427"/>
      <c r="BJ4" s="427"/>
      <c r="BK4" s="427"/>
      <c r="BL4" s="427"/>
      <c r="BM4" s="428"/>
      <c r="BN4" s="429">
        <v>15475702</v>
      </c>
      <c r="BO4" s="430"/>
      <c r="BP4" s="430"/>
      <c r="BQ4" s="430"/>
      <c r="BR4" s="430"/>
      <c r="BS4" s="430"/>
      <c r="BT4" s="430"/>
      <c r="BU4" s="431"/>
      <c r="BV4" s="429">
        <v>15431889</v>
      </c>
      <c r="BW4" s="430"/>
      <c r="BX4" s="430"/>
      <c r="BY4" s="430"/>
      <c r="BZ4" s="430"/>
      <c r="CA4" s="430"/>
      <c r="CB4" s="430"/>
      <c r="CC4" s="431"/>
      <c r="CD4" s="432" t="s">
        <v>92</v>
      </c>
      <c r="CE4" s="433"/>
      <c r="CF4" s="433"/>
      <c r="CG4" s="433"/>
      <c r="CH4" s="433"/>
      <c r="CI4" s="433"/>
      <c r="CJ4" s="433"/>
      <c r="CK4" s="433"/>
      <c r="CL4" s="433"/>
      <c r="CM4" s="433"/>
      <c r="CN4" s="433"/>
      <c r="CO4" s="433"/>
      <c r="CP4" s="433"/>
      <c r="CQ4" s="433"/>
      <c r="CR4" s="433"/>
      <c r="CS4" s="434"/>
      <c r="CT4" s="435">
        <v>11.5</v>
      </c>
      <c r="CU4" s="436"/>
      <c r="CV4" s="436"/>
      <c r="CW4" s="436"/>
      <c r="CX4" s="436"/>
      <c r="CY4" s="436"/>
      <c r="CZ4" s="436"/>
      <c r="DA4" s="437"/>
      <c r="DB4" s="435">
        <v>11.8</v>
      </c>
      <c r="DC4" s="436"/>
      <c r="DD4" s="436"/>
      <c r="DE4" s="436"/>
      <c r="DF4" s="436"/>
      <c r="DG4" s="436"/>
      <c r="DH4" s="436"/>
      <c r="DI4" s="437"/>
      <c r="DJ4" s="185"/>
      <c r="DK4" s="185"/>
      <c r="DL4" s="185"/>
      <c r="DM4" s="185"/>
      <c r="DN4" s="185"/>
      <c r="DO4" s="185"/>
    </row>
    <row r="5" spans="1:119" ht="18.75" customHeight="1">
      <c r="A5" s="186"/>
      <c r="B5" s="445"/>
      <c r="C5" s="446"/>
      <c r="D5" s="446"/>
      <c r="E5" s="447"/>
      <c r="F5" s="447"/>
      <c r="G5" s="447"/>
      <c r="H5" s="447"/>
      <c r="I5" s="447"/>
      <c r="J5" s="447"/>
      <c r="K5" s="447"/>
      <c r="L5" s="447"/>
      <c r="M5" s="447"/>
      <c r="N5" s="447"/>
      <c r="O5" s="447"/>
      <c r="P5" s="447"/>
      <c r="Q5" s="447"/>
      <c r="R5" s="452"/>
      <c r="S5" s="452"/>
      <c r="T5" s="452"/>
      <c r="U5" s="452"/>
      <c r="V5" s="453"/>
      <c r="W5" s="456"/>
      <c r="X5" s="457"/>
      <c r="Y5" s="457"/>
      <c r="Z5" s="457"/>
      <c r="AA5" s="457"/>
      <c r="AB5" s="446"/>
      <c r="AC5" s="452"/>
      <c r="AD5" s="457"/>
      <c r="AE5" s="457"/>
      <c r="AF5" s="457"/>
      <c r="AG5" s="457"/>
      <c r="AH5" s="457"/>
      <c r="AI5" s="457"/>
      <c r="AJ5" s="457"/>
      <c r="AK5" s="457"/>
      <c r="AL5" s="459"/>
      <c r="AM5" s="495" t="s">
        <v>93</v>
      </c>
      <c r="AN5" s="496"/>
      <c r="AO5" s="496"/>
      <c r="AP5" s="496"/>
      <c r="AQ5" s="496"/>
      <c r="AR5" s="496"/>
      <c r="AS5" s="496"/>
      <c r="AT5" s="497"/>
      <c r="AU5" s="498" t="s">
        <v>94</v>
      </c>
      <c r="AV5" s="499"/>
      <c r="AW5" s="499"/>
      <c r="AX5" s="499"/>
      <c r="AY5" s="500" t="s">
        <v>95</v>
      </c>
      <c r="AZ5" s="501"/>
      <c r="BA5" s="501"/>
      <c r="BB5" s="501"/>
      <c r="BC5" s="501"/>
      <c r="BD5" s="501"/>
      <c r="BE5" s="501"/>
      <c r="BF5" s="501"/>
      <c r="BG5" s="501"/>
      <c r="BH5" s="501"/>
      <c r="BI5" s="501"/>
      <c r="BJ5" s="501"/>
      <c r="BK5" s="501"/>
      <c r="BL5" s="501"/>
      <c r="BM5" s="502"/>
      <c r="BN5" s="466">
        <v>14448926</v>
      </c>
      <c r="BO5" s="467"/>
      <c r="BP5" s="467"/>
      <c r="BQ5" s="467"/>
      <c r="BR5" s="467"/>
      <c r="BS5" s="467"/>
      <c r="BT5" s="467"/>
      <c r="BU5" s="468"/>
      <c r="BV5" s="466">
        <v>14452420</v>
      </c>
      <c r="BW5" s="467"/>
      <c r="BX5" s="467"/>
      <c r="BY5" s="467"/>
      <c r="BZ5" s="467"/>
      <c r="CA5" s="467"/>
      <c r="CB5" s="467"/>
      <c r="CC5" s="468"/>
      <c r="CD5" s="469" t="s">
        <v>96</v>
      </c>
      <c r="CE5" s="470"/>
      <c r="CF5" s="470"/>
      <c r="CG5" s="470"/>
      <c r="CH5" s="470"/>
      <c r="CI5" s="470"/>
      <c r="CJ5" s="470"/>
      <c r="CK5" s="470"/>
      <c r="CL5" s="470"/>
      <c r="CM5" s="470"/>
      <c r="CN5" s="470"/>
      <c r="CO5" s="470"/>
      <c r="CP5" s="470"/>
      <c r="CQ5" s="470"/>
      <c r="CR5" s="470"/>
      <c r="CS5" s="471"/>
      <c r="CT5" s="463">
        <v>92.1</v>
      </c>
      <c r="CU5" s="464"/>
      <c r="CV5" s="464"/>
      <c r="CW5" s="464"/>
      <c r="CX5" s="464"/>
      <c r="CY5" s="464"/>
      <c r="CZ5" s="464"/>
      <c r="DA5" s="465"/>
      <c r="DB5" s="463">
        <v>91.1</v>
      </c>
      <c r="DC5" s="464"/>
      <c r="DD5" s="464"/>
      <c r="DE5" s="464"/>
      <c r="DF5" s="464"/>
      <c r="DG5" s="464"/>
      <c r="DH5" s="464"/>
      <c r="DI5" s="465"/>
      <c r="DJ5" s="185"/>
      <c r="DK5" s="185"/>
      <c r="DL5" s="185"/>
      <c r="DM5" s="185"/>
      <c r="DN5" s="185"/>
      <c r="DO5" s="185"/>
    </row>
    <row r="6" spans="1:119" ht="18.75" customHeight="1">
      <c r="A6" s="186"/>
      <c r="B6" s="472" t="s">
        <v>97</v>
      </c>
      <c r="C6" s="473"/>
      <c r="D6" s="473"/>
      <c r="E6" s="474"/>
      <c r="F6" s="474"/>
      <c r="G6" s="474"/>
      <c r="H6" s="474"/>
      <c r="I6" s="474"/>
      <c r="J6" s="474"/>
      <c r="K6" s="474"/>
      <c r="L6" s="474" t="s">
        <v>98</v>
      </c>
      <c r="M6" s="474"/>
      <c r="N6" s="474"/>
      <c r="O6" s="474"/>
      <c r="P6" s="474"/>
      <c r="Q6" s="474"/>
      <c r="R6" s="478"/>
      <c r="S6" s="478"/>
      <c r="T6" s="478"/>
      <c r="U6" s="478"/>
      <c r="V6" s="479"/>
      <c r="W6" s="482" t="s">
        <v>99</v>
      </c>
      <c r="X6" s="483"/>
      <c r="Y6" s="483"/>
      <c r="Z6" s="483"/>
      <c r="AA6" s="483"/>
      <c r="AB6" s="473"/>
      <c r="AC6" s="486" t="s">
        <v>100</v>
      </c>
      <c r="AD6" s="487"/>
      <c r="AE6" s="487"/>
      <c r="AF6" s="487"/>
      <c r="AG6" s="487"/>
      <c r="AH6" s="487"/>
      <c r="AI6" s="487"/>
      <c r="AJ6" s="487"/>
      <c r="AK6" s="487"/>
      <c r="AL6" s="488"/>
      <c r="AM6" s="495" t="s">
        <v>101</v>
      </c>
      <c r="AN6" s="496"/>
      <c r="AO6" s="496"/>
      <c r="AP6" s="496"/>
      <c r="AQ6" s="496"/>
      <c r="AR6" s="496"/>
      <c r="AS6" s="496"/>
      <c r="AT6" s="497"/>
      <c r="AU6" s="498" t="s">
        <v>102</v>
      </c>
      <c r="AV6" s="499"/>
      <c r="AW6" s="499"/>
      <c r="AX6" s="499"/>
      <c r="AY6" s="500" t="s">
        <v>103</v>
      </c>
      <c r="AZ6" s="501"/>
      <c r="BA6" s="501"/>
      <c r="BB6" s="501"/>
      <c r="BC6" s="501"/>
      <c r="BD6" s="501"/>
      <c r="BE6" s="501"/>
      <c r="BF6" s="501"/>
      <c r="BG6" s="501"/>
      <c r="BH6" s="501"/>
      <c r="BI6" s="501"/>
      <c r="BJ6" s="501"/>
      <c r="BK6" s="501"/>
      <c r="BL6" s="501"/>
      <c r="BM6" s="502"/>
      <c r="BN6" s="466">
        <v>1026776</v>
      </c>
      <c r="BO6" s="467"/>
      <c r="BP6" s="467"/>
      <c r="BQ6" s="467"/>
      <c r="BR6" s="467"/>
      <c r="BS6" s="467"/>
      <c r="BT6" s="467"/>
      <c r="BU6" s="468"/>
      <c r="BV6" s="466">
        <v>979469</v>
      </c>
      <c r="BW6" s="467"/>
      <c r="BX6" s="467"/>
      <c r="BY6" s="467"/>
      <c r="BZ6" s="467"/>
      <c r="CA6" s="467"/>
      <c r="CB6" s="467"/>
      <c r="CC6" s="468"/>
      <c r="CD6" s="469" t="s">
        <v>104</v>
      </c>
      <c r="CE6" s="470"/>
      <c r="CF6" s="470"/>
      <c r="CG6" s="470"/>
      <c r="CH6" s="470"/>
      <c r="CI6" s="470"/>
      <c r="CJ6" s="470"/>
      <c r="CK6" s="470"/>
      <c r="CL6" s="470"/>
      <c r="CM6" s="470"/>
      <c r="CN6" s="470"/>
      <c r="CO6" s="470"/>
      <c r="CP6" s="470"/>
      <c r="CQ6" s="470"/>
      <c r="CR6" s="470"/>
      <c r="CS6" s="471"/>
      <c r="CT6" s="503">
        <v>97.1</v>
      </c>
      <c r="CU6" s="504"/>
      <c r="CV6" s="504"/>
      <c r="CW6" s="504"/>
      <c r="CX6" s="504"/>
      <c r="CY6" s="504"/>
      <c r="CZ6" s="504"/>
      <c r="DA6" s="505"/>
      <c r="DB6" s="503">
        <v>96</v>
      </c>
      <c r="DC6" s="504"/>
      <c r="DD6" s="504"/>
      <c r="DE6" s="504"/>
      <c r="DF6" s="504"/>
      <c r="DG6" s="504"/>
      <c r="DH6" s="504"/>
      <c r="DI6" s="505"/>
      <c r="DJ6" s="185"/>
      <c r="DK6" s="185"/>
      <c r="DL6" s="185"/>
      <c r="DM6" s="185"/>
      <c r="DN6" s="185"/>
      <c r="DO6" s="185"/>
    </row>
    <row r="7" spans="1:119" ht="18.75" customHeight="1">
      <c r="A7" s="186"/>
      <c r="B7" s="442"/>
      <c r="C7" s="443"/>
      <c r="D7" s="443"/>
      <c r="E7" s="444"/>
      <c r="F7" s="444"/>
      <c r="G7" s="444"/>
      <c r="H7" s="444"/>
      <c r="I7" s="444"/>
      <c r="J7" s="444"/>
      <c r="K7" s="444"/>
      <c r="L7" s="444"/>
      <c r="M7" s="444"/>
      <c r="N7" s="444"/>
      <c r="O7" s="444"/>
      <c r="P7" s="444"/>
      <c r="Q7" s="444"/>
      <c r="R7" s="450"/>
      <c r="S7" s="450"/>
      <c r="T7" s="450"/>
      <c r="U7" s="450"/>
      <c r="V7" s="451"/>
      <c r="W7" s="454"/>
      <c r="X7" s="455"/>
      <c r="Y7" s="455"/>
      <c r="Z7" s="455"/>
      <c r="AA7" s="455"/>
      <c r="AB7" s="443"/>
      <c r="AC7" s="489"/>
      <c r="AD7" s="490"/>
      <c r="AE7" s="490"/>
      <c r="AF7" s="490"/>
      <c r="AG7" s="490"/>
      <c r="AH7" s="490"/>
      <c r="AI7" s="490"/>
      <c r="AJ7" s="490"/>
      <c r="AK7" s="490"/>
      <c r="AL7" s="491"/>
      <c r="AM7" s="495" t="s">
        <v>105</v>
      </c>
      <c r="AN7" s="496"/>
      <c r="AO7" s="496"/>
      <c r="AP7" s="496"/>
      <c r="AQ7" s="496"/>
      <c r="AR7" s="496"/>
      <c r="AS7" s="496"/>
      <c r="AT7" s="497"/>
      <c r="AU7" s="498" t="s">
        <v>94</v>
      </c>
      <c r="AV7" s="499"/>
      <c r="AW7" s="499"/>
      <c r="AX7" s="499"/>
      <c r="AY7" s="500" t="s">
        <v>106</v>
      </c>
      <c r="AZ7" s="501"/>
      <c r="BA7" s="501"/>
      <c r="BB7" s="501"/>
      <c r="BC7" s="501"/>
      <c r="BD7" s="501"/>
      <c r="BE7" s="501"/>
      <c r="BF7" s="501"/>
      <c r="BG7" s="501"/>
      <c r="BH7" s="501"/>
      <c r="BI7" s="501"/>
      <c r="BJ7" s="501"/>
      <c r="BK7" s="501"/>
      <c r="BL7" s="501"/>
      <c r="BM7" s="502"/>
      <c r="BN7" s="466">
        <v>103596</v>
      </c>
      <c r="BO7" s="467"/>
      <c r="BP7" s="467"/>
      <c r="BQ7" s="467"/>
      <c r="BR7" s="467"/>
      <c r="BS7" s="467"/>
      <c r="BT7" s="467"/>
      <c r="BU7" s="468"/>
      <c r="BV7" s="466">
        <v>32053</v>
      </c>
      <c r="BW7" s="467"/>
      <c r="BX7" s="467"/>
      <c r="BY7" s="467"/>
      <c r="BZ7" s="467"/>
      <c r="CA7" s="467"/>
      <c r="CB7" s="467"/>
      <c r="CC7" s="468"/>
      <c r="CD7" s="469" t="s">
        <v>107</v>
      </c>
      <c r="CE7" s="470"/>
      <c r="CF7" s="470"/>
      <c r="CG7" s="470"/>
      <c r="CH7" s="470"/>
      <c r="CI7" s="470"/>
      <c r="CJ7" s="470"/>
      <c r="CK7" s="470"/>
      <c r="CL7" s="470"/>
      <c r="CM7" s="470"/>
      <c r="CN7" s="470"/>
      <c r="CO7" s="470"/>
      <c r="CP7" s="470"/>
      <c r="CQ7" s="470"/>
      <c r="CR7" s="470"/>
      <c r="CS7" s="471"/>
      <c r="CT7" s="466">
        <v>8050604</v>
      </c>
      <c r="CU7" s="467"/>
      <c r="CV7" s="467"/>
      <c r="CW7" s="467"/>
      <c r="CX7" s="467"/>
      <c r="CY7" s="467"/>
      <c r="CZ7" s="467"/>
      <c r="DA7" s="468"/>
      <c r="DB7" s="466">
        <v>8038472</v>
      </c>
      <c r="DC7" s="467"/>
      <c r="DD7" s="467"/>
      <c r="DE7" s="467"/>
      <c r="DF7" s="467"/>
      <c r="DG7" s="467"/>
      <c r="DH7" s="467"/>
      <c r="DI7" s="468"/>
      <c r="DJ7" s="185"/>
      <c r="DK7" s="185"/>
      <c r="DL7" s="185"/>
      <c r="DM7" s="185"/>
      <c r="DN7" s="185"/>
      <c r="DO7" s="185"/>
    </row>
    <row r="8" spans="1:119" ht="18.75" customHeight="1" thickBot="1">
      <c r="A8" s="186"/>
      <c r="B8" s="475"/>
      <c r="C8" s="476"/>
      <c r="D8" s="476"/>
      <c r="E8" s="477"/>
      <c r="F8" s="477"/>
      <c r="G8" s="477"/>
      <c r="H8" s="477"/>
      <c r="I8" s="477"/>
      <c r="J8" s="477"/>
      <c r="K8" s="477"/>
      <c r="L8" s="477"/>
      <c r="M8" s="477"/>
      <c r="N8" s="477"/>
      <c r="O8" s="477"/>
      <c r="P8" s="477"/>
      <c r="Q8" s="477"/>
      <c r="R8" s="480"/>
      <c r="S8" s="480"/>
      <c r="T8" s="480"/>
      <c r="U8" s="480"/>
      <c r="V8" s="481"/>
      <c r="W8" s="484"/>
      <c r="X8" s="485"/>
      <c r="Y8" s="485"/>
      <c r="Z8" s="485"/>
      <c r="AA8" s="485"/>
      <c r="AB8" s="476"/>
      <c r="AC8" s="492"/>
      <c r="AD8" s="493"/>
      <c r="AE8" s="493"/>
      <c r="AF8" s="493"/>
      <c r="AG8" s="493"/>
      <c r="AH8" s="493"/>
      <c r="AI8" s="493"/>
      <c r="AJ8" s="493"/>
      <c r="AK8" s="493"/>
      <c r="AL8" s="494"/>
      <c r="AM8" s="495" t="s">
        <v>108</v>
      </c>
      <c r="AN8" s="496"/>
      <c r="AO8" s="496"/>
      <c r="AP8" s="496"/>
      <c r="AQ8" s="496"/>
      <c r="AR8" s="496"/>
      <c r="AS8" s="496"/>
      <c r="AT8" s="497"/>
      <c r="AU8" s="498" t="s">
        <v>94</v>
      </c>
      <c r="AV8" s="499"/>
      <c r="AW8" s="499"/>
      <c r="AX8" s="499"/>
      <c r="AY8" s="500" t="s">
        <v>109</v>
      </c>
      <c r="AZ8" s="501"/>
      <c r="BA8" s="501"/>
      <c r="BB8" s="501"/>
      <c r="BC8" s="501"/>
      <c r="BD8" s="501"/>
      <c r="BE8" s="501"/>
      <c r="BF8" s="501"/>
      <c r="BG8" s="501"/>
      <c r="BH8" s="501"/>
      <c r="BI8" s="501"/>
      <c r="BJ8" s="501"/>
      <c r="BK8" s="501"/>
      <c r="BL8" s="501"/>
      <c r="BM8" s="502"/>
      <c r="BN8" s="466">
        <v>923180</v>
      </c>
      <c r="BO8" s="467"/>
      <c r="BP8" s="467"/>
      <c r="BQ8" s="467"/>
      <c r="BR8" s="467"/>
      <c r="BS8" s="467"/>
      <c r="BT8" s="467"/>
      <c r="BU8" s="468"/>
      <c r="BV8" s="466">
        <v>947416</v>
      </c>
      <c r="BW8" s="467"/>
      <c r="BX8" s="467"/>
      <c r="BY8" s="467"/>
      <c r="BZ8" s="467"/>
      <c r="CA8" s="467"/>
      <c r="CB8" s="467"/>
      <c r="CC8" s="468"/>
      <c r="CD8" s="469" t="s">
        <v>110</v>
      </c>
      <c r="CE8" s="470"/>
      <c r="CF8" s="470"/>
      <c r="CG8" s="470"/>
      <c r="CH8" s="470"/>
      <c r="CI8" s="470"/>
      <c r="CJ8" s="470"/>
      <c r="CK8" s="470"/>
      <c r="CL8" s="470"/>
      <c r="CM8" s="470"/>
      <c r="CN8" s="470"/>
      <c r="CO8" s="470"/>
      <c r="CP8" s="470"/>
      <c r="CQ8" s="470"/>
      <c r="CR8" s="470"/>
      <c r="CS8" s="471"/>
      <c r="CT8" s="506">
        <v>0.47</v>
      </c>
      <c r="CU8" s="507"/>
      <c r="CV8" s="507"/>
      <c r="CW8" s="507"/>
      <c r="CX8" s="507"/>
      <c r="CY8" s="507"/>
      <c r="CZ8" s="507"/>
      <c r="DA8" s="508"/>
      <c r="DB8" s="506">
        <v>0.46</v>
      </c>
      <c r="DC8" s="507"/>
      <c r="DD8" s="507"/>
      <c r="DE8" s="507"/>
      <c r="DF8" s="507"/>
      <c r="DG8" s="507"/>
      <c r="DH8" s="507"/>
      <c r="DI8" s="508"/>
      <c r="DJ8" s="185"/>
      <c r="DK8" s="185"/>
      <c r="DL8" s="185"/>
      <c r="DM8" s="185"/>
      <c r="DN8" s="185"/>
      <c r="DO8" s="185"/>
    </row>
    <row r="9" spans="1:119" ht="18.75" customHeight="1" thickBot="1">
      <c r="A9" s="186"/>
      <c r="B9" s="460" t="s">
        <v>111</v>
      </c>
      <c r="C9" s="461"/>
      <c r="D9" s="461"/>
      <c r="E9" s="461"/>
      <c r="F9" s="461"/>
      <c r="G9" s="461"/>
      <c r="H9" s="461"/>
      <c r="I9" s="461"/>
      <c r="J9" s="461"/>
      <c r="K9" s="509"/>
      <c r="L9" s="510" t="s">
        <v>112</v>
      </c>
      <c r="M9" s="511"/>
      <c r="N9" s="511"/>
      <c r="O9" s="511"/>
      <c r="P9" s="511"/>
      <c r="Q9" s="512"/>
      <c r="R9" s="513">
        <v>32285</v>
      </c>
      <c r="S9" s="514"/>
      <c r="T9" s="514"/>
      <c r="U9" s="514"/>
      <c r="V9" s="515"/>
      <c r="W9" s="423" t="s">
        <v>113</v>
      </c>
      <c r="X9" s="424"/>
      <c r="Y9" s="424"/>
      <c r="Z9" s="424"/>
      <c r="AA9" s="424"/>
      <c r="AB9" s="424"/>
      <c r="AC9" s="424"/>
      <c r="AD9" s="424"/>
      <c r="AE9" s="424"/>
      <c r="AF9" s="424"/>
      <c r="AG9" s="424"/>
      <c r="AH9" s="424"/>
      <c r="AI9" s="424"/>
      <c r="AJ9" s="424"/>
      <c r="AK9" s="424"/>
      <c r="AL9" s="425"/>
      <c r="AM9" s="495" t="s">
        <v>114</v>
      </c>
      <c r="AN9" s="496"/>
      <c r="AO9" s="496"/>
      <c r="AP9" s="496"/>
      <c r="AQ9" s="496"/>
      <c r="AR9" s="496"/>
      <c r="AS9" s="496"/>
      <c r="AT9" s="497"/>
      <c r="AU9" s="498" t="s">
        <v>115</v>
      </c>
      <c r="AV9" s="499"/>
      <c r="AW9" s="499"/>
      <c r="AX9" s="499"/>
      <c r="AY9" s="500" t="s">
        <v>116</v>
      </c>
      <c r="AZ9" s="501"/>
      <c r="BA9" s="501"/>
      <c r="BB9" s="501"/>
      <c r="BC9" s="501"/>
      <c r="BD9" s="501"/>
      <c r="BE9" s="501"/>
      <c r="BF9" s="501"/>
      <c r="BG9" s="501"/>
      <c r="BH9" s="501"/>
      <c r="BI9" s="501"/>
      <c r="BJ9" s="501"/>
      <c r="BK9" s="501"/>
      <c r="BL9" s="501"/>
      <c r="BM9" s="502"/>
      <c r="BN9" s="466">
        <v>-24236</v>
      </c>
      <c r="BO9" s="467"/>
      <c r="BP9" s="467"/>
      <c r="BQ9" s="467"/>
      <c r="BR9" s="467"/>
      <c r="BS9" s="467"/>
      <c r="BT9" s="467"/>
      <c r="BU9" s="468"/>
      <c r="BV9" s="466">
        <v>226659</v>
      </c>
      <c r="BW9" s="467"/>
      <c r="BX9" s="467"/>
      <c r="BY9" s="467"/>
      <c r="BZ9" s="467"/>
      <c r="CA9" s="467"/>
      <c r="CB9" s="467"/>
      <c r="CC9" s="468"/>
      <c r="CD9" s="469" t="s">
        <v>117</v>
      </c>
      <c r="CE9" s="470"/>
      <c r="CF9" s="470"/>
      <c r="CG9" s="470"/>
      <c r="CH9" s="470"/>
      <c r="CI9" s="470"/>
      <c r="CJ9" s="470"/>
      <c r="CK9" s="470"/>
      <c r="CL9" s="470"/>
      <c r="CM9" s="470"/>
      <c r="CN9" s="470"/>
      <c r="CO9" s="470"/>
      <c r="CP9" s="470"/>
      <c r="CQ9" s="470"/>
      <c r="CR9" s="470"/>
      <c r="CS9" s="471"/>
      <c r="CT9" s="463">
        <v>12.1</v>
      </c>
      <c r="CU9" s="464"/>
      <c r="CV9" s="464"/>
      <c r="CW9" s="464"/>
      <c r="CX9" s="464"/>
      <c r="CY9" s="464"/>
      <c r="CZ9" s="464"/>
      <c r="DA9" s="465"/>
      <c r="DB9" s="463">
        <v>12.3</v>
      </c>
      <c r="DC9" s="464"/>
      <c r="DD9" s="464"/>
      <c r="DE9" s="464"/>
      <c r="DF9" s="464"/>
      <c r="DG9" s="464"/>
      <c r="DH9" s="464"/>
      <c r="DI9" s="465"/>
      <c r="DJ9" s="185"/>
      <c r="DK9" s="185"/>
      <c r="DL9" s="185"/>
      <c r="DM9" s="185"/>
      <c r="DN9" s="185"/>
      <c r="DO9" s="185"/>
    </row>
    <row r="10" spans="1:119" ht="18.75" customHeight="1" thickBot="1">
      <c r="A10" s="186"/>
      <c r="B10" s="460"/>
      <c r="C10" s="461"/>
      <c r="D10" s="461"/>
      <c r="E10" s="461"/>
      <c r="F10" s="461"/>
      <c r="G10" s="461"/>
      <c r="H10" s="461"/>
      <c r="I10" s="461"/>
      <c r="J10" s="461"/>
      <c r="K10" s="509"/>
      <c r="L10" s="516" t="s">
        <v>118</v>
      </c>
      <c r="M10" s="496"/>
      <c r="N10" s="496"/>
      <c r="O10" s="496"/>
      <c r="P10" s="496"/>
      <c r="Q10" s="497"/>
      <c r="R10" s="517">
        <v>33658</v>
      </c>
      <c r="S10" s="518"/>
      <c r="T10" s="518"/>
      <c r="U10" s="518"/>
      <c r="V10" s="519"/>
      <c r="W10" s="454"/>
      <c r="X10" s="455"/>
      <c r="Y10" s="455"/>
      <c r="Z10" s="455"/>
      <c r="AA10" s="455"/>
      <c r="AB10" s="455"/>
      <c r="AC10" s="455"/>
      <c r="AD10" s="455"/>
      <c r="AE10" s="455"/>
      <c r="AF10" s="455"/>
      <c r="AG10" s="455"/>
      <c r="AH10" s="455"/>
      <c r="AI10" s="455"/>
      <c r="AJ10" s="455"/>
      <c r="AK10" s="455"/>
      <c r="AL10" s="458"/>
      <c r="AM10" s="495" t="s">
        <v>119</v>
      </c>
      <c r="AN10" s="496"/>
      <c r="AO10" s="496"/>
      <c r="AP10" s="496"/>
      <c r="AQ10" s="496"/>
      <c r="AR10" s="496"/>
      <c r="AS10" s="496"/>
      <c r="AT10" s="497"/>
      <c r="AU10" s="498" t="s">
        <v>94</v>
      </c>
      <c r="AV10" s="499"/>
      <c r="AW10" s="499"/>
      <c r="AX10" s="499"/>
      <c r="AY10" s="500" t="s">
        <v>120</v>
      </c>
      <c r="AZ10" s="501"/>
      <c r="BA10" s="501"/>
      <c r="BB10" s="501"/>
      <c r="BC10" s="501"/>
      <c r="BD10" s="501"/>
      <c r="BE10" s="501"/>
      <c r="BF10" s="501"/>
      <c r="BG10" s="501"/>
      <c r="BH10" s="501"/>
      <c r="BI10" s="501"/>
      <c r="BJ10" s="501"/>
      <c r="BK10" s="501"/>
      <c r="BL10" s="501"/>
      <c r="BM10" s="502"/>
      <c r="BN10" s="466">
        <v>573046</v>
      </c>
      <c r="BO10" s="467"/>
      <c r="BP10" s="467"/>
      <c r="BQ10" s="467"/>
      <c r="BR10" s="467"/>
      <c r="BS10" s="467"/>
      <c r="BT10" s="467"/>
      <c r="BU10" s="468"/>
      <c r="BV10" s="466">
        <v>259880</v>
      </c>
      <c r="BW10" s="467"/>
      <c r="BX10" s="467"/>
      <c r="BY10" s="467"/>
      <c r="BZ10" s="467"/>
      <c r="CA10" s="467"/>
      <c r="CB10" s="467"/>
      <c r="CC10" s="468"/>
      <c r="CD10" s="190" t="s">
        <v>121</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460"/>
      <c r="C11" s="461"/>
      <c r="D11" s="461"/>
      <c r="E11" s="461"/>
      <c r="F11" s="461"/>
      <c r="G11" s="461"/>
      <c r="H11" s="461"/>
      <c r="I11" s="461"/>
      <c r="J11" s="461"/>
      <c r="K11" s="509"/>
      <c r="L11" s="520" t="s">
        <v>122</v>
      </c>
      <c r="M11" s="521"/>
      <c r="N11" s="521"/>
      <c r="O11" s="521"/>
      <c r="P11" s="521"/>
      <c r="Q11" s="522"/>
      <c r="R11" s="523" t="s">
        <v>123</v>
      </c>
      <c r="S11" s="524"/>
      <c r="T11" s="524"/>
      <c r="U11" s="524"/>
      <c r="V11" s="525"/>
      <c r="W11" s="454"/>
      <c r="X11" s="455"/>
      <c r="Y11" s="455"/>
      <c r="Z11" s="455"/>
      <c r="AA11" s="455"/>
      <c r="AB11" s="455"/>
      <c r="AC11" s="455"/>
      <c r="AD11" s="455"/>
      <c r="AE11" s="455"/>
      <c r="AF11" s="455"/>
      <c r="AG11" s="455"/>
      <c r="AH11" s="455"/>
      <c r="AI11" s="455"/>
      <c r="AJ11" s="455"/>
      <c r="AK11" s="455"/>
      <c r="AL11" s="458"/>
      <c r="AM11" s="495" t="s">
        <v>124</v>
      </c>
      <c r="AN11" s="496"/>
      <c r="AO11" s="496"/>
      <c r="AP11" s="496"/>
      <c r="AQ11" s="496"/>
      <c r="AR11" s="496"/>
      <c r="AS11" s="496"/>
      <c r="AT11" s="497"/>
      <c r="AU11" s="498" t="s">
        <v>125</v>
      </c>
      <c r="AV11" s="499"/>
      <c r="AW11" s="499"/>
      <c r="AX11" s="499"/>
      <c r="AY11" s="500" t="s">
        <v>126</v>
      </c>
      <c r="AZ11" s="501"/>
      <c r="BA11" s="501"/>
      <c r="BB11" s="501"/>
      <c r="BC11" s="501"/>
      <c r="BD11" s="501"/>
      <c r="BE11" s="501"/>
      <c r="BF11" s="501"/>
      <c r="BG11" s="501"/>
      <c r="BH11" s="501"/>
      <c r="BI11" s="501"/>
      <c r="BJ11" s="501"/>
      <c r="BK11" s="501"/>
      <c r="BL11" s="501"/>
      <c r="BM11" s="502"/>
      <c r="BN11" s="466">
        <v>0</v>
      </c>
      <c r="BO11" s="467"/>
      <c r="BP11" s="467"/>
      <c r="BQ11" s="467"/>
      <c r="BR11" s="467"/>
      <c r="BS11" s="467"/>
      <c r="BT11" s="467"/>
      <c r="BU11" s="468"/>
      <c r="BV11" s="466">
        <v>3300</v>
      </c>
      <c r="BW11" s="467"/>
      <c r="BX11" s="467"/>
      <c r="BY11" s="467"/>
      <c r="BZ11" s="467"/>
      <c r="CA11" s="467"/>
      <c r="CB11" s="467"/>
      <c r="CC11" s="468"/>
      <c r="CD11" s="469" t="s">
        <v>127</v>
      </c>
      <c r="CE11" s="470"/>
      <c r="CF11" s="470"/>
      <c r="CG11" s="470"/>
      <c r="CH11" s="470"/>
      <c r="CI11" s="470"/>
      <c r="CJ11" s="470"/>
      <c r="CK11" s="470"/>
      <c r="CL11" s="470"/>
      <c r="CM11" s="470"/>
      <c r="CN11" s="470"/>
      <c r="CO11" s="470"/>
      <c r="CP11" s="470"/>
      <c r="CQ11" s="470"/>
      <c r="CR11" s="470"/>
      <c r="CS11" s="471"/>
      <c r="CT11" s="506" t="s">
        <v>128</v>
      </c>
      <c r="CU11" s="507"/>
      <c r="CV11" s="507"/>
      <c r="CW11" s="507"/>
      <c r="CX11" s="507"/>
      <c r="CY11" s="507"/>
      <c r="CZ11" s="507"/>
      <c r="DA11" s="508"/>
      <c r="DB11" s="506" t="s">
        <v>128</v>
      </c>
      <c r="DC11" s="507"/>
      <c r="DD11" s="507"/>
      <c r="DE11" s="507"/>
      <c r="DF11" s="507"/>
      <c r="DG11" s="507"/>
      <c r="DH11" s="507"/>
      <c r="DI11" s="508"/>
      <c r="DJ11" s="185"/>
      <c r="DK11" s="185"/>
      <c r="DL11" s="185"/>
      <c r="DM11" s="185"/>
      <c r="DN11" s="185"/>
      <c r="DO11" s="185"/>
    </row>
    <row r="12" spans="1:119" ht="18.75" customHeight="1">
      <c r="A12" s="186"/>
      <c r="B12" s="526" t="s">
        <v>129</v>
      </c>
      <c r="C12" s="527"/>
      <c r="D12" s="527"/>
      <c r="E12" s="527"/>
      <c r="F12" s="527"/>
      <c r="G12" s="527"/>
      <c r="H12" s="527"/>
      <c r="I12" s="527"/>
      <c r="J12" s="527"/>
      <c r="K12" s="528"/>
      <c r="L12" s="535" t="s">
        <v>130</v>
      </c>
      <c r="M12" s="536"/>
      <c r="N12" s="536"/>
      <c r="O12" s="536"/>
      <c r="P12" s="536"/>
      <c r="Q12" s="537"/>
      <c r="R12" s="538">
        <v>31538</v>
      </c>
      <c r="S12" s="539"/>
      <c r="T12" s="539"/>
      <c r="U12" s="539"/>
      <c r="V12" s="540"/>
      <c r="W12" s="541" t="s">
        <v>1</v>
      </c>
      <c r="X12" s="499"/>
      <c r="Y12" s="499"/>
      <c r="Z12" s="499"/>
      <c r="AA12" s="499"/>
      <c r="AB12" s="542"/>
      <c r="AC12" s="498" t="s">
        <v>131</v>
      </c>
      <c r="AD12" s="499"/>
      <c r="AE12" s="499"/>
      <c r="AF12" s="499"/>
      <c r="AG12" s="542"/>
      <c r="AH12" s="498" t="s">
        <v>132</v>
      </c>
      <c r="AI12" s="499"/>
      <c r="AJ12" s="499"/>
      <c r="AK12" s="499"/>
      <c r="AL12" s="543"/>
      <c r="AM12" s="495" t="s">
        <v>133</v>
      </c>
      <c r="AN12" s="496"/>
      <c r="AO12" s="496"/>
      <c r="AP12" s="496"/>
      <c r="AQ12" s="496"/>
      <c r="AR12" s="496"/>
      <c r="AS12" s="496"/>
      <c r="AT12" s="497"/>
      <c r="AU12" s="498" t="s">
        <v>134</v>
      </c>
      <c r="AV12" s="499"/>
      <c r="AW12" s="499"/>
      <c r="AX12" s="499"/>
      <c r="AY12" s="500" t="s">
        <v>135</v>
      </c>
      <c r="AZ12" s="501"/>
      <c r="BA12" s="501"/>
      <c r="BB12" s="501"/>
      <c r="BC12" s="501"/>
      <c r="BD12" s="501"/>
      <c r="BE12" s="501"/>
      <c r="BF12" s="501"/>
      <c r="BG12" s="501"/>
      <c r="BH12" s="501"/>
      <c r="BI12" s="501"/>
      <c r="BJ12" s="501"/>
      <c r="BK12" s="501"/>
      <c r="BL12" s="501"/>
      <c r="BM12" s="502"/>
      <c r="BN12" s="466">
        <v>685129</v>
      </c>
      <c r="BO12" s="467"/>
      <c r="BP12" s="467"/>
      <c r="BQ12" s="467"/>
      <c r="BR12" s="467"/>
      <c r="BS12" s="467"/>
      <c r="BT12" s="467"/>
      <c r="BU12" s="468"/>
      <c r="BV12" s="466">
        <v>607646</v>
      </c>
      <c r="BW12" s="467"/>
      <c r="BX12" s="467"/>
      <c r="BY12" s="467"/>
      <c r="BZ12" s="467"/>
      <c r="CA12" s="467"/>
      <c r="CB12" s="467"/>
      <c r="CC12" s="468"/>
      <c r="CD12" s="469" t="s">
        <v>136</v>
      </c>
      <c r="CE12" s="470"/>
      <c r="CF12" s="470"/>
      <c r="CG12" s="470"/>
      <c r="CH12" s="470"/>
      <c r="CI12" s="470"/>
      <c r="CJ12" s="470"/>
      <c r="CK12" s="470"/>
      <c r="CL12" s="470"/>
      <c r="CM12" s="470"/>
      <c r="CN12" s="470"/>
      <c r="CO12" s="470"/>
      <c r="CP12" s="470"/>
      <c r="CQ12" s="470"/>
      <c r="CR12" s="470"/>
      <c r="CS12" s="471"/>
      <c r="CT12" s="506" t="s">
        <v>137</v>
      </c>
      <c r="CU12" s="507"/>
      <c r="CV12" s="507"/>
      <c r="CW12" s="507"/>
      <c r="CX12" s="507"/>
      <c r="CY12" s="507"/>
      <c r="CZ12" s="507"/>
      <c r="DA12" s="508"/>
      <c r="DB12" s="506" t="s">
        <v>128</v>
      </c>
      <c r="DC12" s="507"/>
      <c r="DD12" s="507"/>
      <c r="DE12" s="507"/>
      <c r="DF12" s="507"/>
      <c r="DG12" s="507"/>
      <c r="DH12" s="507"/>
      <c r="DI12" s="508"/>
      <c r="DJ12" s="185"/>
      <c r="DK12" s="185"/>
      <c r="DL12" s="185"/>
      <c r="DM12" s="185"/>
      <c r="DN12" s="185"/>
      <c r="DO12" s="185"/>
    </row>
    <row r="13" spans="1:119" ht="18.75" customHeight="1">
      <c r="A13" s="186"/>
      <c r="B13" s="529"/>
      <c r="C13" s="530"/>
      <c r="D13" s="530"/>
      <c r="E13" s="530"/>
      <c r="F13" s="530"/>
      <c r="G13" s="530"/>
      <c r="H13" s="530"/>
      <c r="I13" s="530"/>
      <c r="J13" s="530"/>
      <c r="K13" s="531"/>
      <c r="L13" s="196"/>
      <c r="M13" s="554" t="s">
        <v>138</v>
      </c>
      <c r="N13" s="555"/>
      <c r="O13" s="555"/>
      <c r="P13" s="555"/>
      <c r="Q13" s="556"/>
      <c r="R13" s="547">
        <v>31304</v>
      </c>
      <c r="S13" s="548"/>
      <c r="T13" s="548"/>
      <c r="U13" s="548"/>
      <c r="V13" s="549"/>
      <c r="W13" s="482" t="s">
        <v>139</v>
      </c>
      <c r="X13" s="483"/>
      <c r="Y13" s="483"/>
      <c r="Z13" s="483"/>
      <c r="AA13" s="483"/>
      <c r="AB13" s="473"/>
      <c r="AC13" s="517">
        <v>1696</v>
      </c>
      <c r="AD13" s="518"/>
      <c r="AE13" s="518"/>
      <c r="AF13" s="518"/>
      <c r="AG13" s="557"/>
      <c r="AH13" s="517">
        <v>1840</v>
      </c>
      <c r="AI13" s="518"/>
      <c r="AJ13" s="518"/>
      <c r="AK13" s="518"/>
      <c r="AL13" s="519"/>
      <c r="AM13" s="495" t="s">
        <v>140</v>
      </c>
      <c r="AN13" s="496"/>
      <c r="AO13" s="496"/>
      <c r="AP13" s="496"/>
      <c r="AQ13" s="496"/>
      <c r="AR13" s="496"/>
      <c r="AS13" s="496"/>
      <c r="AT13" s="497"/>
      <c r="AU13" s="498" t="s">
        <v>141</v>
      </c>
      <c r="AV13" s="499"/>
      <c r="AW13" s="499"/>
      <c r="AX13" s="499"/>
      <c r="AY13" s="500" t="s">
        <v>142</v>
      </c>
      <c r="AZ13" s="501"/>
      <c r="BA13" s="501"/>
      <c r="BB13" s="501"/>
      <c r="BC13" s="501"/>
      <c r="BD13" s="501"/>
      <c r="BE13" s="501"/>
      <c r="BF13" s="501"/>
      <c r="BG13" s="501"/>
      <c r="BH13" s="501"/>
      <c r="BI13" s="501"/>
      <c r="BJ13" s="501"/>
      <c r="BK13" s="501"/>
      <c r="BL13" s="501"/>
      <c r="BM13" s="502"/>
      <c r="BN13" s="466">
        <v>-136319</v>
      </c>
      <c r="BO13" s="467"/>
      <c r="BP13" s="467"/>
      <c r="BQ13" s="467"/>
      <c r="BR13" s="467"/>
      <c r="BS13" s="467"/>
      <c r="BT13" s="467"/>
      <c r="BU13" s="468"/>
      <c r="BV13" s="466">
        <v>-117807</v>
      </c>
      <c r="BW13" s="467"/>
      <c r="BX13" s="467"/>
      <c r="BY13" s="467"/>
      <c r="BZ13" s="467"/>
      <c r="CA13" s="467"/>
      <c r="CB13" s="467"/>
      <c r="CC13" s="468"/>
      <c r="CD13" s="469" t="s">
        <v>143</v>
      </c>
      <c r="CE13" s="470"/>
      <c r="CF13" s="470"/>
      <c r="CG13" s="470"/>
      <c r="CH13" s="470"/>
      <c r="CI13" s="470"/>
      <c r="CJ13" s="470"/>
      <c r="CK13" s="470"/>
      <c r="CL13" s="470"/>
      <c r="CM13" s="470"/>
      <c r="CN13" s="470"/>
      <c r="CO13" s="470"/>
      <c r="CP13" s="470"/>
      <c r="CQ13" s="470"/>
      <c r="CR13" s="470"/>
      <c r="CS13" s="471"/>
      <c r="CT13" s="463">
        <v>11.8</v>
      </c>
      <c r="CU13" s="464"/>
      <c r="CV13" s="464"/>
      <c r="CW13" s="464"/>
      <c r="CX13" s="464"/>
      <c r="CY13" s="464"/>
      <c r="CZ13" s="464"/>
      <c r="DA13" s="465"/>
      <c r="DB13" s="463">
        <v>12</v>
      </c>
      <c r="DC13" s="464"/>
      <c r="DD13" s="464"/>
      <c r="DE13" s="464"/>
      <c r="DF13" s="464"/>
      <c r="DG13" s="464"/>
      <c r="DH13" s="464"/>
      <c r="DI13" s="465"/>
      <c r="DJ13" s="185"/>
      <c r="DK13" s="185"/>
      <c r="DL13" s="185"/>
      <c r="DM13" s="185"/>
      <c r="DN13" s="185"/>
      <c r="DO13" s="185"/>
    </row>
    <row r="14" spans="1:119" ht="18.75" customHeight="1" thickBot="1">
      <c r="A14" s="186"/>
      <c r="B14" s="529"/>
      <c r="C14" s="530"/>
      <c r="D14" s="530"/>
      <c r="E14" s="530"/>
      <c r="F14" s="530"/>
      <c r="G14" s="530"/>
      <c r="H14" s="530"/>
      <c r="I14" s="530"/>
      <c r="J14" s="530"/>
      <c r="K14" s="531"/>
      <c r="L14" s="544" t="s">
        <v>144</v>
      </c>
      <c r="M14" s="545"/>
      <c r="N14" s="545"/>
      <c r="O14" s="545"/>
      <c r="P14" s="545"/>
      <c r="Q14" s="546"/>
      <c r="R14" s="547">
        <v>31822</v>
      </c>
      <c r="S14" s="548"/>
      <c r="T14" s="548"/>
      <c r="U14" s="548"/>
      <c r="V14" s="549"/>
      <c r="W14" s="456"/>
      <c r="X14" s="457"/>
      <c r="Y14" s="457"/>
      <c r="Z14" s="457"/>
      <c r="AA14" s="457"/>
      <c r="AB14" s="446"/>
      <c r="AC14" s="550">
        <v>10.4</v>
      </c>
      <c r="AD14" s="551"/>
      <c r="AE14" s="551"/>
      <c r="AF14" s="551"/>
      <c r="AG14" s="552"/>
      <c r="AH14" s="550">
        <v>11.4</v>
      </c>
      <c r="AI14" s="551"/>
      <c r="AJ14" s="551"/>
      <c r="AK14" s="551"/>
      <c r="AL14" s="553"/>
      <c r="AM14" s="495"/>
      <c r="AN14" s="496"/>
      <c r="AO14" s="496"/>
      <c r="AP14" s="496"/>
      <c r="AQ14" s="496"/>
      <c r="AR14" s="496"/>
      <c r="AS14" s="496"/>
      <c r="AT14" s="497"/>
      <c r="AU14" s="498"/>
      <c r="AV14" s="499"/>
      <c r="AW14" s="499"/>
      <c r="AX14" s="499"/>
      <c r="AY14" s="500"/>
      <c r="AZ14" s="501"/>
      <c r="BA14" s="501"/>
      <c r="BB14" s="501"/>
      <c r="BC14" s="501"/>
      <c r="BD14" s="501"/>
      <c r="BE14" s="501"/>
      <c r="BF14" s="501"/>
      <c r="BG14" s="501"/>
      <c r="BH14" s="501"/>
      <c r="BI14" s="501"/>
      <c r="BJ14" s="501"/>
      <c r="BK14" s="501"/>
      <c r="BL14" s="501"/>
      <c r="BM14" s="502"/>
      <c r="BN14" s="466"/>
      <c r="BO14" s="467"/>
      <c r="BP14" s="467"/>
      <c r="BQ14" s="467"/>
      <c r="BR14" s="467"/>
      <c r="BS14" s="467"/>
      <c r="BT14" s="467"/>
      <c r="BU14" s="468"/>
      <c r="BV14" s="466"/>
      <c r="BW14" s="467"/>
      <c r="BX14" s="467"/>
      <c r="BY14" s="467"/>
      <c r="BZ14" s="467"/>
      <c r="CA14" s="467"/>
      <c r="CB14" s="467"/>
      <c r="CC14" s="468"/>
      <c r="CD14" s="558" t="s">
        <v>145</v>
      </c>
      <c r="CE14" s="559"/>
      <c r="CF14" s="559"/>
      <c r="CG14" s="559"/>
      <c r="CH14" s="559"/>
      <c r="CI14" s="559"/>
      <c r="CJ14" s="559"/>
      <c r="CK14" s="559"/>
      <c r="CL14" s="559"/>
      <c r="CM14" s="559"/>
      <c r="CN14" s="559"/>
      <c r="CO14" s="559"/>
      <c r="CP14" s="559"/>
      <c r="CQ14" s="559"/>
      <c r="CR14" s="559"/>
      <c r="CS14" s="560"/>
      <c r="CT14" s="561">
        <v>128</v>
      </c>
      <c r="CU14" s="562"/>
      <c r="CV14" s="562"/>
      <c r="CW14" s="562"/>
      <c r="CX14" s="562"/>
      <c r="CY14" s="562"/>
      <c r="CZ14" s="562"/>
      <c r="DA14" s="563"/>
      <c r="DB14" s="561">
        <v>122.6</v>
      </c>
      <c r="DC14" s="562"/>
      <c r="DD14" s="562"/>
      <c r="DE14" s="562"/>
      <c r="DF14" s="562"/>
      <c r="DG14" s="562"/>
      <c r="DH14" s="562"/>
      <c r="DI14" s="563"/>
      <c r="DJ14" s="185"/>
      <c r="DK14" s="185"/>
      <c r="DL14" s="185"/>
      <c r="DM14" s="185"/>
      <c r="DN14" s="185"/>
      <c r="DO14" s="185"/>
    </row>
    <row r="15" spans="1:119" ht="18.75" customHeight="1">
      <c r="A15" s="186"/>
      <c r="B15" s="529"/>
      <c r="C15" s="530"/>
      <c r="D15" s="530"/>
      <c r="E15" s="530"/>
      <c r="F15" s="530"/>
      <c r="G15" s="530"/>
      <c r="H15" s="530"/>
      <c r="I15" s="530"/>
      <c r="J15" s="530"/>
      <c r="K15" s="531"/>
      <c r="L15" s="196"/>
      <c r="M15" s="554" t="s">
        <v>146</v>
      </c>
      <c r="N15" s="555"/>
      <c r="O15" s="555"/>
      <c r="P15" s="555"/>
      <c r="Q15" s="556"/>
      <c r="R15" s="547">
        <v>31624</v>
      </c>
      <c r="S15" s="548"/>
      <c r="T15" s="548"/>
      <c r="U15" s="548"/>
      <c r="V15" s="549"/>
      <c r="W15" s="482" t="s">
        <v>147</v>
      </c>
      <c r="X15" s="483"/>
      <c r="Y15" s="483"/>
      <c r="Z15" s="483"/>
      <c r="AA15" s="483"/>
      <c r="AB15" s="473"/>
      <c r="AC15" s="517">
        <v>5368</v>
      </c>
      <c r="AD15" s="518"/>
      <c r="AE15" s="518"/>
      <c r="AF15" s="518"/>
      <c r="AG15" s="557"/>
      <c r="AH15" s="517">
        <v>5217</v>
      </c>
      <c r="AI15" s="518"/>
      <c r="AJ15" s="518"/>
      <c r="AK15" s="518"/>
      <c r="AL15" s="519"/>
      <c r="AM15" s="495"/>
      <c r="AN15" s="496"/>
      <c r="AO15" s="496"/>
      <c r="AP15" s="496"/>
      <c r="AQ15" s="496"/>
      <c r="AR15" s="496"/>
      <c r="AS15" s="496"/>
      <c r="AT15" s="497"/>
      <c r="AU15" s="498"/>
      <c r="AV15" s="499"/>
      <c r="AW15" s="499"/>
      <c r="AX15" s="499"/>
      <c r="AY15" s="426" t="s">
        <v>148</v>
      </c>
      <c r="AZ15" s="427"/>
      <c r="BA15" s="427"/>
      <c r="BB15" s="427"/>
      <c r="BC15" s="427"/>
      <c r="BD15" s="427"/>
      <c r="BE15" s="427"/>
      <c r="BF15" s="427"/>
      <c r="BG15" s="427"/>
      <c r="BH15" s="427"/>
      <c r="BI15" s="427"/>
      <c r="BJ15" s="427"/>
      <c r="BK15" s="427"/>
      <c r="BL15" s="427"/>
      <c r="BM15" s="428"/>
      <c r="BN15" s="429">
        <v>3258213</v>
      </c>
      <c r="BO15" s="430"/>
      <c r="BP15" s="430"/>
      <c r="BQ15" s="430"/>
      <c r="BR15" s="430"/>
      <c r="BS15" s="430"/>
      <c r="BT15" s="430"/>
      <c r="BU15" s="431"/>
      <c r="BV15" s="429">
        <v>3170104</v>
      </c>
      <c r="BW15" s="430"/>
      <c r="BX15" s="430"/>
      <c r="BY15" s="430"/>
      <c r="BZ15" s="430"/>
      <c r="CA15" s="430"/>
      <c r="CB15" s="430"/>
      <c r="CC15" s="431"/>
      <c r="CD15" s="564" t="s">
        <v>149</v>
      </c>
      <c r="CE15" s="565"/>
      <c r="CF15" s="565"/>
      <c r="CG15" s="565"/>
      <c r="CH15" s="565"/>
      <c r="CI15" s="565"/>
      <c r="CJ15" s="565"/>
      <c r="CK15" s="565"/>
      <c r="CL15" s="565"/>
      <c r="CM15" s="565"/>
      <c r="CN15" s="565"/>
      <c r="CO15" s="565"/>
      <c r="CP15" s="565"/>
      <c r="CQ15" s="565"/>
      <c r="CR15" s="565"/>
      <c r="CS15" s="566"/>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29"/>
      <c r="C16" s="530"/>
      <c r="D16" s="530"/>
      <c r="E16" s="530"/>
      <c r="F16" s="530"/>
      <c r="G16" s="530"/>
      <c r="H16" s="530"/>
      <c r="I16" s="530"/>
      <c r="J16" s="530"/>
      <c r="K16" s="531"/>
      <c r="L16" s="544" t="s">
        <v>150</v>
      </c>
      <c r="M16" s="575"/>
      <c r="N16" s="575"/>
      <c r="O16" s="575"/>
      <c r="P16" s="575"/>
      <c r="Q16" s="576"/>
      <c r="R16" s="567" t="s">
        <v>151</v>
      </c>
      <c r="S16" s="568"/>
      <c r="T16" s="568"/>
      <c r="U16" s="568"/>
      <c r="V16" s="569"/>
      <c r="W16" s="456"/>
      <c r="X16" s="457"/>
      <c r="Y16" s="457"/>
      <c r="Z16" s="457"/>
      <c r="AA16" s="457"/>
      <c r="AB16" s="446"/>
      <c r="AC16" s="550">
        <v>32.799999999999997</v>
      </c>
      <c r="AD16" s="551"/>
      <c r="AE16" s="551"/>
      <c r="AF16" s="551"/>
      <c r="AG16" s="552"/>
      <c r="AH16" s="550">
        <v>32.200000000000003</v>
      </c>
      <c r="AI16" s="551"/>
      <c r="AJ16" s="551"/>
      <c r="AK16" s="551"/>
      <c r="AL16" s="553"/>
      <c r="AM16" s="495"/>
      <c r="AN16" s="496"/>
      <c r="AO16" s="496"/>
      <c r="AP16" s="496"/>
      <c r="AQ16" s="496"/>
      <c r="AR16" s="496"/>
      <c r="AS16" s="496"/>
      <c r="AT16" s="497"/>
      <c r="AU16" s="498"/>
      <c r="AV16" s="499"/>
      <c r="AW16" s="499"/>
      <c r="AX16" s="499"/>
      <c r="AY16" s="500" t="s">
        <v>152</v>
      </c>
      <c r="AZ16" s="501"/>
      <c r="BA16" s="501"/>
      <c r="BB16" s="501"/>
      <c r="BC16" s="501"/>
      <c r="BD16" s="501"/>
      <c r="BE16" s="501"/>
      <c r="BF16" s="501"/>
      <c r="BG16" s="501"/>
      <c r="BH16" s="501"/>
      <c r="BI16" s="501"/>
      <c r="BJ16" s="501"/>
      <c r="BK16" s="501"/>
      <c r="BL16" s="501"/>
      <c r="BM16" s="502"/>
      <c r="BN16" s="466">
        <v>6745800</v>
      </c>
      <c r="BO16" s="467"/>
      <c r="BP16" s="467"/>
      <c r="BQ16" s="467"/>
      <c r="BR16" s="467"/>
      <c r="BS16" s="467"/>
      <c r="BT16" s="467"/>
      <c r="BU16" s="468"/>
      <c r="BV16" s="466">
        <v>6766522</v>
      </c>
      <c r="BW16" s="467"/>
      <c r="BX16" s="467"/>
      <c r="BY16" s="467"/>
      <c r="BZ16" s="467"/>
      <c r="CA16" s="467"/>
      <c r="CB16" s="467"/>
      <c r="CC16" s="468"/>
      <c r="CD16" s="200"/>
      <c r="CE16" s="573"/>
      <c r="CF16" s="573"/>
      <c r="CG16" s="573"/>
      <c r="CH16" s="573"/>
      <c r="CI16" s="573"/>
      <c r="CJ16" s="573"/>
      <c r="CK16" s="573"/>
      <c r="CL16" s="573"/>
      <c r="CM16" s="573"/>
      <c r="CN16" s="573"/>
      <c r="CO16" s="573"/>
      <c r="CP16" s="573"/>
      <c r="CQ16" s="573"/>
      <c r="CR16" s="573"/>
      <c r="CS16" s="574"/>
      <c r="CT16" s="463"/>
      <c r="CU16" s="464"/>
      <c r="CV16" s="464"/>
      <c r="CW16" s="464"/>
      <c r="CX16" s="464"/>
      <c r="CY16" s="464"/>
      <c r="CZ16" s="464"/>
      <c r="DA16" s="465"/>
      <c r="DB16" s="463"/>
      <c r="DC16" s="464"/>
      <c r="DD16" s="464"/>
      <c r="DE16" s="464"/>
      <c r="DF16" s="464"/>
      <c r="DG16" s="464"/>
      <c r="DH16" s="464"/>
      <c r="DI16" s="465"/>
      <c r="DJ16" s="185"/>
      <c r="DK16" s="185"/>
      <c r="DL16" s="185"/>
      <c r="DM16" s="185"/>
      <c r="DN16" s="185"/>
      <c r="DO16" s="185"/>
    </row>
    <row r="17" spans="1:119" ht="18.75" customHeight="1" thickBot="1">
      <c r="A17" s="186"/>
      <c r="B17" s="532"/>
      <c r="C17" s="533"/>
      <c r="D17" s="533"/>
      <c r="E17" s="533"/>
      <c r="F17" s="533"/>
      <c r="G17" s="533"/>
      <c r="H17" s="533"/>
      <c r="I17" s="533"/>
      <c r="J17" s="533"/>
      <c r="K17" s="534"/>
      <c r="L17" s="201"/>
      <c r="M17" s="570" t="s">
        <v>153</v>
      </c>
      <c r="N17" s="571"/>
      <c r="O17" s="571"/>
      <c r="P17" s="571"/>
      <c r="Q17" s="572"/>
      <c r="R17" s="567" t="s">
        <v>154</v>
      </c>
      <c r="S17" s="568"/>
      <c r="T17" s="568"/>
      <c r="U17" s="568"/>
      <c r="V17" s="569"/>
      <c r="W17" s="482" t="s">
        <v>155</v>
      </c>
      <c r="X17" s="483"/>
      <c r="Y17" s="483"/>
      <c r="Z17" s="483"/>
      <c r="AA17" s="483"/>
      <c r="AB17" s="473"/>
      <c r="AC17" s="517">
        <v>9309</v>
      </c>
      <c r="AD17" s="518"/>
      <c r="AE17" s="518"/>
      <c r="AF17" s="518"/>
      <c r="AG17" s="557"/>
      <c r="AH17" s="517">
        <v>9123</v>
      </c>
      <c r="AI17" s="518"/>
      <c r="AJ17" s="518"/>
      <c r="AK17" s="518"/>
      <c r="AL17" s="519"/>
      <c r="AM17" s="495"/>
      <c r="AN17" s="496"/>
      <c r="AO17" s="496"/>
      <c r="AP17" s="496"/>
      <c r="AQ17" s="496"/>
      <c r="AR17" s="496"/>
      <c r="AS17" s="496"/>
      <c r="AT17" s="497"/>
      <c r="AU17" s="498"/>
      <c r="AV17" s="499"/>
      <c r="AW17" s="499"/>
      <c r="AX17" s="499"/>
      <c r="AY17" s="500" t="s">
        <v>156</v>
      </c>
      <c r="AZ17" s="501"/>
      <c r="BA17" s="501"/>
      <c r="BB17" s="501"/>
      <c r="BC17" s="501"/>
      <c r="BD17" s="501"/>
      <c r="BE17" s="501"/>
      <c r="BF17" s="501"/>
      <c r="BG17" s="501"/>
      <c r="BH17" s="501"/>
      <c r="BI17" s="501"/>
      <c r="BJ17" s="501"/>
      <c r="BK17" s="501"/>
      <c r="BL17" s="501"/>
      <c r="BM17" s="502"/>
      <c r="BN17" s="466">
        <v>4116855</v>
      </c>
      <c r="BO17" s="467"/>
      <c r="BP17" s="467"/>
      <c r="BQ17" s="467"/>
      <c r="BR17" s="467"/>
      <c r="BS17" s="467"/>
      <c r="BT17" s="467"/>
      <c r="BU17" s="468"/>
      <c r="BV17" s="466">
        <v>4014328</v>
      </c>
      <c r="BW17" s="467"/>
      <c r="BX17" s="467"/>
      <c r="BY17" s="467"/>
      <c r="BZ17" s="467"/>
      <c r="CA17" s="467"/>
      <c r="CB17" s="467"/>
      <c r="CC17" s="468"/>
      <c r="CD17" s="200"/>
      <c r="CE17" s="573"/>
      <c r="CF17" s="573"/>
      <c r="CG17" s="573"/>
      <c r="CH17" s="573"/>
      <c r="CI17" s="573"/>
      <c r="CJ17" s="573"/>
      <c r="CK17" s="573"/>
      <c r="CL17" s="573"/>
      <c r="CM17" s="573"/>
      <c r="CN17" s="573"/>
      <c r="CO17" s="573"/>
      <c r="CP17" s="573"/>
      <c r="CQ17" s="573"/>
      <c r="CR17" s="573"/>
      <c r="CS17" s="574"/>
      <c r="CT17" s="463"/>
      <c r="CU17" s="464"/>
      <c r="CV17" s="464"/>
      <c r="CW17" s="464"/>
      <c r="CX17" s="464"/>
      <c r="CY17" s="464"/>
      <c r="CZ17" s="464"/>
      <c r="DA17" s="465"/>
      <c r="DB17" s="463"/>
      <c r="DC17" s="464"/>
      <c r="DD17" s="464"/>
      <c r="DE17" s="464"/>
      <c r="DF17" s="464"/>
      <c r="DG17" s="464"/>
      <c r="DH17" s="464"/>
      <c r="DI17" s="465"/>
      <c r="DJ17" s="185"/>
      <c r="DK17" s="185"/>
      <c r="DL17" s="185"/>
      <c r="DM17" s="185"/>
      <c r="DN17" s="185"/>
      <c r="DO17" s="185"/>
    </row>
    <row r="18" spans="1:119" ht="18.75" customHeight="1" thickBot="1">
      <c r="A18" s="186"/>
      <c r="B18" s="577" t="s">
        <v>157</v>
      </c>
      <c r="C18" s="509"/>
      <c r="D18" s="509"/>
      <c r="E18" s="578"/>
      <c r="F18" s="578"/>
      <c r="G18" s="578"/>
      <c r="H18" s="578"/>
      <c r="I18" s="578"/>
      <c r="J18" s="578"/>
      <c r="K18" s="578"/>
      <c r="L18" s="579">
        <v>160.52000000000001</v>
      </c>
      <c r="M18" s="579"/>
      <c r="N18" s="579"/>
      <c r="O18" s="579"/>
      <c r="P18" s="579"/>
      <c r="Q18" s="579"/>
      <c r="R18" s="580"/>
      <c r="S18" s="580"/>
      <c r="T18" s="580"/>
      <c r="U18" s="580"/>
      <c r="V18" s="581"/>
      <c r="W18" s="484"/>
      <c r="X18" s="485"/>
      <c r="Y18" s="485"/>
      <c r="Z18" s="485"/>
      <c r="AA18" s="485"/>
      <c r="AB18" s="476"/>
      <c r="AC18" s="582">
        <v>56.9</v>
      </c>
      <c r="AD18" s="583"/>
      <c r="AE18" s="583"/>
      <c r="AF18" s="583"/>
      <c r="AG18" s="584"/>
      <c r="AH18" s="582">
        <v>56.4</v>
      </c>
      <c r="AI18" s="583"/>
      <c r="AJ18" s="583"/>
      <c r="AK18" s="583"/>
      <c r="AL18" s="585"/>
      <c r="AM18" s="495"/>
      <c r="AN18" s="496"/>
      <c r="AO18" s="496"/>
      <c r="AP18" s="496"/>
      <c r="AQ18" s="496"/>
      <c r="AR18" s="496"/>
      <c r="AS18" s="496"/>
      <c r="AT18" s="497"/>
      <c r="AU18" s="498"/>
      <c r="AV18" s="499"/>
      <c r="AW18" s="499"/>
      <c r="AX18" s="499"/>
      <c r="AY18" s="500" t="s">
        <v>158</v>
      </c>
      <c r="AZ18" s="501"/>
      <c r="BA18" s="501"/>
      <c r="BB18" s="501"/>
      <c r="BC18" s="501"/>
      <c r="BD18" s="501"/>
      <c r="BE18" s="501"/>
      <c r="BF18" s="501"/>
      <c r="BG18" s="501"/>
      <c r="BH18" s="501"/>
      <c r="BI18" s="501"/>
      <c r="BJ18" s="501"/>
      <c r="BK18" s="501"/>
      <c r="BL18" s="501"/>
      <c r="BM18" s="502"/>
      <c r="BN18" s="466">
        <v>7505687</v>
      </c>
      <c r="BO18" s="467"/>
      <c r="BP18" s="467"/>
      <c r="BQ18" s="467"/>
      <c r="BR18" s="467"/>
      <c r="BS18" s="467"/>
      <c r="BT18" s="467"/>
      <c r="BU18" s="468"/>
      <c r="BV18" s="466">
        <v>7464625</v>
      </c>
      <c r="BW18" s="467"/>
      <c r="BX18" s="467"/>
      <c r="BY18" s="467"/>
      <c r="BZ18" s="467"/>
      <c r="CA18" s="467"/>
      <c r="CB18" s="467"/>
      <c r="CC18" s="468"/>
      <c r="CD18" s="200"/>
      <c r="CE18" s="573"/>
      <c r="CF18" s="573"/>
      <c r="CG18" s="573"/>
      <c r="CH18" s="573"/>
      <c r="CI18" s="573"/>
      <c r="CJ18" s="573"/>
      <c r="CK18" s="573"/>
      <c r="CL18" s="573"/>
      <c r="CM18" s="573"/>
      <c r="CN18" s="573"/>
      <c r="CO18" s="573"/>
      <c r="CP18" s="573"/>
      <c r="CQ18" s="573"/>
      <c r="CR18" s="573"/>
      <c r="CS18" s="574"/>
      <c r="CT18" s="463"/>
      <c r="CU18" s="464"/>
      <c r="CV18" s="464"/>
      <c r="CW18" s="464"/>
      <c r="CX18" s="464"/>
      <c r="CY18" s="464"/>
      <c r="CZ18" s="464"/>
      <c r="DA18" s="465"/>
      <c r="DB18" s="463"/>
      <c r="DC18" s="464"/>
      <c r="DD18" s="464"/>
      <c r="DE18" s="464"/>
      <c r="DF18" s="464"/>
      <c r="DG18" s="464"/>
      <c r="DH18" s="464"/>
      <c r="DI18" s="465"/>
      <c r="DJ18" s="185"/>
      <c r="DK18" s="185"/>
      <c r="DL18" s="185"/>
      <c r="DM18" s="185"/>
      <c r="DN18" s="185"/>
      <c r="DO18" s="185"/>
    </row>
    <row r="19" spans="1:119" ht="18.75" customHeight="1" thickBot="1">
      <c r="A19" s="186"/>
      <c r="B19" s="577" t="s">
        <v>159</v>
      </c>
      <c r="C19" s="509"/>
      <c r="D19" s="509"/>
      <c r="E19" s="578"/>
      <c r="F19" s="578"/>
      <c r="G19" s="578"/>
      <c r="H19" s="578"/>
      <c r="I19" s="578"/>
      <c r="J19" s="578"/>
      <c r="K19" s="578"/>
      <c r="L19" s="586">
        <v>201</v>
      </c>
      <c r="M19" s="586"/>
      <c r="N19" s="586"/>
      <c r="O19" s="586"/>
      <c r="P19" s="586"/>
      <c r="Q19" s="586"/>
      <c r="R19" s="587"/>
      <c r="S19" s="587"/>
      <c r="T19" s="587"/>
      <c r="U19" s="587"/>
      <c r="V19" s="588"/>
      <c r="W19" s="423"/>
      <c r="X19" s="424"/>
      <c r="Y19" s="424"/>
      <c r="Z19" s="424"/>
      <c r="AA19" s="424"/>
      <c r="AB19" s="424"/>
      <c r="AC19" s="595"/>
      <c r="AD19" s="595"/>
      <c r="AE19" s="595"/>
      <c r="AF19" s="595"/>
      <c r="AG19" s="595"/>
      <c r="AH19" s="595"/>
      <c r="AI19" s="595"/>
      <c r="AJ19" s="595"/>
      <c r="AK19" s="595"/>
      <c r="AL19" s="596"/>
      <c r="AM19" s="495"/>
      <c r="AN19" s="496"/>
      <c r="AO19" s="496"/>
      <c r="AP19" s="496"/>
      <c r="AQ19" s="496"/>
      <c r="AR19" s="496"/>
      <c r="AS19" s="496"/>
      <c r="AT19" s="497"/>
      <c r="AU19" s="498"/>
      <c r="AV19" s="499"/>
      <c r="AW19" s="499"/>
      <c r="AX19" s="499"/>
      <c r="AY19" s="500" t="s">
        <v>160</v>
      </c>
      <c r="AZ19" s="501"/>
      <c r="BA19" s="501"/>
      <c r="BB19" s="501"/>
      <c r="BC19" s="501"/>
      <c r="BD19" s="501"/>
      <c r="BE19" s="501"/>
      <c r="BF19" s="501"/>
      <c r="BG19" s="501"/>
      <c r="BH19" s="501"/>
      <c r="BI19" s="501"/>
      <c r="BJ19" s="501"/>
      <c r="BK19" s="501"/>
      <c r="BL19" s="501"/>
      <c r="BM19" s="502"/>
      <c r="BN19" s="466">
        <v>11225558</v>
      </c>
      <c r="BO19" s="467"/>
      <c r="BP19" s="467"/>
      <c r="BQ19" s="467"/>
      <c r="BR19" s="467"/>
      <c r="BS19" s="467"/>
      <c r="BT19" s="467"/>
      <c r="BU19" s="468"/>
      <c r="BV19" s="466">
        <v>11169218</v>
      </c>
      <c r="BW19" s="467"/>
      <c r="BX19" s="467"/>
      <c r="BY19" s="467"/>
      <c r="BZ19" s="467"/>
      <c r="CA19" s="467"/>
      <c r="CB19" s="467"/>
      <c r="CC19" s="468"/>
      <c r="CD19" s="200"/>
      <c r="CE19" s="573"/>
      <c r="CF19" s="573"/>
      <c r="CG19" s="573"/>
      <c r="CH19" s="573"/>
      <c r="CI19" s="573"/>
      <c r="CJ19" s="573"/>
      <c r="CK19" s="573"/>
      <c r="CL19" s="573"/>
      <c r="CM19" s="573"/>
      <c r="CN19" s="573"/>
      <c r="CO19" s="573"/>
      <c r="CP19" s="573"/>
      <c r="CQ19" s="573"/>
      <c r="CR19" s="573"/>
      <c r="CS19" s="574"/>
      <c r="CT19" s="463"/>
      <c r="CU19" s="464"/>
      <c r="CV19" s="464"/>
      <c r="CW19" s="464"/>
      <c r="CX19" s="464"/>
      <c r="CY19" s="464"/>
      <c r="CZ19" s="464"/>
      <c r="DA19" s="465"/>
      <c r="DB19" s="463"/>
      <c r="DC19" s="464"/>
      <c r="DD19" s="464"/>
      <c r="DE19" s="464"/>
      <c r="DF19" s="464"/>
      <c r="DG19" s="464"/>
      <c r="DH19" s="464"/>
      <c r="DI19" s="465"/>
      <c r="DJ19" s="185"/>
      <c r="DK19" s="185"/>
      <c r="DL19" s="185"/>
      <c r="DM19" s="185"/>
      <c r="DN19" s="185"/>
      <c r="DO19" s="185"/>
    </row>
    <row r="20" spans="1:119" ht="18.75" customHeight="1" thickBot="1">
      <c r="A20" s="186"/>
      <c r="B20" s="577" t="s">
        <v>161</v>
      </c>
      <c r="C20" s="509"/>
      <c r="D20" s="509"/>
      <c r="E20" s="578"/>
      <c r="F20" s="578"/>
      <c r="G20" s="578"/>
      <c r="H20" s="578"/>
      <c r="I20" s="578"/>
      <c r="J20" s="578"/>
      <c r="K20" s="578"/>
      <c r="L20" s="586">
        <v>10705</v>
      </c>
      <c r="M20" s="586"/>
      <c r="N20" s="586"/>
      <c r="O20" s="586"/>
      <c r="P20" s="586"/>
      <c r="Q20" s="586"/>
      <c r="R20" s="587"/>
      <c r="S20" s="587"/>
      <c r="T20" s="587"/>
      <c r="U20" s="587"/>
      <c r="V20" s="588"/>
      <c r="W20" s="484"/>
      <c r="X20" s="485"/>
      <c r="Y20" s="485"/>
      <c r="Z20" s="485"/>
      <c r="AA20" s="485"/>
      <c r="AB20" s="485"/>
      <c r="AC20" s="589"/>
      <c r="AD20" s="589"/>
      <c r="AE20" s="589"/>
      <c r="AF20" s="589"/>
      <c r="AG20" s="589"/>
      <c r="AH20" s="589"/>
      <c r="AI20" s="589"/>
      <c r="AJ20" s="589"/>
      <c r="AK20" s="589"/>
      <c r="AL20" s="590"/>
      <c r="AM20" s="591"/>
      <c r="AN20" s="521"/>
      <c r="AO20" s="521"/>
      <c r="AP20" s="521"/>
      <c r="AQ20" s="521"/>
      <c r="AR20" s="521"/>
      <c r="AS20" s="521"/>
      <c r="AT20" s="522"/>
      <c r="AU20" s="592"/>
      <c r="AV20" s="593"/>
      <c r="AW20" s="593"/>
      <c r="AX20" s="594"/>
      <c r="AY20" s="500"/>
      <c r="AZ20" s="501"/>
      <c r="BA20" s="501"/>
      <c r="BB20" s="501"/>
      <c r="BC20" s="501"/>
      <c r="BD20" s="501"/>
      <c r="BE20" s="501"/>
      <c r="BF20" s="501"/>
      <c r="BG20" s="501"/>
      <c r="BH20" s="501"/>
      <c r="BI20" s="501"/>
      <c r="BJ20" s="501"/>
      <c r="BK20" s="501"/>
      <c r="BL20" s="501"/>
      <c r="BM20" s="502"/>
      <c r="BN20" s="466"/>
      <c r="BO20" s="467"/>
      <c r="BP20" s="467"/>
      <c r="BQ20" s="467"/>
      <c r="BR20" s="467"/>
      <c r="BS20" s="467"/>
      <c r="BT20" s="467"/>
      <c r="BU20" s="468"/>
      <c r="BV20" s="466"/>
      <c r="BW20" s="467"/>
      <c r="BX20" s="467"/>
      <c r="BY20" s="467"/>
      <c r="BZ20" s="467"/>
      <c r="CA20" s="467"/>
      <c r="CB20" s="467"/>
      <c r="CC20" s="468"/>
      <c r="CD20" s="200"/>
      <c r="CE20" s="573"/>
      <c r="CF20" s="573"/>
      <c r="CG20" s="573"/>
      <c r="CH20" s="573"/>
      <c r="CI20" s="573"/>
      <c r="CJ20" s="573"/>
      <c r="CK20" s="573"/>
      <c r="CL20" s="573"/>
      <c r="CM20" s="573"/>
      <c r="CN20" s="573"/>
      <c r="CO20" s="573"/>
      <c r="CP20" s="573"/>
      <c r="CQ20" s="573"/>
      <c r="CR20" s="573"/>
      <c r="CS20" s="574"/>
      <c r="CT20" s="463"/>
      <c r="CU20" s="464"/>
      <c r="CV20" s="464"/>
      <c r="CW20" s="464"/>
      <c r="CX20" s="464"/>
      <c r="CY20" s="464"/>
      <c r="CZ20" s="464"/>
      <c r="DA20" s="465"/>
      <c r="DB20" s="463"/>
      <c r="DC20" s="464"/>
      <c r="DD20" s="464"/>
      <c r="DE20" s="464"/>
      <c r="DF20" s="464"/>
      <c r="DG20" s="464"/>
      <c r="DH20" s="464"/>
      <c r="DI20" s="465"/>
      <c r="DJ20" s="185"/>
      <c r="DK20" s="185"/>
      <c r="DL20" s="185"/>
      <c r="DM20" s="185"/>
      <c r="DN20" s="185"/>
      <c r="DO20" s="185"/>
    </row>
    <row r="21" spans="1:119" ht="18.75" customHeight="1">
      <c r="A21" s="186"/>
      <c r="B21" s="597" t="s">
        <v>162</v>
      </c>
      <c r="C21" s="598"/>
      <c r="D21" s="598"/>
      <c r="E21" s="598"/>
      <c r="F21" s="598"/>
      <c r="G21" s="598"/>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598"/>
      <c r="AM21" s="598"/>
      <c r="AN21" s="598"/>
      <c r="AO21" s="598"/>
      <c r="AP21" s="598"/>
      <c r="AQ21" s="598"/>
      <c r="AR21" s="598"/>
      <c r="AS21" s="598"/>
      <c r="AT21" s="598"/>
      <c r="AU21" s="598"/>
      <c r="AV21" s="598"/>
      <c r="AW21" s="598"/>
      <c r="AX21" s="599"/>
      <c r="AY21" s="500"/>
      <c r="AZ21" s="501"/>
      <c r="BA21" s="501"/>
      <c r="BB21" s="501"/>
      <c r="BC21" s="501"/>
      <c r="BD21" s="501"/>
      <c r="BE21" s="501"/>
      <c r="BF21" s="501"/>
      <c r="BG21" s="501"/>
      <c r="BH21" s="501"/>
      <c r="BI21" s="501"/>
      <c r="BJ21" s="501"/>
      <c r="BK21" s="501"/>
      <c r="BL21" s="501"/>
      <c r="BM21" s="502"/>
      <c r="BN21" s="466"/>
      <c r="BO21" s="467"/>
      <c r="BP21" s="467"/>
      <c r="BQ21" s="467"/>
      <c r="BR21" s="467"/>
      <c r="BS21" s="467"/>
      <c r="BT21" s="467"/>
      <c r="BU21" s="468"/>
      <c r="BV21" s="466"/>
      <c r="BW21" s="467"/>
      <c r="BX21" s="467"/>
      <c r="BY21" s="467"/>
      <c r="BZ21" s="467"/>
      <c r="CA21" s="467"/>
      <c r="CB21" s="467"/>
      <c r="CC21" s="468"/>
      <c r="CD21" s="200"/>
      <c r="CE21" s="573"/>
      <c r="CF21" s="573"/>
      <c r="CG21" s="573"/>
      <c r="CH21" s="573"/>
      <c r="CI21" s="573"/>
      <c r="CJ21" s="573"/>
      <c r="CK21" s="573"/>
      <c r="CL21" s="573"/>
      <c r="CM21" s="573"/>
      <c r="CN21" s="573"/>
      <c r="CO21" s="573"/>
      <c r="CP21" s="573"/>
      <c r="CQ21" s="573"/>
      <c r="CR21" s="573"/>
      <c r="CS21" s="574"/>
      <c r="CT21" s="463"/>
      <c r="CU21" s="464"/>
      <c r="CV21" s="464"/>
      <c r="CW21" s="464"/>
      <c r="CX21" s="464"/>
      <c r="CY21" s="464"/>
      <c r="CZ21" s="464"/>
      <c r="DA21" s="465"/>
      <c r="DB21" s="463"/>
      <c r="DC21" s="464"/>
      <c r="DD21" s="464"/>
      <c r="DE21" s="464"/>
      <c r="DF21" s="464"/>
      <c r="DG21" s="464"/>
      <c r="DH21" s="464"/>
      <c r="DI21" s="465"/>
      <c r="DJ21" s="185"/>
      <c r="DK21" s="185"/>
      <c r="DL21" s="185"/>
      <c r="DM21" s="185"/>
      <c r="DN21" s="185"/>
      <c r="DO21" s="185"/>
    </row>
    <row r="22" spans="1:119" ht="18.75" customHeight="1" thickBot="1">
      <c r="A22" s="186"/>
      <c r="B22" s="600" t="s">
        <v>163</v>
      </c>
      <c r="C22" s="601"/>
      <c r="D22" s="602"/>
      <c r="E22" s="478" t="s">
        <v>1</v>
      </c>
      <c r="F22" s="483"/>
      <c r="G22" s="483"/>
      <c r="H22" s="483"/>
      <c r="I22" s="483"/>
      <c r="J22" s="483"/>
      <c r="K22" s="473"/>
      <c r="L22" s="478" t="s">
        <v>164</v>
      </c>
      <c r="M22" s="483"/>
      <c r="N22" s="483"/>
      <c r="O22" s="483"/>
      <c r="P22" s="473"/>
      <c r="Q22" s="609" t="s">
        <v>165</v>
      </c>
      <c r="R22" s="610"/>
      <c r="S22" s="610"/>
      <c r="T22" s="610"/>
      <c r="U22" s="610"/>
      <c r="V22" s="611"/>
      <c r="W22" s="615" t="s">
        <v>166</v>
      </c>
      <c r="X22" s="601"/>
      <c r="Y22" s="602"/>
      <c r="Z22" s="478" t="s">
        <v>1</v>
      </c>
      <c r="AA22" s="483"/>
      <c r="AB22" s="483"/>
      <c r="AC22" s="483"/>
      <c r="AD22" s="483"/>
      <c r="AE22" s="483"/>
      <c r="AF22" s="483"/>
      <c r="AG22" s="473"/>
      <c r="AH22" s="628" t="s">
        <v>167</v>
      </c>
      <c r="AI22" s="483"/>
      <c r="AJ22" s="483"/>
      <c r="AK22" s="483"/>
      <c r="AL22" s="473"/>
      <c r="AM22" s="628" t="s">
        <v>168</v>
      </c>
      <c r="AN22" s="629"/>
      <c r="AO22" s="629"/>
      <c r="AP22" s="629"/>
      <c r="AQ22" s="629"/>
      <c r="AR22" s="630"/>
      <c r="AS22" s="609" t="s">
        <v>165</v>
      </c>
      <c r="AT22" s="610"/>
      <c r="AU22" s="610"/>
      <c r="AV22" s="610"/>
      <c r="AW22" s="610"/>
      <c r="AX22" s="634"/>
      <c r="AY22" s="636"/>
      <c r="AZ22" s="637"/>
      <c r="BA22" s="637"/>
      <c r="BB22" s="637"/>
      <c r="BC22" s="637"/>
      <c r="BD22" s="637"/>
      <c r="BE22" s="637"/>
      <c r="BF22" s="637"/>
      <c r="BG22" s="637"/>
      <c r="BH22" s="637"/>
      <c r="BI22" s="637"/>
      <c r="BJ22" s="637"/>
      <c r="BK22" s="637"/>
      <c r="BL22" s="637"/>
      <c r="BM22" s="638"/>
      <c r="BN22" s="639"/>
      <c r="BO22" s="640"/>
      <c r="BP22" s="640"/>
      <c r="BQ22" s="640"/>
      <c r="BR22" s="640"/>
      <c r="BS22" s="640"/>
      <c r="BT22" s="640"/>
      <c r="BU22" s="641"/>
      <c r="BV22" s="639"/>
      <c r="BW22" s="640"/>
      <c r="BX22" s="640"/>
      <c r="BY22" s="640"/>
      <c r="BZ22" s="640"/>
      <c r="CA22" s="640"/>
      <c r="CB22" s="640"/>
      <c r="CC22" s="641"/>
      <c r="CD22" s="200"/>
      <c r="CE22" s="573"/>
      <c r="CF22" s="573"/>
      <c r="CG22" s="573"/>
      <c r="CH22" s="573"/>
      <c r="CI22" s="573"/>
      <c r="CJ22" s="573"/>
      <c r="CK22" s="573"/>
      <c r="CL22" s="573"/>
      <c r="CM22" s="573"/>
      <c r="CN22" s="573"/>
      <c r="CO22" s="573"/>
      <c r="CP22" s="573"/>
      <c r="CQ22" s="573"/>
      <c r="CR22" s="573"/>
      <c r="CS22" s="574"/>
      <c r="CT22" s="463"/>
      <c r="CU22" s="464"/>
      <c r="CV22" s="464"/>
      <c r="CW22" s="464"/>
      <c r="CX22" s="464"/>
      <c r="CY22" s="464"/>
      <c r="CZ22" s="464"/>
      <c r="DA22" s="465"/>
      <c r="DB22" s="463"/>
      <c r="DC22" s="464"/>
      <c r="DD22" s="464"/>
      <c r="DE22" s="464"/>
      <c r="DF22" s="464"/>
      <c r="DG22" s="464"/>
      <c r="DH22" s="464"/>
      <c r="DI22" s="465"/>
      <c r="DJ22" s="185"/>
      <c r="DK22" s="185"/>
      <c r="DL22" s="185"/>
      <c r="DM22" s="185"/>
      <c r="DN22" s="185"/>
      <c r="DO22" s="185"/>
    </row>
    <row r="23" spans="1:119" ht="18.75" customHeight="1">
      <c r="A23" s="186"/>
      <c r="B23" s="603"/>
      <c r="C23" s="604"/>
      <c r="D23" s="605"/>
      <c r="E23" s="452"/>
      <c r="F23" s="457"/>
      <c r="G23" s="457"/>
      <c r="H23" s="457"/>
      <c r="I23" s="457"/>
      <c r="J23" s="457"/>
      <c r="K23" s="446"/>
      <c r="L23" s="452"/>
      <c r="M23" s="457"/>
      <c r="N23" s="457"/>
      <c r="O23" s="457"/>
      <c r="P23" s="446"/>
      <c r="Q23" s="612"/>
      <c r="R23" s="613"/>
      <c r="S23" s="613"/>
      <c r="T23" s="613"/>
      <c r="U23" s="613"/>
      <c r="V23" s="614"/>
      <c r="W23" s="616"/>
      <c r="X23" s="604"/>
      <c r="Y23" s="605"/>
      <c r="Z23" s="452"/>
      <c r="AA23" s="457"/>
      <c r="AB23" s="457"/>
      <c r="AC23" s="457"/>
      <c r="AD23" s="457"/>
      <c r="AE23" s="457"/>
      <c r="AF23" s="457"/>
      <c r="AG23" s="446"/>
      <c r="AH23" s="452"/>
      <c r="AI23" s="457"/>
      <c r="AJ23" s="457"/>
      <c r="AK23" s="457"/>
      <c r="AL23" s="446"/>
      <c r="AM23" s="631"/>
      <c r="AN23" s="632"/>
      <c r="AO23" s="632"/>
      <c r="AP23" s="632"/>
      <c r="AQ23" s="632"/>
      <c r="AR23" s="633"/>
      <c r="AS23" s="612"/>
      <c r="AT23" s="613"/>
      <c r="AU23" s="613"/>
      <c r="AV23" s="613"/>
      <c r="AW23" s="613"/>
      <c r="AX23" s="635"/>
      <c r="AY23" s="426" t="s">
        <v>169</v>
      </c>
      <c r="AZ23" s="427"/>
      <c r="BA23" s="427"/>
      <c r="BB23" s="427"/>
      <c r="BC23" s="427"/>
      <c r="BD23" s="427"/>
      <c r="BE23" s="427"/>
      <c r="BF23" s="427"/>
      <c r="BG23" s="427"/>
      <c r="BH23" s="427"/>
      <c r="BI23" s="427"/>
      <c r="BJ23" s="427"/>
      <c r="BK23" s="427"/>
      <c r="BL23" s="427"/>
      <c r="BM23" s="428"/>
      <c r="BN23" s="466">
        <v>15553083</v>
      </c>
      <c r="BO23" s="467"/>
      <c r="BP23" s="467"/>
      <c r="BQ23" s="467"/>
      <c r="BR23" s="467"/>
      <c r="BS23" s="467"/>
      <c r="BT23" s="467"/>
      <c r="BU23" s="468"/>
      <c r="BV23" s="466">
        <v>15642394</v>
      </c>
      <c r="BW23" s="467"/>
      <c r="BX23" s="467"/>
      <c r="BY23" s="467"/>
      <c r="BZ23" s="467"/>
      <c r="CA23" s="467"/>
      <c r="CB23" s="467"/>
      <c r="CC23" s="468"/>
      <c r="CD23" s="200"/>
      <c r="CE23" s="573"/>
      <c r="CF23" s="573"/>
      <c r="CG23" s="573"/>
      <c r="CH23" s="573"/>
      <c r="CI23" s="573"/>
      <c r="CJ23" s="573"/>
      <c r="CK23" s="573"/>
      <c r="CL23" s="573"/>
      <c r="CM23" s="573"/>
      <c r="CN23" s="573"/>
      <c r="CO23" s="573"/>
      <c r="CP23" s="573"/>
      <c r="CQ23" s="573"/>
      <c r="CR23" s="573"/>
      <c r="CS23" s="574"/>
      <c r="CT23" s="463"/>
      <c r="CU23" s="464"/>
      <c r="CV23" s="464"/>
      <c r="CW23" s="464"/>
      <c r="CX23" s="464"/>
      <c r="CY23" s="464"/>
      <c r="CZ23" s="464"/>
      <c r="DA23" s="465"/>
      <c r="DB23" s="463"/>
      <c r="DC23" s="464"/>
      <c r="DD23" s="464"/>
      <c r="DE23" s="464"/>
      <c r="DF23" s="464"/>
      <c r="DG23" s="464"/>
      <c r="DH23" s="464"/>
      <c r="DI23" s="465"/>
      <c r="DJ23" s="185"/>
      <c r="DK23" s="185"/>
      <c r="DL23" s="185"/>
      <c r="DM23" s="185"/>
      <c r="DN23" s="185"/>
      <c r="DO23" s="185"/>
    </row>
    <row r="24" spans="1:119" ht="18.75" customHeight="1" thickBot="1">
      <c r="A24" s="186"/>
      <c r="B24" s="603"/>
      <c r="C24" s="604"/>
      <c r="D24" s="605"/>
      <c r="E24" s="516" t="s">
        <v>170</v>
      </c>
      <c r="F24" s="496"/>
      <c r="G24" s="496"/>
      <c r="H24" s="496"/>
      <c r="I24" s="496"/>
      <c r="J24" s="496"/>
      <c r="K24" s="497"/>
      <c r="L24" s="517">
        <v>1</v>
      </c>
      <c r="M24" s="518"/>
      <c r="N24" s="518"/>
      <c r="O24" s="518"/>
      <c r="P24" s="557"/>
      <c r="Q24" s="517">
        <v>8280</v>
      </c>
      <c r="R24" s="518"/>
      <c r="S24" s="518"/>
      <c r="T24" s="518"/>
      <c r="U24" s="518"/>
      <c r="V24" s="557"/>
      <c r="W24" s="616"/>
      <c r="X24" s="604"/>
      <c r="Y24" s="605"/>
      <c r="Z24" s="516" t="s">
        <v>171</v>
      </c>
      <c r="AA24" s="496"/>
      <c r="AB24" s="496"/>
      <c r="AC24" s="496"/>
      <c r="AD24" s="496"/>
      <c r="AE24" s="496"/>
      <c r="AF24" s="496"/>
      <c r="AG24" s="497"/>
      <c r="AH24" s="517">
        <v>233</v>
      </c>
      <c r="AI24" s="518"/>
      <c r="AJ24" s="518"/>
      <c r="AK24" s="518"/>
      <c r="AL24" s="557"/>
      <c r="AM24" s="517">
        <v>756551</v>
      </c>
      <c r="AN24" s="518"/>
      <c r="AO24" s="518"/>
      <c r="AP24" s="518"/>
      <c r="AQ24" s="518"/>
      <c r="AR24" s="557"/>
      <c r="AS24" s="517">
        <v>3247</v>
      </c>
      <c r="AT24" s="518"/>
      <c r="AU24" s="518"/>
      <c r="AV24" s="518"/>
      <c r="AW24" s="518"/>
      <c r="AX24" s="519"/>
      <c r="AY24" s="636" t="s">
        <v>172</v>
      </c>
      <c r="AZ24" s="637"/>
      <c r="BA24" s="637"/>
      <c r="BB24" s="637"/>
      <c r="BC24" s="637"/>
      <c r="BD24" s="637"/>
      <c r="BE24" s="637"/>
      <c r="BF24" s="637"/>
      <c r="BG24" s="637"/>
      <c r="BH24" s="637"/>
      <c r="BI24" s="637"/>
      <c r="BJ24" s="637"/>
      <c r="BK24" s="637"/>
      <c r="BL24" s="637"/>
      <c r="BM24" s="638"/>
      <c r="BN24" s="466">
        <v>10954935</v>
      </c>
      <c r="BO24" s="467"/>
      <c r="BP24" s="467"/>
      <c r="BQ24" s="467"/>
      <c r="BR24" s="467"/>
      <c r="BS24" s="467"/>
      <c r="BT24" s="467"/>
      <c r="BU24" s="468"/>
      <c r="BV24" s="466">
        <v>10766506</v>
      </c>
      <c r="BW24" s="467"/>
      <c r="BX24" s="467"/>
      <c r="BY24" s="467"/>
      <c r="BZ24" s="467"/>
      <c r="CA24" s="467"/>
      <c r="CB24" s="467"/>
      <c r="CC24" s="468"/>
      <c r="CD24" s="200"/>
      <c r="CE24" s="573"/>
      <c r="CF24" s="573"/>
      <c r="CG24" s="573"/>
      <c r="CH24" s="573"/>
      <c r="CI24" s="573"/>
      <c r="CJ24" s="573"/>
      <c r="CK24" s="573"/>
      <c r="CL24" s="573"/>
      <c r="CM24" s="573"/>
      <c r="CN24" s="573"/>
      <c r="CO24" s="573"/>
      <c r="CP24" s="573"/>
      <c r="CQ24" s="573"/>
      <c r="CR24" s="573"/>
      <c r="CS24" s="574"/>
      <c r="CT24" s="463"/>
      <c r="CU24" s="464"/>
      <c r="CV24" s="464"/>
      <c r="CW24" s="464"/>
      <c r="CX24" s="464"/>
      <c r="CY24" s="464"/>
      <c r="CZ24" s="464"/>
      <c r="DA24" s="465"/>
      <c r="DB24" s="463"/>
      <c r="DC24" s="464"/>
      <c r="DD24" s="464"/>
      <c r="DE24" s="464"/>
      <c r="DF24" s="464"/>
      <c r="DG24" s="464"/>
      <c r="DH24" s="464"/>
      <c r="DI24" s="465"/>
      <c r="DJ24" s="185"/>
      <c r="DK24" s="185"/>
      <c r="DL24" s="185"/>
      <c r="DM24" s="185"/>
      <c r="DN24" s="185"/>
      <c r="DO24" s="185"/>
    </row>
    <row r="25" spans="1:119" s="185" customFormat="1" ht="18.75" customHeight="1">
      <c r="A25" s="186"/>
      <c r="B25" s="603"/>
      <c r="C25" s="604"/>
      <c r="D25" s="605"/>
      <c r="E25" s="516" t="s">
        <v>173</v>
      </c>
      <c r="F25" s="496"/>
      <c r="G25" s="496"/>
      <c r="H25" s="496"/>
      <c r="I25" s="496"/>
      <c r="J25" s="496"/>
      <c r="K25" s="497"/>
      <c r="L25" s="517">
        <v>1</v>
      </c>
      <c r="M25" s="518"/>
      <c r="N25" s="518"/>
      <c r="O25" s="518"/>
      <c r="P25" s="557"/>
      <c r="Q25" s="517">
        <v>6950</v>
      </c>
      <c r="R25" s="518"/>
      <c r="S25" s="518"/>
      <c r="T25" s="518"/>
      <c r="U25" s="518"/>
      <c r="V25" s="557"/>
      <c r="W25" s="616"/>
      <c r="X25" s="604"/>
      <c r="Y25" s="605"/>
      <c r="Z25" s="516" t="s">
        <v>174</v>
      </c>
      <c r="AA25" s="496"/>
      <c r="AB25" s="496"/>
      <c r="AC25" s="496"/>
      <c r="AD25" s="496"/>
      <c r="AE25" s="496"/>
      <c r="AF25" s="496"/>
      <c r="AG25" s="497"/>
      <c r="AH25" s="517" t="s">
        <v>137</v>
      </c>
      <c r="AI25" s="518"/>
      <c r="AJ25" s="518"/>
      <c r="AK25" s="518"/>
      <c r="AL25" s="557"/>
      <c r="AM25" s="517" t="s">
        <v>137</v>
      </c>
      <c r="AN25" s="518"/>
      <c r="AO25" s="518"/>
      <c r="AP25" s="518"/>
      <c r="AQ25" s="518"/>
      <c r="AR25" s="557"/>
      <c r="AS25" s="517" t="s">
        <v>137</v>
      </c>
      <c r="AT25" s="518"/>
      <c r="AU25" s="518"/>
      <c r="AV25" s="518"/>
      <c r="AW25" s="518"/>
      <c r="AX25" s="519"/>
      <c r="AY25" s="426" t="s">
        <v>175</v>
      </c>
      <c r="AZ25" s="427"/>
      <c r="BA25" s="427"/>
      <c r="BB25" s="427"/>
      <c r="BC25" s="427"/>
      <c r="BD25" s="427"/>
      <c r="BE25" s="427"/>
      <c r="BF25" s="427"/>
      <c r="BG25" s="427"/>
      <c r="BH25" s="427"/>
      <c r="BI25" s="427"/>
      <c r="BJ25" s="427"/>
      <c r="BK25" s="427"/>
      <c r="BL25" s="427"/>
      <c r="BM25" s="428"/>
      <c r="BN25" s="429">
        <v>581047</v>
      </c>
      <c r="BO25" s="430"/>
      <c r="BP25" s="430"/>
      <c r="BQ25" s="430"/>
      <c r="BR25" s="430"/>
      <c r="BS25" s="430"/>
      <c r="BT25" s="430"/>
      <c r="BU25" s="431"/>
      <c r="BV25" s="429">
        <v>487988</v>
      </c>
      <c r="BW25" s="430"/>
      <c r="BX25" s="430"/>
      <c r="BY25" s="430"/>
      <c r="BZ25" s="430"/>
      <c r="CA25" s="430"/>
      <c r="CB25" s="430"/>
      <c r="CC25" s="431"/>
      <c r="CD25" s="200"/>
      <c r="CE25" s="573"/>
      <c r="CF25" s="573"/>
      <c r="CG25" s="573"/>
      <c r="CH25" s="573"/>
      <c r="CI25" s="573"/>
      <c r="CJ25" s="573"/>
      <c r="CK25" s="573"/>
      <c r="CL25" s="573"/>
      <c r="CM25" s="573"/>
      <c r="CN25" s="573"/>
      <c r="CO25" s="573"/>
      <c r="CP25" s="573"/>
      <c r="CQ25" s="573"/>
      <c r="CR25" s="573"/>
      <c r="CS25" s="574"/>
      <c r="CT25" s="463"/>
      <c r="CU25" s="464"/>
      <c r="CV25" s="464"/>
      <c r="CW25" s="464"/>
      <c r="CX25" s="464"/>
      <c r="CY25" s="464"/>
      <c r="CZ25" s="464"/>
      <c r="DA25" s="465"/>
      <c r="DB25" s="463"/>
      <c r="DC25" s="464"/>
      <c r="DD25" s="464"/>
      <c r="DE25" s="464"/>
      <c r="DF25" s="464"/>
      <c r="DG25" s="464"/>
      <c r="DH25" s="464"/>
      <c r="DI25" s="465"/>
    </row>
    <row r="26" spans="1:119" s="185" customFormat="1" ht="18.75" customHeight="1">
      <c r="A26" s="186"/>
      <c r="B26" s="603"/>
      <c r="C26" s="604"/>
      <c r="D26" s="605"/>
      <c r="E26" s="516" t="s">
        <v>176</v>
      </c>
      <c r="F26" s="496"/>
      <c r="G26" s="496"/>
      <c r="H26" s="496"/>
      <c r="I26" s="496"/>
      <c r="J26" s="496"/>
      <c r="K26" s="497"/>
      <c r="L26" s="517">
        <v>1</v>
      </c>
      <c r="M26" s="518"/>
      <c r="N26" s="518"/>
      <c r="O26" s="518"/>
      <c r="P26" s="557"/>
      <c r="Q26" s="517">
        <v>5500</v>
      </c>
      <c r="R26" s="518"/>
      <c r="S26" s="518"/>
      <c r="T26" s="518"/>
      <c r="U26" s="518"/>
      <c r="V26" s="557"/>
      <c r="W26" s="616"/>
      <c r="X26" s="604"/>
      <c r="Y26" s="605"/>
      <c r="Z26" s="516" t="s">
        <v>177</v>
      </c>
      <c r="AA26" s="626"/>
      <c r="AB26" s="626"/>
      <c r="AC26" s="626"/>
      <c r="AD26" s="626"/>
      <c r="AE26" s="626"/>
      <c r="AF26" s="626"/>
      <c r="AG26" s="627"/>
      <c r="AH26" s="517">
        <v>23</v>
      </c>
      <c r="AI26" s="518"/>
      <c r="AJ26" s="518"/>
      <c r="AK26" s="518"/>
      <c r="AL26" s="557"/>
      <c r="AM26" s="517">
        <v>80845</v>
      </c>
      <c r="AN26" s="518"/>
      <c r="AO26" s="518"/>
      <c r="AP26" s="518"/>
      <c r="AQ26" s="518"/>
      <c r="AR26" s="557"/>
      <c r="AS26" s="517">
        <v>3515</v>
      </c>
      <c r="AT26" s="518"/>
      <c r="AU26" s="518"/>
      <c r="AV26" s="518"/>
      <c r="AW26" s="518"/>
      <c r="AX26" s="519"/>
      <c r="AY26" s="469" t="s">
        <v>178</v>
      </c>
      <c r="AZ26" s="470"/>
      <c r="BA26" s="470"/>
      <c r="BB26" s="470"/>
      <c r="BC26" s="470"/>
      <c r="BD26" s="470"/>
      <c r="BE26" s="470"/>
      <c r="BF26" s="470"/>
      <c r="BG26" s="470"/>
      <c r="BH26" s="470"/>
      <c r="BI26" s="470"/>
      <c r="BJ26" s="470"/>
      <c r="BK26" s="470"/>
      <c r="BL26" s="470"/>
      <c r="BM26" s="471"/>
      <c r="BN26" s="466" t="s">
        <v>128</v>
      </c>
      <c r="BO26" s="467"/>
      <c r="BP26" s="467"/>
      <c r="BQ26" s="467"/>
      <c r="BR26" s="467"/>
      <c r="BS26" s="467"/>
      <c r="BT26" s="467"/>
      <c r="BU26" s="468"/>
      <c r="BV26" s="466" t="s">
        <v>179</v>
      </c>
      <c r="BW26" s="467"/>
      <c r="BX26" s="467"/>
      <c r="BY26" s="467"/>
      <c r="BZ26" s="467"/>
      <c r="CA26" s="467"/>
      <c r="CB26" s="467"/>
      <c r="CC26" s="468"/>
      <c r="CD26" s="200"/>
      <c r="CE26" s="573"/>
      <c r="CF26" s="573"/>
      <c r="CG26" s="573"/>
      <c r="CH26" s="573"/>
      <c r="CI26" s="573"/>
      <c r="CJ26" s="573"/>
      <c r="CK26" s="573"/>
      <c r="CL26" s="573"/>
      <c r="CM26" s="573"/>
      <c r="CN26" s="573"/>
      <c r="CO26" s="573"/>
      <c r="CP26" s="573"/>
      <c r="CQ26" s="573"/>
      <c r="CR26" s="573"/>
      <c r="CS26" s="574"/>
      <c r="CT26" s="463"/>
      <c r="CU26" s="464"/>
      <c r="CV26" s="464"/>
      <c r="CW26" s="464"/>
      <c r="CX26" s="464"/>
      <c r="CY26" s="464"/>
      <c r="CZ26" s="464"/>
      <c r="DA26" s="465"/>
      <c r="DB26" s="463"/>
      <c r="DC26" s="464"/>
      <c r="DD26" s="464"/>
      <c r="DE26" s="464"/>
      <c r="DF26" s="464"/>
      <c r="DG26" s="464"/>
      <c r="DH26" s="464"/>
      <c r="DI26" s="465"/>
    </row>
    <row r="27" spans="1:119" ht="18.75" customHeight="1" thickBot="1">
      <c r="A27" s="186"/>
      <c r="B27" s="603"/>
      <c r="C27" s="604"/>
      <c r="D27" s="605"/>
      <c r="E27" s="516" t="s">
        <v>180</v>
      </c>
      <c r="F27" s="496"/>
      <c r="G27" s="496"/>
      <c r="H27" s="496"/>
      <c r="I27" s="496"/>
      <c r="J27" s="496"/>
      <c r="K27" s="497"/>
      <c r="L27" s="517">
        <v>1</v>
      </c>
      <c r="M27" s="518"/>
      <c r="N27" s="518"/>
      <c r="O27" s="518"/>
      <c r="P27" s="557"/>
      <c r="Q27" s="517">
        <v>4350</v>
      </c>
      <c r="R27" s="518"/>
      <c r="S27" s="518"/>
      <c r="T27" s="518"/>
      <c r="U27" s="518"/>
      <c r="V27" s="557"/>
      <c r="W27" s="616"/>
      <c r="X27" s="604"/>
      <c r="Y27" s="605"/>
      <c r="Z27" s="516" t="s">
        <v>181</v>
      </c>
      <c r="AA27" s="496"/>
      <c r="AB27" s="496"/>
      <c r="AC27" s="496"/>
      <c r="AD27" s="496"/>
      <c r="AE27" s="496"/>
      <c r="AF27" s="496"/>
      <c r="AG27" s="497"/>
      <c r="AH27" s="517">
        <v>10</v>
      </c>
      <c r="AI27" s="518"/>
      <c r="AJ27" s="518"/>
      <c r="AK27" s="518"/>
      <c r="AL27" s="557"/>
      <c r="AM27" s="517">
        <v>33212</v>
      </c>
      <c r="AN27" s="518"/>
      <c r="AO27" s="518"/>
      <c r="AP27" s="518"/>
      <c r="AQ27" s="518"/>
      <c r="AR27" s="557"/>
      <c r="AS27" s="517">
        <v>3321</v>
      </c>
      <c r="AT27" s="518"/>
      <c r="AU27" s="518"/>
      <c r="AV27" s="518"/>
      <c r="AW27" s="518"/>
      <c r="AX27" s="519"/>
      <c r="AY27" s="558" t="s">
        <v>182</v>
      </c>
      <c r="AZ27" s="559"/>
      <c r="BA27" s="559"/>
      <c r="BB27" s="559"/>
      <c r="BC27" s="559"/>
      <c r="BD27" s="559"/>
      <c r="BE27" s="559"/>
      <c r="BF27" s="559"/>
      <c r="BG27" s="559"/>
      <c r="BH27" s="559"/>
      <c r="BI27" s="559"/>
      <c r="BJ27" s="559"/>
      <c r="BK27" s="559"/>
      <c r="BL27" s="559"/>
      <c r="BM27" s="560"/>
      <c r="BN27" s="639">
        <v>391476</v>
      </c>
      <c r="BO27" s="640"/>
      <c r="BP27" s="640"/>
      <c r="BQ27" s="640"/>
      <c r="BR27" s="640"/>
      <c r="BS27" s="640"/>
      <c r="BT27" s="640"/>
      <c r="BU27" s="641"/>
      <c r="BV27" s="639">
        <v>391446</v>
      </c>
      <c r="BW27" s="640"/>
      <c r="BX27" s="640"/>
      <c r="BY27" s="640"/>
      <c r="BZ27" s="640"/>
      <c r="CA27" s="640"/>
      <c r="CB27" s="640"/>
      <c r="CC27" s="641"/>
      <c r="CD27" s="202"/>
      <c r="CE27" s="573"/>
      <c r="CF27" s="573"/>
      <c r="CG27" s="573"/>
      <c r="CH27" s="573"/>
      <c r="CI27" s="573"/>
      <c r="CJ27" s="573"/>
      <c r="CK27" s="573"/>
      <c r="CL27" s="573"/>
      <c r="CM27" s="573"/>
      <c r="CN27" s="573"/>
      <c r="CO27" s="573"/>
      <c r="CP27" s="573"/>
      <c r="CQ27" s="573"/>
      <c r="CR27" s="573"/>
      <c r="CS27" s="574"/>
      <c r="CT27" s="463"/>
      <c r="CU27" s="464"/>
      <c r="CV27" s="464"/>
      <c r="CW27" s="464"/>
      <c r="CX27" s="464"/>
      <c r="CY27" s="464"/>
      <c r="CZ27" s="464"/>
      <c r="DA27" s="465"/>
      <c r="DB27" s="463"/>
      <c r="DC27" s="464"/>
      <c r="DD27" s="464"/>
      <c r="DE27" s="464"/>
      <c r="DF27" s="464"/>
      <c r="DG27" s="464"/>
      <c r="DH27" s="464"/>
      <c r="DI27" s="465"/>
      <c r="DJ27" s="185"/>
      <c r="DK27" s="185"/>
      <c r="DL27" s="185"/>
      <c r="DM27" s="185"/>
      <c r="DN27" s="185"/>
      <c r="DO27" s="185"/>
    </row>
    <row r="28" spans="1:119" ht="18.75" customHeight="1">
      <c r="A28" s="186"/>
      <c r="B28" s="603"/>
      <c r="C28" s="604"/>
      <c r="D28" s="605"/>
      <c r="E28" s="516" t="s">
        <v>183</v>
      </c>
      <c r="F28" s="496"/>
      <c r="G28" s="496"/>
      <c r="H28" s="496"/>
      <c r="I28" s="496"/>
      <c r="J28" s="496"/>
      <c r="K28" s="497"/>
      <c r="L28" s="517">
        <v>1</v>
      </c>
      <c r="M28" s="518"/>
      <c r="N28" s="518"/>
      <c r="O28" s="518"/>
      <c r="P28" s="557"/>
      <c r="Q28" s="517">
        <v>3850</v>
      </c>
      <c r="R28" s="518"/>
      <c r="S28" s="518"/>
      <c r="T28" s="518"/>
      <c r="U28" s="518"/>
      <c r="V28" s="557"/>
      <c r="W28" s="616"/>
      <c r="X28" s="604"/>
      <c r="Y28" s="605"/>
      <c r="Z28" s="516" t="s">
        <v>184</v>
      </c>
      <c r="AA28" s="496"/>
      <c r="AB28" s="496"/>
      <c r="AC28" s="496"/>
      <c r="AD28" s="496"/>
      <c r="AE28" s="496"/>
      <c r="AF28" s="496"/>
      <c r="AG28" s="497"/>
      <c r="AH28" s="517" t="s">
        <v>128</v>
      </c>
      <c r="AI28" s="518"/>
      <c r="AJ28" s="518"/>
      <c r="AK28" s="518"/>
      <c r="AL28" s="557"/>
      <c r="AM28" s="517" t="s">
        <v>185</v>
      </c>
      <c r="AN28" s="518"/>
      <c r="AO28" s="518"/>
      <c r="AP28" s="518"/>
      <c r="AQ28" s="518"/>
      <c r="AR28" s="557"/>
      <c r="AS28" s="517" t="s">
        <v>128</v>
      </c>
      <c r="AT28" s="518"/>
      <c r="AU28" s="518"/>
      <c r="AV28" s="518"/>
      <c r="AW28" s="518"/>
      <c r="AX28" s="519"/>
      <c r="AY28" s="642" t="s">
        <v>186</v>
      </c>
      <c r="AZ28" s="643"/>
      <c r="BA28" s="643"/>
      <c r="BB28" s="644"/>
      <c r="BC28" s="426" t="s">
        <v>48</v>
      </c>
      <c r="BD28" s="427"/>
      <c r="BE28" s="427"/>
      <c r="BF28" s="427"/>
      <c r="BG28" s="427"/>
      <c r="BH28" s="427"/>
      <c r="BI28" s="427"/>
      <c r="BJ28" s="427"/>
      <c r="BK28" s="427"/>
      <c r="BL28" s="427"/>
      <c r="BM28" s="428"/>
      <c r="BN28" s="429">
        <v>1013050</v>
      </c>
      <c r="BO28" s="430"/>
      <c r="BP28" s="430"/>
      <c r="BQ28" s="430"/>
      <c r="BR28" s="430"/>
      <c r="BS28" s="430"/>
      <c r="BT28" s="430"/>
      <c r="BU28" s="431"/>
      <c r="BV28" s="429">
        <v>1125133</v>
      </c>
      <c r="BW28" s="430"/>
      <c r="BX28" s="430"/>
      <c r="BY28" s="430"/>
      <c r="BZ28" s="430"/>
      <c r="CA28" s="430"/>
      <c r="CB28" s="430"/>
      <c r="CC28" s="431"/>
      <c r="CD28" s="200"/>
      <c r="CE28" s="573"/>
      <c r="CF28" s="573"/>
      <c r="CG28" s="573"/>
      <c r="CH28" s="573"/>
      <c r="CI28" s="573"/>
      <c r="CJ28" s="573"/>
      <c r="CK28" s="573"/>
      <c r="CL28" s="573"/>
      <c r="CM28" s="573"/>
      <c r="CN28" s="573"/>
      <c r="CO28" s="573"/>
      <c r="CP28" s="573"/>
      <c r="CQ28" s="573"/>
      <c r="CR28" s="573"/>
      <c r="CS28" s="574"/>
      <c r="CT28" s="463"/>
      <c r="CU28" s="464"/>
      <c r="CV28" s="464"/>
      <c r="CW28" s="464"/>
      <c r="CX28" s="464"/>
      <c r="CY28" s="464"/>
      <c r="CZ28" s="464"/>
      <c r="DA28" s="465"/>
      <c r="DB28" s="463"/>
      <c r="DC28" s="464"/>
      <c r="DD28" s="464"/>
      <c r="DE28" s="464"/>
      <c r="DF28" s="464"/>
      <c r="DG28" s="464"/>
      <c r="DH28" s="464"/>
      <c r="DI28" s="465"/>
      <c r="DJ28" s="185"/>
      <c r="DK28" s="185"/>
      <c r="DL28" s="185"/>
      <c r="DM28" s="185"/>
      <c r="DN28" s="185"/>
      <c r="DO28" s="185"/>
    </row>
    <row r="29" spans="1:119" ht="18.75" customHeight="1">
      <c r="A29" s="186"/>
      <c r="B29" s="603"/>
      <c r="C29" s="604"/>
      <c r="D29" s="605"/>
      <c r="E29" s="516" t="s">
        <v>187</v>
      </c>
      <c r="F29" s="496"/>
      <c r="G29" s="496"/>
      <c r="H29" s="496"/>
      <c r="I29" s="496"/>
      <c r="J29" s="496"/>
      <c r="K29" s="497"/>
      <c r="L29" s="517">
        <v>15</v>
      </c>
      <c r="M29" s="518"/>
      <c r="N29" s="518"/>
      <c r="O29" s="518"/>
      <c r="P29" s="557"/>
      <c r="Q29" s="517">
        <v>3600</v>
      </c>
      <c r="R29" s="518"/>
      <c r="S29" s="518"/>
      <c r="T29" s="518"/>
      <c r="U29" s="518"/>
      <c r="V29" s="557"/>
      <c r="W29" s="617"/>
      <c r="X29" s="618"/>
      <c r="Y29" s="619"/>
      <c r="Z29" s="516" t="s">
        <v>188</v>
      </c>
      <c r="AA29" s="496"/>
      <c r="AB29" s="496"/>
      <c r="AC29" s="496"/>
      <c r="AD29" s="496"/>
      <c r="AE29" s="496"/>
      <c r="AF29" s="496"/>
      <c r="AG29" s="497"/>
      <c r="AH29" s="517">
        <v>243</v>
      </c>
      <c r="AI29" s="518"/>
      <c r="AJ29" s="518"/>
      <c r="AK29" s="518"/>
      <c r="AL29" s="557"/>
      <c r="AM29" s="517">
        <v>789763</v>
      </c>
      <c r="AN29" s="518"/>
      <c r="AO29" s="518"/>
      <c r="AP29" s="518"/>
      <c r="AQ29" s="518"/>
      <c r="AR29" s="557"/>
      <c r="AS29" s="517">
        <v>3250</v>
      </c>
      <c r="AT29" s="518"/>
      <c r="AU29" s="518"/>
      <c r="AV29" s="518"/>
      <c r="AW29" s="518"/>
      <c r="AX29" s="519"/>
      <c r="AY29" s="645"/>
      <c r="AZ29" s="646"/>
      <c r="BA29" s="646"/>
      <c r="BB29" s="647"/>
      <c r="BC29" s="500" t="s">
        <v>189</v>
      </c>
      <c r="BD29" s="501"/>
      <c r="BE29" s="501"/>
      <c r="BF29" s="501"/>
      <c r="BG29" s="501"/>
      <c r="BH29" s="501"/>
      <c r="BI29" s="501"/>
      <c r="BJ29" s="501"/>
      <c r="BK29" s="501"/>
      <c r="BL29" s="501"/>
      <c r="BM29" s="502"/>
      <c r="BN29" s="466">
        <v>110663</v>
      </c>
      <c r="BO29" s="467"/>
      <c r="BP29" s="467"/>
      <c r="BQ29" s="467"/>
      <c r="BR29" s="467"/>
      <c r="BS29" s="467"/>
      <c r="BT29" s="467"/>
      <c r="BU29" s="468"/>
      <c r="BV29" s="466">
        <v>110502</v>
      </c>
      <c r="BW29" s="467"/>
      <c r="BX29" s="467"/>
      <c r="BY29" s="467"/>
      <c r="BZ29" s="467"/>
      <c r="CA29" s="467"/>
      <c r="CB29" s="467"/>
      <c r="CC29" s="468"/>
      <c r="CD29" s="202"/>
      <c r="CE29" s="573"/>
      <c r="CF29" s="573"/>
      <c r="CG29" s="573"/>
      <c r="CH29" s="573"/>
      <c r="CI29" s="573"/>
      <c r="CJ29" s="573"/>
      <c r="CK29" s="573"/>
      <c r="CL29" s="573"/>
      <c r="CM29" s="573"/>
      <c r="CN29" s="573"/>
      <c r="CO29" s="573"/>
      <c r="CP29" s="573"/>
      <c r="CQ29" s="573"/>
      <c r="CR29" s="573"/>
      <c r="CS29" s="574"/>
      <c r="CT29" s="463"/>
      <c r="CU29" s="464"/>
      <c r="CV29" s="464"/>
      <c r="CW29" s="464"/>
      <c r="CX29" s="464"/>
      <c r="CY29" s="464"/>
      <c r="CZ29" s="464"/>
      <c r="DA29" s="465"/>
      <c r="DB29" s="463"/>
      <c r="DC29" s="464"/>
      <c r="DD29" s="464"/>
      <c r="DE29" s="464"/>
      <c r="DF29" s="464"/>
      <c r="DG29" s="464"/>
      <c r="DH29" s="464"/>
      <c r="DI29" s="465"/>
      <c r="DJ29" s="185"/>
      <c r="DK29" s="185"/>
      <c r="DL29" s="185"/>
      <c r="DM29" s="185"/>
      <c r="DN29" s="185"/>
      <c r="DO29" s="185"/>
    </row>
    <row r="30" spans="1:119" ht="18.75" customHeight="1" thickBot="1">
      <c r="A30" s="186"/>
      <c r="B30" s="606"/>
      <c r="C30" s="607"/>
      <c r="D30" s="608"/>
      <c r="E30" s="520"/>
      <c r="F30" s="521"/>
      <c r="G30" s="521"/>
      <c r="H30" s="521"/>
      <c r="I30" s="521"/>
      <c r="J30" s="521"/>
      <c r="K30" s="522"/>
      <c r="L30" s="620"/>
      <c r="M30" s="621"/>
      <c r="N30" s="621"/>
      <c r="O30" s="621"/>
      <c r="P30" s="622"/>
      <c r="Q30" s="620"/>
      <c r="R30" s="621"/>
      <c r="S30" s="621"/>
      <c r="T30" s="621"/>
      <c r="U30" s="621"/>
      <c r="V30" s="622"/>
      <c r="W30" s="623" t="s">
        <v>190</v>
      </c>
      <c r="X30" s="624"/>
      <c r="Y30" s="624"/>
      <c r="Z30" s="624"/>
      <c r="AA30" s="624"/>
      <c r="AB30" s="624"/>
      <c r="AC30" s="624"/>
      <c r="AD30" s="624"/>
      <c r="AE30" s="624"/>
      <c r="AF30" s="624"/>
      <c r="AG30" s="625"/>
      <c r="AH30" s="582">
        <v>99.8</v>
      </c>
      <c r="AI30" s="583"/>
      <c r="AJ30" s="583"/>
      <c r="AK30" s="583"/>
      <c r="AL30" s="583"/>
      <c r="AM30" s="583"/>
      <c r="AN30" s="583"/>
      <c r="AO30" s="583"/>
      <c r="AP30" s="583"/>
      <c r="AQ30" s="583"/>
      <c r="AR30" s="583"/>
      <c r="AS30" s="583"/>
      <c r="AT30" s="583"/>
      <c r="AU30" s="583"/>
      <c r="AV30" s="583"/>
      <c r="AW30" s="583"/>
      <c r="AX30" s="585"/>
      <c r="AY30" s="648"/>
      <c r="AZ30" s="649"/>
      <c r="BA30" s="649"/>
      <c r="BB30" s="650"/>
      <c r="BC30" s="636" t="s">
        <v>50</v>
      </c>
      <c r="BD30" s="637"/>
      <c r="BE30" s="637"/>
      <c r="BF30" s="637"/>
      <c r="BG30" s="637"/>
      <c r="BH30" s="637"/>
      <c r="BI30" s="637"/>
      <c r="BJ30" s="637"/>
      <c r="BK30" s="637"/>
      <c r="BL30" s="637"/>
      <c r="BM30" s="638"/>
      <c r="BN30" s="639">
        <v>825971</v>
      </c>
      <c r="BO30" s="640"/>
      <c r="BP30" s="640"/>
      <c r="BQ30" s="640"/>
      <c r="BR30" s="640"/>
      <c r="BS30" s="640"/>
      <c r="BT30" s="640"/>
      <c r="BU30" s="641"/>
      <c r="BV30" s="639">
        <v>899871</v>
      </c>
      <c r="BW30" s="640"/>
      <c r="BX30" s="640"/>
      <c r="BY30" s="640"/>
      <c r="BZ30" s="640"/>
      <c r="CA30" s="640"/>
      <c r="CB30" s="640"/>
      <c r="CC30" s="641"/>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191</v>
      </c>
      <c r="D32" s="213"/>
      <c r="E32" s="213"/>
      <c r="F32" s="210"/>
      <c r="G32" s="210"/>
      <c r="H32" s="210"/>
      <c r="I32" s="210"/>
      <c r="J32" s="210"/>
      <c r="K32" s="210"/>
      <c r="L32" s="210"/>
      <c r="M32" s="210"/>
      <c r="N32" s="210"/>
      <c r="O32" s="210"/>
      <c r="P32" s="210"/>
      <c r="Q32" s="210"/>
      <c r="R32" s="210"/>
      <c r="S32" s="210"/>
      <c r="T32" s="210"/>
      <c r="U32" s="210" t="s">
        <v>192</v>
      </c>
      <c r="V32" s="210"/>
      <c r="W32" s="210"/>
      <c r="X32" s="210"/>
      <c r="Y32" s="210"/>
      <c r="Z32" s="210"/>
      <c r="AA32" s="210"/>
      <c r="AB32" s="210"/>
      <c r="AC32" s="210"/>
      <c r="AD32" s="210"/>
      <c r="AE32" s="210"/>
      <c r="AF32" s="210"/>
      <c r="AG32" s="210"/>
      <c r="AH32" s="210"/>
      <c r="AI32" s="210"/>
      <c r="AJ32" s="210"/>
      <c r="AK32" s="210"/>
      <c r="AL32" s="210"/>
      <c r="AM32" s="214" t="s">
        <v>193</v>
      </c>
      <c r="AN32" s="210"/>
      <c r="AO32" s="210"/>
      <c r="AP32" s="210"/>
      <c r="AQ32" s="210"/>
      <c r="AR32" s="210"/>
      <c r="AS32" s="214"/>
      <c r="AT32" s="214"/>
      <c r="AU32" s="214"/>
      <c r="AV32" s="214"/>
      <c r="AW32" s="214"/>
      <c r="AX32" s="214"/>
      <c r="AY32" s="214"/>
      <c r="AZ32" s="214"/>
      <c r="BA32" s="214"/>
      <c r="BB32" s="210"/>
      <c r="BC32" s="214"/>
      <c r="BD32" s="210"/>
      <c r="BE32" s="214" t="s">
        <v>194</v>
      </c>
      <c r="BF32" s="210"/>
      <c r="BG32" s="210"/>
      <c r="BH32" s="210"/>
      <c r="BI32" s="210"/>
      <c r="BJ32" s="214"/>
      <c r="BK32" s="214"/>
      <c r="BL32" s="214"/>
      <c r="BM32" s="214"/>
      <c r="BN32" s="214"/>
      <c r="BO32" s="214"/>
      <c r="BP32" s="214"/>
      <c r="BQ32" s="214"/>
      <c r="BR32" s="210"/>
      <c r="BS32" s="210"/>
      <c r="BT32" s="210"/>
      <c r="BU32" s="210"/>
      <c r="BV32" s="210"/>
      <c r="BW32" s="210" t="s">
        <v>195</v>
      </c>
      <c r="BX32" s="210"/>
      <c r="BY32" s="210"/>
      <c r="BZ32" s="210"/>
      <c r="CA32" s="210"/>
      <c r="CB32" s="214"/>
      <c r="CC32" s="214"/>
      <c r="CD32" s="214"/>
      <c r="CE32" s="214"/>
      <c r="CF32" s="214"/>
      <c r="CG32" s="214"/>
      <c r="CH32" s="214"/>
      <c r="CI32" s="214"/>
      <c r="CJ32" s="214"/>
      <c r="CK32" s="214"/>
      <c r="CL32" s="214"/>
      <c r="CM32" s="214"/>
      <c r="CN32" s="214"/>
      <c r="CO32" s="214" t="s">
        <v>196</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90" t="s">
        <v>197</v>
      </c>
      <c r="D33" s="490"/>
      <c r="E33" s="455" t="s">
        <v>198</v>
      </c>
      <c r="F33" s="455"/>
      <c r="G33" s="455"/>
      <c r="H33" s="455"/>
      <c r="I33" s="455"/>
      <c r="J33" s="455"/>
      <c r="K33" s="455"/>
      <c r="L33" s="455"/>
      <c r="M33" s="455"/>
      <c r="N33" s="455"/>
      <c r="O33" s="455"/>
      <c r="P33" s="455"/>
      <c r="Q33" s="455"/>
      <c r="R33" s="455"/>
      <c r="S33" s="455"/>
      <c r="T33" s="215"/>
      <c r="U33" s="490" t="s">
        <v>197</v>
      </c>
      <c r="V33" s="490"/>
      <c r="W33" s="455" t="s">
        <v>199</v>
      </c>
      <c r="X33" s="455"/>
      <c r="Y33" s="455"/>
      <c r="Z33" s="455"/>
      <c r="AA33" s="455"/>
      <c r="AB33" s="455"/>
      <c r="AC33" s="455"/>
      <c r="AD33" s="455"/>
      <c r="AE33" s="455"/>
      <c r="AF33" s="455"/>
      <c r="AG33" s="455"/>
      <c r="AH33" s="455"/>
      <c r="AI33" s="455"/>
      <c r="AJ33" s="455"/>
      <c r="AK33" s="455"/>
      <c r="AL33" s="215"/>
      <c r="AM33" s="490" t="s">
        <v>200</v>
      </c>
      <c r="AN33" s="490"/>
      <c r="AO33" s="455" t="s">
        <v>201</v>
      </c>
      <c r="AP33" s="455"/>
      <c r="AQ33" s="455"/>
      <c r="AR33" s="455"/>
      <c r="AS33" s="455"/>
      <c r="AT33" s="455"/>
      <c r="AU33" s="455"/>
      <c r="AV33" s="455"/>
      <c r="AW33" s="455"/>
      <c r="AX33" s="455"/>
      <c r="AY33" s="455"/>
      <c r="AZ33" s="455"/>
      <c r="BA33" s="455"/>
      <c r="BB33" s="455"/>
      <c r="BC33" s="455"/>
      <c r="BD33" s="216"/>
      <c r="BE33" s="455" t="s">
        <v>202</v>
      </c>
      <c r="BF33" s="455"/>
      <c r="BG33" s="455" t="s">
        <v>203</v>
      </c>
      <c r="BH33" s="455"/>
      <c r="BI33" s="455"/>
      <c r="BJ33" s="455"/>
      <c r="BK33" s="455"/>
      <c r="BL33" s="455"/>
      <c r="BM33" s="455"/>
      <c r="BN33" s="455"/>
      <c r="BO33" s="455"/>
      <c r="BP33" s="455"/>
      <c r="BQ33" s="455"/>
      <c r="BR33" s="455"/>
      <c r="BS33" s="455"/>
      <c r="BT33" s="455"/>
      <c r="BU33" s="455"/>
      <c r="BV33" s="216"/>
      <c r="BW33" s="490" t="s">
        <v>202</v>
      </c>
      <c r="BX33" s="490"/>
      <c r="BY33" s="455" t="s">
        <v>204</v>
      </c>
      <c r="BZ33" s="455"/>
      <c r="CA33" s="455"/>
      <c r="CB33" s="455"/>
      <c r="CC33" s="455"/>
      <c r="CD33" s="455"/>
      <c r="CE33" s="455"/>
      <c r="CF33" s="455"/>
      <c r="CG33" s="455"/>
      <c r="CH33" s="455"/>
      <c r="CI33" s="455"/>
      <c r="CJ33" s="455"/>
      <c r="CK33" s="455"/>
      <c r="CL33" s="455"/>
      <c r="CM33" s="455"/>
      <c r="CN33" s="215"/>
      <c r="CO33" s="490" t="s">
        <v>205</v>
      </c>
      <c r="CP33" s="490"/>
      <c r="CQ33" s="455" t="s">
        <v>206</v>
      </c>
      <c r="CR33" s="455"/>
      <c r="CS33" s="455"/>
      <c r="CT33" s="455"/>
      <c r="CU33" s="455"/>
      <c r="CV33" s="455"/>
      <c r="CW33" s="455"/>
      <c r="CX33" s="455"/>
      <c r="CY33" s="455"/>
      <c r="CZ33" s="455"/>
      <c r="DA33" s="455"/>
      <c r="DB33" s="455"/>
      <c r="DC33" s="455"/>
      <c r="DD33" s="455"/>
      <c r="DE33" s="455"/>
      <c r="DF33" s="215"/>
      <c r="DG33" s="651" t="s">
        <v>207</v>
      </c>
      <c r="DH33" s="651"/>
      <c r="DI33" s="217"/>
      <c r="DJ33" s="185"/>
      <c r="DK33" s="185"/>
      <c r="DL33" s="185"/>
      <c r="DM33" s="185"/>
      <c r="DN33" s="185"/>
      <c r="DO33" s="185"/>
    </row>
    <row r="34" spans="1:119" ht="32.25" customHeight="1">
      <c r="A34" s="186"/>
      <c r="B34" s="212"/>
      <c r="C34" s="652">
        <f>IF(E34="","",1)</f>
        <v>1</v>
      </c>
      <c r="D34" s="652"/>
      <c r="E34" s="653" t="str">
        <f>IF('各会計、関係団体の財政状況及び健全化判断比率'!B7="","",'各会計、関係団体の財政状況及び健全化判断比率'!B7)</f>
        <v>一般会計</v>
      </c>
      <c r="F34" s="653"/>
      <c r="G34" s="653"/>
      <c r="H34" s="653"/>
      <c r="I34" s="653"/>
      <c r="J34" s="653"/>
      <c r="K34" s="653"/>
      <c r="L34" s="653"/>
      <c r="M34" s="653"/>
      <c r="N34" s="653"/>
      <c r="O34" s="653"/>
      <c r="P34" s="653"/>
      <c r="Q34" s="653"/>
      <c r="R34" s="653"/>
      <c r="S34" s="653"/>
      <c r="T34" s="213"/>
      <c r="U34" s="652">
        <f>IF(W34="","",MAX(C34:D43)+1)</f>
        <v>3</v>
      </c>
      <c r="V34" s="652"/>
      <c r="W34" s="653" t="str">
        <f>IF('各会計、関係団体の財政状況及び健全化判断比率'!B28="","",'各会計、関係団体の財政状況及び健全化判断比率'!B28)</f>
        <v>国民健康保険特別会計</v>
      </c>
      <c r="X34" s="653"/>
      <c r="Y34" s="653"/>
      <c r="Z34" s="653"/>
      <c r="AA34" s="653"/>
      <c r="AB34" s="653"/>
      <c r="AC34" s="653"/>
      <c r="AD34" s="653"/>
      <c r="AE34" s="653"/>
      <c r="AF34" s="653"/>
      <c r="AG34" s="653"/>
      <c r="AH34" s="653"/>
      <c r="AI34" s="653"/>
      <c r="AJ34" s="653"/>
      <c r="AK34" s="653"/>
      <c r="AL34" s="213"/>
      <c r="AM34" s="652">
        <f>IF(AO34="","",MAX(C34:D43,U34:V43)+1)</f>
        <v>6</v>
      </c>
      <c r="AN34" s="652"/>
      <c r="AO34" s="653" t="str">
        <f>IF('各会計、関係団体の財政状況及び健全化判断比率'!B31="","",'各会計、関係団体の財政状況及び健全化判断比率'!B31)</f>
        <v>水道事業会計</v>
      </c>
      <c r="AP34" s="653"/>
      <c r="AQ34" s="653"/>
      <c r="AR34" s="653"/>
      <c r="AS34" s="653"/>
      <c r="AT34" s="653"/>
      <c r="AU34" s="653"/>
      <c r="AV34" s="653"/>
      <c r="AW34" s="653"/>
      <c r="AX34" s="653"/>
      <c r="AY34" s="653"/>
      <c r="AZ34" s="653"/>
      <c r="BA34" s="653"/>
      <c r="BB34" s="653"/>
      <c r="BC34" s="653"/>
      <c r="BD34" s="213"/>
      <c r="BE34" s="652" t="str">
        <f>IF(BG34="","",MAX(C34:D43,U34:V43,AM34:AN43)+1)</f>
        <v/>
      </c>
      <c r="BF34" s="652"/>
      <c r="BG34" s="653"/>
      <c r="BH34" s="653"/>
      <c r="BI34" s="653"/>
      <c r="BJ34" s="653"/>
      <c r="BK34" s="653"/>
      <c r="BL34" s="653"/>
      <c r="BM34" s="653"/>
      <c r="BN34" s="653"/>
      <c r="BO34" s="653"/>
      <c r="BP34" s="653"/>
      <c r="BQ34" s="653"/>
      <c r="BR34" s="653"/>
      <c r="BS34" s="653"/>
      <c r="BT34" s="653"/>
      <c r="BU34" s="653"/>
      <c r="BV34" s="213"/>
      <c r="BW34" s="652">
        <f>IF(BY34="","",MAX(C34:D43,U34:V43,AM34:AN43,BE34:BF43)+1)</f>
        <v>8</v>
      </c>
      <c r="BX34" s="652"/>
      <c r="BY34" s="653" t="str">
        <f>IF('各会計、関係団体の財政状況及び健全化判断比率'!B68="","",'各会計、関係団体の財政状況及び健全化判断比率'!B68)</f>
        <v>置賜広域行政事務組合</v>
      </c>
      <c r="BZ34" s="653"/>
      <c r="CA34" s="653"/>
      <c r="CB34" s="653"/>
      <c r="CC34" s="653"/>
      <c r="CD34" s="653"/>
      <c r="CE34" s="653"/>
      <c r="CF34" s="653"/>
      <c r="CG34" s="653"/>
      <c r="CH34" s="653"/>
      <c r="CI34" s="653"/>
      <c r="CJ34" s="653"/>
      <c r="CK34" s="653"/>
      <c r="CL34" s="653"/>
      <c r="CM34" s="653"/>
      <c r="CN34" s="213"/>
      <c r="CO34" s="652">
        <f>IF(CQ34="","",MAX(C34:D43,U34:V43,AM34:AN43,BE34:BF43,BW34:BX43)+1)</f>
        <v>17</v>
      </c>
      <c r="CP34" s="652"/>
      <c r="CQ34" s="653" t="str">
        <f>IF('各会計、関係団体の財政状況及び健全化判断比率'!BS7="","",'各会計、関係団体の財政状況及び健全化判断比率'!BS7)</f>
        <v>ハイジアパーク南陽</v>
      </c>
      <c r="CR34" s="653"/>
      <c r="CS34" s="653"/>
      <c r="CT34" s="653"/>
      <c r="CU34" s="653"/>
      <c r="CV34" s="653"/>
      <c r="CW34" s="653"/>
      <c r="CX34" s="653"/>
      <c r="CY34" s="653"/>
      <c r="CZ34" s="653"/>
      <c r="DA34" s="653"/>
      <c r="DB34" s="653"/>
      <c r="DC34" s="653"/>
      <c r="DD34" s="653"/>
      <c r="DE34" s="653"/>
      <c r="DF34" s="210"/>
      <c r="DG34" s="654" t="str">
        <f>IF('各会計、関係団体の財政状況及び健全化判断比率'!BR7="","",'各会計、関係団体の財政状況及び健全化判断比率'!BR7)</f>
        <v/>
      </c>
      <c r="DH34" s="654"/>
      <c r="DI34" s="217"/>
      <c r="DJ34" s="185"/>
      <c r="DK34" s="185"/>
      <c r="DL34" s="185"/>
      <c r="DM34" s="185"/>
      <c r="DN34" s="185"/>
      <c r="DO34" s="185"/>
    </row>
    <row r="35" spans="1:119" ht="32.25" customHeight="1">
      <c r="A35" s="186"/>
      <c r="B35" s="212"/>
      <c r="C35" s="652">
        <f>IF(E35="","",C34+1)</f>
        <v>2</v>
      </c>
      <c r="D35" s="652"/>
      <c r="E35" s="653" t="str">
        <f>IF('各会計、関係団体の財政状況及び健全化判断比率'!B8="","",'各会計、関係団体の財政状況及び健全化判断比率'!B8)</f>
        <v>育英事業特別会計</v>
      </c>
      <c r="F35" s="653"/>
      <c r="G35" s="653"/>
      <c r="H35" s="653"/>
      <c r="I35" s="653"/>
      <c r="J35" s="653"/>
      <c r="K35" s="653"/>
      <c r="L35" s="653"/>
      <c r="M35" s="653"/>
      <c r="N35" s="653"/>
      <c r="O35" s="653"/>
      <c r="P35" s="653"/>
      <c r="Q35" s="653"/>
      <c r="R35" s="653"/>
      <c r="S35" s="653"/>
      <c r="T35" s="213"/>
      <c r="U35" s="652">
        <f>IF(W35="","",U34+1)</f>
        <v>4</v>
      </c>
      <c r="V35" s="652"/>
      <c r="W35" s="653" t="str">
        <f>IF('各会計、関係団体の財政状況及び健全化判断比率'!B29="","",'各会計、関係団体の財政状況及び健全化判断比率'!B29)</f>
        <v>介護保険特別会計</v>
      </c>
      <c r="X35" s="653"/>
      <c r="Y35" s="653"/>
      <c r="Z35" s="653"/>
      <c r="AA35" s="653"/>
      <c r="AB35" s="653"/>
      <c r="AC35" s="653"/>
      <c r="AD35" s="653"/>
      <c r="AE35" s="653"/>
      <c r="AF35" s="653"/>
      <c r="AG35" s="653"/>
      <c r="AH35" s="653"/>
      <c r="AI35" s="653"/>
      <c r="AJ35" s="653"/>
      <c r="AK35" s="653"/>
      <c r="AL35" s="213"/>
      <c r="AM35" s="652">
        <f t="shared" ref="AM35:AM43" si="0">IF(AO35="","",AM34+1)</f>
        <v>7</v>
      </c>
      <c r="AN35" s="652"/>
      <c r="AO35" s="653" t="str">
        <f>IF('各会計、関係団体の財政状況及び健全化判断比率'!B32="","",'各会計、関係団体の財政状況及び健全化判断比率'!B32)</f>
        <v>下水道事業会計</v>
      </c>
      <c r="AP35" s="653"/>
      <c r="AQ35" s="653"/>
      <c r="AR35" s="653"/>
      <c r="AS35" s="653"/>
      <c r="AT35" s="653"/>
      <c r="AU35" s="653"/>
      <c r="AV35" s="653"/>
      <c r="AW35" s="653"/>
      <c r="AX35" s="653"/>
      <c r="AY35" s="653"/>
      <c r="AZ35" s="653"/>
      <c r="BA35" s="653"/>
      <c r="BB35" s="653"/>
      <c r="BC35" s="653"/>
      <c r="BD35" s="213"/>
      <c r="BE35" s="652" t="str">
        <f t="shared" ref="BE35:BE43" si="1">IF(BG35="","",BE34+1)</f>
        <v/>
      </c>
      <c r="BF35" s="652"/>
      <c r="BG35" s="653"/>
      <c r="BH35" s="653"/>
      <c r="BI35" s="653"/>
      <c r="BJ35" s="653"/>
      <c r="BK35" s="653"/>
      <c r="BL35" s="653"/>
      <c r="BM35" s="653"/>
      <c r="BN35" s="653"/>
      <c r="BO35" s="653"/>
      <c r="BP35" s="653"/>
      <c r="BQ35" s="653"/>
      <c r="BR35" s="653"/>
      <c r="BS35" s="653"/>
      <c r="BT35" s="653"/>
      <c r="BU35" s="653"/>
      <c r="BV35" s="213"/>
      <c r="BW35" s="652">
        <f t="shared" ref="BW35:BW43" si="2">IF(BY35="","",BW34+1)</f>
        <v>9</v>
      </c>
      <c r="BX35" s="652"/>
      <c r="BY35" s="653" t="str">
        <f>IF('各会計、関係団体の財政状況及び健全化判断比率'!B69="","",'各会計、関係団体の財政状況及び健全化判断比率'!B69)</f>
        <v>置賜広域病院企業団</v>
      </c>
      <c r="BZ35" s="653"/>
      <c r="CA35" s="653"/>
      <c r="CB35" s="653"/>
      <c r="CC35" s="653"/>
      <c r="CD35" s="653"/>
      <c r="CE35" s="653"/>
      <c r="CF35" s="653"/>
      <c r="CG35" s="653"/>
      <c r="CH35" s="653"/>
      <c r="CI35" s="653"/>
      <c r="CJ35" s="653"/>
      <c r="CK35" s="653"/>
      <c r="CL35" s="653"/>
      <c r="CM35" s="653"/>
      <c r="CN35" s="213"/>
      <c r="CO35" s="652">
        <f t="shared" ref="CO35:CO43" si="3">IF(CQ35="","",CO34+1)</f>
        <v>18</v>
      </c>
      <c r="CP35" s="652"/>
      <c r="CQ35" s="653" t="str">
        <f>IF('各会計、関係団体の財政状況及び健全化判断比率'!BS8="","",'各会計、関係団体の財政状況及び健全化判断比率'!BS8)</f>
        <v>南陽市土地開発公社</v>
      </c>
      <c r="CR35" s="653"/>
      <c r="CS35" s="653"/>
      <c r="CT35" s="653"/>
      <c r="CU35" s="653"/>
      <c r="CV35" s="653"/>
      <c r="CW35" s="653"/>
      <c r="CX35" s="653"/>
      <c r="CY35" s="653"/>
      <c r="CZ35" s="653"/>
      <c r="DA35" s="653"/>
      <c r="DB35" s="653"/>
      <c r="DC35" s="653"/>
      <c r="DD35" s="653"/>
      <c r="DE35" s="653"/>
      <c r="DF35" s="210"/>
      <c r="DG35" s="654" t="str">
        <f>IF('各会計、関係団体の財政状況及び健全化判断比率'!BR8="","",'各会計、関係団体の財政状況及び健全化判断比率'!BR8)</f>
        <v/>
      </c>
      <c r="DH35" s="654"/>
      <c r="DI35" s="217"/>
      <c r="DJ35" s="185"/>
      <c r="DK35" s="185"/>
      <c r="DL35" s="185"/>
      <c r="DM35" s="185"/>
      <c r="DN35" s="185"/>
      <c r="DO35" s="185"/>
    </row>
    <row r="36" spans="1:119" ht="32.25" customHeight="1">
      <c r="A36" s="186"/>
      <c r="B36" s="212"/>
      <c r="C36" s="652" t="str">
        <f>IF(E36="","",C35+1)</f>
        <v/>
      </c>
      <c r="D36" s="652"/>
      <c r="E36" s="653" t="str">
        <f>IF('各会計、関係団体の財政状況及び健全化判断比率'!B9="","",'各会計、関係団体の財政状況及び健全化判断比率'!B9)</f>
        <v/>
      </c>
      <c r="F36" s="653"/>
      <c r="G36" s="653"/>
      <c r="H36" s="653"/>
      <c r="I36" s="653"/>
      <c r="J36" s="653"/>
      <c r="K36" s="653"/>
      <c r="L36" s="653"/>
      <c r="M36" s="653"/>
      <c r="N36" s="653"/>
      <c r="O36" s="653"/>
      <c r="P36" s="653"/>
      <c r="Q36" s="653"/>
      <c r="R36" s="653"/>
      <c r="S36" s="653"/>
      <c r="T36" s="213"/>
      <c r="U36" s="652">
        <f t="shared" ref="U36:U43" si="4">IF(W36="","",U35+1)</f>
        <v>5</v>
      </c>
      <c r="V36" s="652"/>
      <c r="W36" s="653" t="str">
        <f>IF('各会計、関係団体の財政状況及び健全化判断比率'!B30="","",'各会計、関係団体の財政状況及び健全化判断比率'!B30)</f>
        <v>後期高齢者医療特別会計</v>
      </c>
      <c r="X36" s="653"/>
      <c r="Y36" s="653"/>
      <c r="Z36" s="653"/>
      <c r="AA36" s="653"/>
      <c r="AB36" s="653"/>
      <c r="AC36" s="653"/>
      <c r="AD36" s="653"/>
      <c r="AE36" s="653"/>
      <c r="AF36" s="653"/>
      <c r="AG36" s="653"/>
      <c r="AH36" s="653"/>
      <c r="AI36" s="653"/>
      <c r="AJ36" s="653"/>
      <c r="AK36" s="653"/>
      <c r="AL36" s="213"/>
      <c r="AM36" s="652" t="str">
        <f t="shared" si="0"/>
        <v/>
      </c>
      <c r="AN36" s="652"/>
      <c r="AO36" s="653"/>
      <c r="AP36" s="653"/>
      <c r="AQ36" s="653"/>
      <c r="AR36" s="653"/>
      <c r="AS36" s="653"/>
      <c r="AT36" s="653"/>
      <c r="AU36" s="653"/>
      <c r="AV36" s="653"/>
      <c r="AW36" s="653"/>
      <c r="AX36" s="653"/>
      <c r="AY36" s="653"/>
      <c r="AZ36" s="653"/>
      <c r="BA36" s="653"/>
      <c r="BB36" s="653"/>
      <c r="BC36" s="653"/>
      <c r="BD36" s="213"/>
      <c r="BE36" s="652" t="str">
        <f t="shared" si="1"/>
        <v/>
      </c>
      <c r="BF36" s="652"/>
      <c r="BG36" s="653"/>
      <c r="BH36" s="653"/>
      <c r="BI36" s="653"/>
      <c r="BJ36" s="653"/>
      <c r="BK36" s="653"/>
      <c r="BL36" s="653"/>
      <c r="BM36" s="653"/>
      <c r="BN36" s="653"/>
      <c r="BO36" s="653"/>
      <c r="BP36" s="653"/>
      <c r="BQ36" s="653"/>
      <c r="BR36" s="653"/>
      <c r="BS36" s="653"/>
      <c r="BT36" s="653"/>
      <c r="BU36" s="653"/>
      <c r="BV36" s="213"/>
      <c r="BW36" s="652">
        <f t="shared" si="2"/>
        <v>10</v>
      </c>
      <c r="BX36" s="652"/>
      <c r="BY36" s="653" t="str">
        <f>IF('各会計、関係団体の財政状況及び健全化判断比率'!B70="","",'各会計、関係団体の財政状況及び健全化判断比率'!B70)</f>
        <v>山形県後期高齢者医療広域連合(普通会計分)</v>
      </c>
      <c r="BZ36" s="653"/>
      <c r="CA36" s="653"/>
      <c r="CB36" s="653"/>
      <c r="CC36" s="653"/>
      <c r="CD36" s="653"/>
      <c r="CE36" s="653"/>
      <c r="CF36" s="653"/>
      <c r="CG36" s="653"/>
      <c r="CH36" s="653"/>
      <c r="CI36" s="653"/>
      <c r="CJ36" s="653"/>
      <c r="CK36" s="653"/>
      <c r="CL36" s="653"/>
      <c r="CM36" s="653"/>
      <c r="CN36" s="213"/>
      <c r="CO36" s="652">
        <f t="shared" si="3"/>
        <v>19</v>
      </c>
      <c r="CP36" s="652"/>
      <c r="CQ36" s="653" t="str">
        <f>IF('各会計、関係団体の財政状況及び健全化判断比率'!BS9="","",'各会計、関係団体の財政状況及び健全化判断比率'!BS9)</f>
        <v>山形鉄道</v>
      </c>
      <c r="CR36" s="653"/>
      <c r="CS36" s="653"/>
      <c r="CT36" s="653"/>
      <c r="CU36" s="653"/>
      <c r="CV36" s="653"/>
      <c r="CW36" s="653"/>
      <c r="CX36" s="653"/>
      <c r="CY36" s="653"/>
      <c r="CZ36" s="653"/>
      <c r="DA36" s="653"/>
      <c r="DB36" s="653"/>
      <c r="DC36" s="653"/>
      <c r="DD36" s="653"/>
      <c r="DE36" s="653"/>
      <c r="DF36" s="210"/>
      <c r="DG36" s="654" t="str">
        <f>IF('各会計、関係団体の財政状況及び健全化判断比率'!BR9="","",'各会計、関係団体の財政状況及び健全化判断比率'!BR9)</f>
        <v/>
      </c>
      <c r="DH36" s="654"/>
      <c r="DI36" s="217"/>
      <c r="DJ36" s="185"/>
      <c r="DK36" s="185"/>
      <c r="DL36" s="185"/>
      <c r="DM36" s="185"/>
      <c r="DN36" s="185"/>
      <c r="DO36" s="185"/>
    </row>
    <row r="37" spans="1:119" ht="32.25" customHeight="1">
      <c r="A37" s="186"/>
      <c r="B37" s="212"/>
      <c r="C37" s="652" t="str">
        <f>IF(E37="","",C36+1)</f>
        <v/>
      </c>
      <c r="D37" s="652"/>
      <c r="E37" s="653" t="str">
        <f>IF('各会計、関係団体の財政状況及び健全化判断比率'!B10="","",'各会計、関係団体の財政状況及び健全化判断比率'!B10)</f>
        <v/>
      </c>
      <c r="F37" s="653"/>
      <c r="G37" s="653"/>
      <c r="H37" s="653"/>
      <c r="I37" s="653"/>
      <c r="J37" s="653"/>
      <c r="K37" s="653"/>
      <c r="L37" s="653"/>
      <c r="M37" s="653"/>
      <c r="N37" s="653"/>
      <c r="O37" s="653"/>
      <c r="P37" s="653"/>
      <c r="Q37" s="653"/>
      <c r="R37" s="653"/>
      <c r="S37" s="653"/>
      <c r="T37" s="213"/>
      <c r="U37" s="652" t="str">
        <f t="shared" si="4"/>
        <v/>
      </c>
      <c r="V37" s="652"/>
      <c r="W37" s="653"/>
      <c r="X37" s="653"/>
      <c r="Y37" s="653"/>
      <c r="Z37" s="653"/>
      <c r="AA37" s="653"/>
      <c r="AB37" s="653"/>
      <c r="AC37" s="653"/>
      <c r="AD37" s="653"/>
      <c r="AE37" s="653"/>
      <c r="AF37" s="653"/>
      <c r="AG37" s="653"/>
      <c r="AH37" s="653"/>
      <c r="AI37" s="653"/>
      <c r="AJ37" s="653"/>
      <c r="AK37" s="653"/>
      <c r="AL37" s="213"/>
      <c r="AM37" s="652" t="str">
        <f t="shared" si="0"/>
        <v/>
      </c>
      <c r="AN37" s="652"/>
      <c r="AO37" s="653"/>
      <c r="AP37" s="653"/>
      <c r="AQ37" s="653"/>
      <c r="AR37" s="653"/>
      <c r="AS37" s="653"/>
      <c r="AT37" s="653"/>
      <c r="AU37" s="653"/>
      <c r="AV37" s="653"/>
      <c r="AW37" s="653"/>
      <c r="AX37" s="653"/>
      <c r="AY37" s="653"/>
      <c r="AZ37" s="653"/>
      <c r="BA37" s="653"/>
      <c r="BB37" s="653"/>
      <c r="BC37" s="653"/>
      <c r="BD37" s="213"/>
      <c r="BE37" s="652" t="str">
        <f t="shared" si="1"/>
        <v/>
      </c>
      <c r="BF37" s="652"/>
      <c r="BG37" s="653"/>
      <c r="BH37" s="653"/>
      <c r="BI37" s="653"/>
      <c r="BJ37" s="653"/>
      <c r="BK37" s="653"/>
      <c r="BL37" s="653"/>
      <c r="BM37" s="653"/>
      <c r="BN37" s="653"/>
      <c r="BO37" s="653"/>
      <c r="BP37" s="653"/>
      <c r="BQ37" s="653"/>
      <c r="BR37" s="653"/>
      <c r="BS37" s="653"/>
      <c r="BT37" s="653"/>
      <c r="BU37" s="653"/>
      <c r="BV37" s="213"/>
      <c r="BW37" s="652">
        <f t="shared" si="2"/>
        <v>11</v>
      </c>
      <c r="BX37" s="652"/>
      <c r="BY37" s="653" t="str">
        <f>IF('各会計、関係団体の財政状況及び健全化判断比率'!B71="","",'各会計、関係団体の財政状況及び健全化判断比率'!B71)</f>
        <v>山形県後期高齢者医療広域連合(事業会計分)</v>
      </c>
      <c r="BZ37" s="653"/>
      <c r="CA37" s="653"/>
      <c r="CB37" s="653"/>
      <c r="CC37" s="653"/>
      <c r="CD37" s="653"/>
      <c r="CE37" s="653"/>
      <c r="CF37" s="653"/>
      <c r="CG37" s="653"/>
      <c r="CH37" s="653"/>
      <c r="CI37" s="653"/>
      <c r="CJ37" s="653"/>
      <c r="CK37" s="653"/>
      <c r="CL37" s="653"/>
      <c r="CM37" s="653"/>
      <c r="CN37" s="213"/>
      <c r="CO37" s="652" t="str">
        <f t="shared" si="3"/>
        <v/>
      </c>
      <c r="CP37" s="652"/>
      <c r="CQ37" s="653" t="str">
        <f>IF('各会計、関係団体の財政状況及び健全化判断比率'!BS10="","",'各会計、関係団体の財政状況及び健全化判断比率'!BS10)</f>
        <v/>
      </c>
      <c r="CR37" s="653"/>
      <c r="CS37" s="653"/>
      <c r="CT37" s="653"/>
      <c r="CU37" s="653"/>
      <c r="CV37" s="653"/>
      <c r="CW37" s="653"/>
      <c r="CX37" s="653"/>
      <c r="CY37" s="653"/>
      <c r="CZ37" s="653"/>
      <c r="DA37" s="653"/>
      <c r="DB37" s="653"/>
      <c r="DC37" s="653"/>
      <c r="DD37" s="653"/>
      <c r="DE37" s="653"/>
      <c r="DF37" s="210"/>
      <c r="DG37" s="654" t="str">
        <f>IF('各会計、関係団体の財政状況及び健全化判断比率'!BR10="","",'各会計、関係団体の財政状況及び健全化判断比率'!BR10)</f>
        <v/>
      </c>
      <c r="DH37" s="654"/>
      <c r="DI37" s="217"/>
      <c r="DJ37" s="185"/>
      <c r="DK37" s="185"/>
      <c r="DL37" s="185"/>
      <c r="DM37" s="185"/>
      <c r="DN37" s="185"/>
      <c r="DO37" s="185"/>
    </row>
    <row r="38" spans="1:119" ht="32.25" customHeight="1">
      <c r="A38" s="186"/>
      <c r="B38" s="212"/>
      <c r="C38" s="652" t="str">
        <f t="shared" ref="C38:C43" si="5">IF(E38="","",C37+1)</f>
        <v/>
      </c>
      <c r="D38" s="652"/>
      <c r="E38" s="653" t="str">
        <f>IF('各会計、関係団体の財政状況及び健全化判断比率'!B11="","",'各会計、関係団体の財政状況及び健全化判断比率'!B11)</f>
        <v/>
      </c>
      <c r="F38" s="653"/>
      <c r="G38" s="653"/>
      <c r="H38" s="653"/>
      <c r="I38" s="653"/>
      <c r="J38" s="653"/>
      <c r="K38" s="653"/>
      <c r="L38" s="653"/>
      <c r="M38" s="653"/>
      <c r="N38" s="653"/>
      <c r="O38" s="653"/>
      <c r="P38" s="653"/>
      <c r="Q38" s="653"/>
      <c r="R38" s="653"/>
      <c r="S38" s="653"/>
      <c r="T38" s="213"/>
      <c r="U38" s="652" t="str">
        <f t="shared" si="4"/>
        <v/>
      </c>
      <c r="V38" s="652"/>
      <c r="W38" s="653"/>
      <c r="X38" s="653"/>
      <c r="Y38" s="653"/>
      <c r="Z38" s="653"/>
      <c r="AA38" s="653"/>
      <c r="AB38" s="653"/>
      <c r="AC38" s="653"/>
      <c r="AD38" s="653"/>
      <c r="AE38" s="653"/>
      <c r="AF38" s="653"/>
      <c r="AG38" s="653"/>
      <c r="AH38" s="653"/>
      <c r="AI38" s="653"/>
      <c r="AJ38" s="653"/>
      <c r="AK38" s="653"/>
      <c r="AL38" s="213"/>
      <c r="AM38" s="652" t="str">
        <f t="shared" si="0"/>
        <v/>
      </c>
      <c r="AN38" s="652"/>
      <c r="AO38" s="653"/>
      <c r="AP38" s="653"/>
      <c r="AQ38" s="653"/>
      <c r="AR38" s="653"/>
      <c r="AS38" s="653"/>
      <c r="AT38" s="653"/>
      <c r="AU38" s="653"/>
      <c r="AV38" s="653"/>
      <c r="AW38" s="653"/>
      <c r="AX38" s="653"/>
      <c r="AY38" s="653"/>
      <c r="AZ38" s="653"/>
      <c r="BA38" s="653"/>
      <c r="BB38" s="653"/>
      <c r="BC38" s="653"/>
      <c r="BD38" s="213"/>
      <c r="BE38" s="652" t="str">
        <f t="shared" si="1"/>
        <v/>
      </c>
      <c r="BF38" s="652"/>
      <c r="BG38" s="653"/>
      <c r="BH38" s="653"/>
      <c r="BI38" s="653"/>
      <c r="BJ38" s="653"/>
      <c r="BK38" s="653"/>
      <c r="BL38" s="653"/>
      <c r="BM38" s="653"/>
      <c r="BN38" s="653"/>
      <c r="BO38" s="653"/>
      <c r="BP38" s="653"/>
      <c r="BQ38" s="653"/>
      <c r="BR38" s="653"/>
      <c r="BS38" s="653"/>
      <c r="BT38" s="653"/>
      <c r="BU38" s="653"/>
      <c r="BV38" s="213"/>
      <c r="BW38" s="652">
        <f t="shared" si="2"/>
        <v>12</v>
      </c>
      <c r="BX38" s="652"/>
      <c r="BY38" s="653" t="str">
        <f>IF('各会計、関係団体の財政状況及び健全化判断比率'!B72="","",'各会計、関係団体の財政状況及び健全化判断比率'!B72)</f>
        <v>山形県消防補償等組合</v>
      </c>
      <c r="BZ38" s="653"/>
      <c r="CA38" s="653"/>
      <c r="CB38" s="653"/>
      <c r="CC38" s="653"/>
      <c r="CD38" s="653"/>
      <c r="CE38" s="653"/>
      <c r="CF38" s="653"/>
      <c r="CG38" s="653"/>
      <c r="CH38" s="653"/>
      <c r="CI38" s="653"/>
      <c r="CJ38" s="653"/>
      <c r="CK38" s="653"/>
      <c r="CL38" s="653"/>
      <c r="CM38" s="653"/>
      <c r="CN38" s="213"/>
      <c r="CO38" s="652" t="str">
        <f t="shared" si="3"/>
        <v/>
      </c>
      <c r="CP38" s="652"/>
      <c r="CQ38" s="653" t="str">
        <f>IF('各会計、関係団体の財政状況及び健全化判断比率'!BS11="","",'各会計、関係団体の財政状況及び健全化判断比率'!BS11)</f>
        <v/>
      </c>
      <c r="CR38" s="653"/>
      <c r="CS38" s="653"/>
      <c r="CT38" s="653"/>
      <c r="CU38" s="653"/>
      <c r="CV38" s="653"/>
      <c r="CW38" s="653"/>
      <c r="CX38" s="653"/>
      <c r="CY38" s="653"/>
      <c r="CZ38" s="653"/>
      <c r="DA38" s="653"/>
      <c r="DB38" s="653"/>
      <c r="DC38" s="653"/>
      <c r="DD38" s="653"/>
      <c r="DE38" s="653"/>
      <c r="DF38" s="210"/>
      <c r="DG38" s="654" t="str">
        <f>IF('各会計、関係団体の財政状況及び健全化判断比率'!BR11="","",'各会計、関係団体の財政状況及び健全化判断比率'!BR11)</f>
        <v/>
      </c>
      <c r="DH38" s="654"/>
      <c r="DI38" s="217"/>
      <c r="DJ38" s="185"/>
      <c r="DK38" s="185"/>
      <c r="DL38" s="185"/>
      <c r="DM38" s="185"/>
      <c r="DN38" s="185"/>
      <c r="DO38" s="185"/>
    </row>
    <row r="39" spans="1:119" ht="32.25" customHeight="1">
      <c r="A39" s="186"/>
      <c r="B39" s="212"/>
      <c r="C39" s="652" t="str">
        <f t="shared" si="5"/>
        <v/>
      </c>
      <c r="D39" s="652"/>
      <c r="E39" s="653" t="str">
        <f>IF('各会計、関係団体の財政状況及び健全化判断比率'!B12="","",'各会計、関係団体の財政状況及び健全化判断比率'!B12)</f>
        <v/>
      </c>
      <c r="F39" s="653"/>
      <c r="G39" s="653"/>
      <c r="H39" s="653"/>
      <c r="I39" s="653"/>
      <c r="J39" s="653"/>
      <c r="K39" s="653"/>
      <c r="L39" s="653"/>
      <c r="M39" s="653"/>
      <c r="N39" s="653"/>
      <c r="O39" s="653"/>
      <c r="P39" s="653"/>
      <c r="Q39" s="653"/>
      <c r="R39" s="653"/>
      <c r="S39" s="653"/>
      <c r="T39" s="213"/>
      <c r="U39" s="652" t="str">
        <f t="shared" si="4"/>
        <v/>
      </c>
      <c r="V39" s="652"/>
      <c r="W39" s="653"/>
      <c r="X39" s="653"/>
      <c r="Y39" s="653"/>
      <c r="Z39" s="653"/>
      <c r="AA39" s="653"/>
      <c r="AB39" s="653"/>
      <c r="AC39" s="653"/>
      <c r="AD39" s="653"/>
      <c r="AE39" s="653"/>
      <c r="AF39" s="653"/>
      <c r="AG39" s="653"/>
      <c r="AH39" s="653"/>
      <c r="AI39" s="653"/>
      <c r="AJ39" s="653"/>
      <c r="AK39" s="653"/>
      <c r="AL39" s="213"/>
      <c r="AM39" s="652" t="str">
        <f t="shared" si="0"/>
        <v/>
      </c>
      <c r="AN39" s="652"/>
      <c r="AO39" s="653"/>
      <c r="AP39" s="653"/>
      <c r="AQ39" s="653"/>
      <c r="AR39" s="653"/>
      <c r="AS39" s="653"/>
      <c r="AT39" s="653"/>
      <c r="AU39" s="653"/>
      <c r="AV39" s="653"/>
      <c r="AW39" s="653"/>
      <c r="AX39" s="653"/>
      <c r="AY39" s="653"/>
      <c r="AZ39" s="653"/>
      <c r="BA39" s="653"/>
      <c r="BB39" s="653"/>
      <c r="BC39" s="653"/>
      <c r="BD39" s="213"/>
      <c r="BE39" s="652" t="str">
        <f t="shared" si="1"/>
        <v/>
      </c>
      <c r="BF39" s="652"/>
      <c r="BG39" s="653"/>
      <c r="BH39" s="653"/>
      <c r="BI39" s="653"/>
      <c r="BJ39" s="653"/>
      <c r="BK39" s="653"/>
      <c r="BL39" s="653"/>
      <c r="BM39" s="653"/>
      <c r="BN39" s="653"/>
      <c r="BO39" s="653"/>
      <c r="BP39" s="653"/>
      <c r="BQ39" s="653"/>
      <c r="BR39" s="653"/>
      <c r="BS39" s="653"/>
      <c r="BT39" s="653"/>
      <c r="BU39" s="653"/>
      <c r="BV39" s="213"/>
      <c r="BW39" s="652">
        <f t="shared" si="2"/>
        <v>13</v>
      </c>
      <c r="BX39" s="652"/>
      <c r="BY39" s="653" t="str">
        <f>IF('各会計、関係団体の財政状況及び健全化判断比率'!B73="","",'各会計、関係団体の財政状況及び健全化判断比率'!B73)</f>
        <v>山形県自治会館管理組合</v>
      </c>
      <c r="BZ39" s="653"/>
      <c r="CA39" s="653"/>
      <c r="CB39" s="653"/>
      <c r="CC39" s="653"/>
      <c r="CD39" s="653"/>
      <c r="CE39" s="653"/>
      <c r="CF39" s="653"/>
      <c r="CG39" s="653"/>
      <c r="CH39" s="653"/>
      <c r="CI39" s="653"/>
      <c r="CJ39" s="653"/>
      <c r="CK39" s="653"/>
      <c r="CL39" s="653"/>
      <c r="CM39" s="653"/>
      <c r="CN39" s="213"/>
      <c r="CO39" s="652" t="str">
        <f t="shared" si="3"/>
        <v/>
      </c>
      <c r="CP39" s="652"/>
      <c r="CQ39" s="653" t="str">
        <f>IF('各会計、関係団体の財政状況及び健全化判断比率'!BS12="","",'各会計、関係団体の財政状況及び健全化判断比率'!BS12)</f>
        <v/>
      </c>
      <c r="CR39" s="653"/>
      <c r="CS39" s="653"/>
      <c r="CT39" s="653"/>
      <c r="CU39" s="653"/>
      <c r="CV39" s="653"/>
      <c r="CW39" s="653"/>
      <c r="CX39" s="653"/>
      <c r="CY39" s="653"/>
      <c r="CZ39" s="653"/>
      <c r="DA39" s="653"/>
      <c r="DB39" s="653"/>
      <c r="DC39" s="653"/>
      <c r="DD39" s="653"/>
      <c r="DE39" s="653"/>
      <c r="DF39" s="210"/>
      <c r="DG39" s="654" t="str">
        <f>IF('各会計、関係団体の財政状況及び健全化判断比率'!BR12="","",'各会計、関係団体の財政状況及び健全化判断比率'!BR12)</f>
        <v/>
      </c>
      <c r="DH39" s="654"/>
      <c r="DI39" s="217"/>
      <c r="DJ39" s="185"/>
      <c r="DK39" s="185"/>
      <c r="DL39" s="185"/>
      <c r="DM39" s="185"/>
      <c r="DN39" s="185"/>
      <c r="DO39" s="185"/>
    </row>
    <row r="40" spans="1:119" ht="32.25" customHeight="1">
      <c r="A40" s="186"/>
      <c r="B40" s="212"/>
      <c r="C40" s="652" t="str">
        <f t="shared" si="5"/>
        <v/>
      </c>
      <c r="D40" s="652"/>
      <c r="E40" s="653" t="str">
        <f>IF('各会計、関係団体の財政状況及び健全化判断比率'!B13="","",'各会計、関係団体の財政状況及び健全化判断比率'!B13)</f>
        <v/>
      </c>
      <c r="F40" s="653"/>
      <c r="G40" s="653"/>
      <c r="H40" s="653"/>
      <c r="I40" s="653"/>
      <c r="J40" s="653"/>
      <c r="K40" s="653"/>
      <c r="L40" s="653"/>
      <c r="M40" s="653"/>
      <c r="N40" s="653"/>
      <c r="O40" s="653"/>
      <c r="P40" s="653"/>
      <c r="Q40" s="653"/>
      <c r="R40" s="653"/>
      <c r="S40" s="653"/>
      <c r="T40" s="213"/>
      <c r="U40" s="652" t="str">
        <f t="shared" si="4"/>
        <v/>
      </c>
      <c r="V40" s="652"/>
      <c r="W40" s="653"/>
      <c r="X40" s="653"/>
      <c r="Y40" s="653"/>
      <c r="Z40" s="653"/>
      <c r="AA40" s="653"/>
      <c r="AB40" s="653"/>
      <c r="AC40" s="653"/>
      <c r="AD40" s="653"/>
      <c r="AE40" s="653"/>
      <c r="AF40" s="653"/>
      <c r="AG40" s="653"/>
      <c r="AH40" s="653"/>
      <c r="AI40" s="653"/>
      <c r="AJ40" s="653"/>
      <c r="AK40" s="653"/>
      <c r="AL40" s="213"/>
      <c r="AM40" s="652" t="str">
        <f t="shared" si="0"/>
        <v/>
      </c>
      <c r="AN40" s="652"/>
      <c r="AO40" s="653"/>
      <c r="AP40" s="653"/>
      <c r="AQ40" s="653"/>
      <c r="AR40" s="653"/>
      <c r="AS40" s="653"/>
      <c r="AT40" s="653"/>
      <c r="AU40" s="653"/>
      <c r="AV40" s="653"/>
      <c r="AW40" s="653"/>
      <c r="AX40" s="653"/>
      <c r="AY40" s="653"/>
      <c r="AZ40" s="653"/>
      <c r="BA40" s="653"/>
      <c r="BB40" s="653"/>
      <c r="BC40" s="653"/>
      <c r="BD40" s="213"/>
      <c r="BE40" s="652" t="str">
        <f t="shared" si="1"/>
        <v/>
      </c>
      <c r="BF40" s="652"/>
      <c r="BG40" s="653"/>
      <c r="BH40" s="653"/>
      <c r="BI40" s="653"/>
      <c r="BJ40" s="653"/>
      <c r="BK40" s="653"/>
      <c r="BL40" s="653"/>
      <c r="BM40" s="653"/>
      <c r="BN40" s="653"/>
      <c r="BO40" s="653"/>
      <c r="BP40" s="653"/>
      <c r="BQ40" s="653"/>
      <c r="BR40" s="653"/>
      <c r="BS40" s="653"/>
      <c r="BT40" s="653"/>
      <c r="BU40" s="653"/>
      <c r="BV40" s="213"/>
      <c r="BW40" s="652">
        <f t="shared" si="2"/>
        <v>14</v>
      </c>
      <c r="BX40" s="652"/>
      <c r="BY40" s="653" t="str">
        <f>IF('各会計、関係団体の財政状況及び健全化判断比率'!B74="","",'各会計、関係団体の財政状況及び健全化判断比率'!B74)</f>
        <v>山形県市町村交通災害共済組合</v>
      </c>
      <c r="BZ40" s="653"/>
      <c r="CA40" s="653"/>
      <c r="CB40" s="653"/>
      <c r="CC40" s="653"/>
      <c r="CD40" s="653"/>
      <c r="CE40" s="653"/>
      <c r="CF40" s="653"/>
      <c r="CG40" s="653"/>
      <c r="CH40" s="653"/>
      <c r="CI40" s="653"/>
      <c r="CJ40" s="653"/>
      <c r="CK40" s="653"/>
      <c r="CL40" s="653"/>
      <c r="CM40" s="653"/>
      <c r="CN40" s="213"/>
      <c r="CO40" s="652" t="str">
        <f t="shared" si="3"/>
        <v/>
      </c>
      <c r="CP40" s="652"/>
      <c r="CQ40" s="653" t="str">
        <f>IF('各会計、関係団体の財政状況及び健全化判断比率'!BS13="","",'各会計、関係団体の財政状況及び健全化判断比率'!BS13)</f>
        <v/>
      </c>
      <c r="CR40" s="653"/>
      <c r="CS40" s="653"/>
      <c r="CT40" s="653"/>
      <c r="CU40" s="653"/>
      <c r="CV40" s="653"/>
      <c r="CW40" s="653"/>
      <c r="CX40" s="653"/>
      <c r="CY40" s="653"/>
      <c r="CZ40" s="653"/>
      <c r="DA40" s="653"/>
      <c r="DB40" s="653"/>
      <c r="DC40" s="653"/>
      <c r="DD40" s="653"/>
      <c r="DE40" s="653"/>
      <c r="DF40" s="210"/>
      <c r="DG40" s="654" t="str">
        <f>IF('各会計、関係団体の財政状況及び健全化判断比率'!BR13="","",'各会計、関係団体の財政状況及び健全化判断比率'!BR13)</f>
        <v/>
      </c>
      <c r="DH40" s="654"/>
      <c r="DI40" s="217"/>
      <c r="DJ40" s="185"/>
      <c r="DK40" s="185"/>
      <c r="DL40" s="185"/>
      <c r="DM40" s="185"/>
      <c r="DN40" s="185"/>
      <c r="DO40" s="185"/>
    </row>
    <row r="41" spans="1:119" ht="32.25" customHeight="1">
      <c r="A41" s="186"/>
      <c r="B41" s="212"/>
      <c r="C41" s="652" t="str">
        <f t="shared" si="5"/>
        <v/>
      </c>
      <c r="D41" s="652"/>
      <c r="E41" s="653" t="str">
        <f>IF('各会計、関係団体の財政状況及び健全化判断比率'!B14="","",'各会計、関係団体の財政状況及び健全化判断比率'!B14)</f>
        <v/>
      </c>
      <c r="F41" s="653"/>
      <c r="G41" s="653"/>
      <c r="H41" s="653"/>
      <c r="I41" s="653"/>
      <c r="J41" s="653"/>
      <c r="K41" s="653"/>
      <c r="L41" s="653"/>
      <c r="M41" s="653"/>
      <c r="N41" s="653"/>
      <c r="O41" s="653"/>
      <c r="P41" s="653"/>
      <c r="Q41" s="653"/>
      <c r="R41" s="653"/>
      <c r="S41" s="653"/>
      <c r="T41" s="213"/>
      <c r="U41" s="652" t="str">
        <f t="shared" si="4"/>
        <v/>
      </c>
      <c r="V41" s="652"/>
      <c r="W41" s="653"/>
      <c r="X41" s="653"/>
      <c r="Y41" s="653"/>
      <c r="Z41" s="653"/>
      <c r="AA41" s="653"/>
      <c r="AB41" s="653"/>
      <c r="AC41" s="653"/>
      <c r="AD41" s="653"/>
      <c r="AE41" s="653"/>
      <c r="AF41" s="653"/>
      <c r="AG41" s="653"/>
      <c r="AH41" s="653"/>
      <c r="AI41" s="653"/>
      <c r="AJ41" s="653"/>
      <c r="AK41" s="653"/>
      <c r="AL41" s="213"/>
      <c r="AM41" s="652" t="str">
        <f t="shared" si="0"/>
        <v/>
      </c>
      <c r="AN41" s="652"/>
      <c r="AO41" s="653"/>
      <c r="AP41" s="653"/>
      <c r="AQ41" s="653"/>
      <c r="AR41" s="653"/>
      <c r="AS41" s="653"/>
      <c r="AT41" s="653"/>
      <c r="AU41" s="653"/>
      <c r="AV41" s="653"/>
      <c r="AW41" s="653"/>
      <c r="AX41" s="653"/>
      <c r="AY41" s="653"/>
      <c r="AZ41" s="653"/>
      <c r="BA41" s="653"/>
      <c r="BB41" s="653"/>
      <c r="BC41" s="653"/>
      <c r="BD41" s="213"/>
      <c r="BE41" s="652" t="str">
        <f t="shared" si="1"/>
        <v/>
      </c>
      <c r="BF41" s="652"/>
      <c r="BG41" s="653"/>
      <c r="BH41" s="653"/>
      <c r="BI41" s="653"/>
      <c r="BJ41" s="653"/>
      <c r="BK41" s="653"/>
      <c r="BL41" s="653"/>
      <c r="BM41" s="653"/>
      <c r="BN41" s="653"/>
      <c r="BO41" s="653"/>
      <c r="BP41" s="653"/>
      <c r="BQ41" s="653"/>
      <c r="BR41" s="653"/>
      <c r="BS41" s="653"/>
      <c r="BT41" s="653"/>
      <c r="BU41" s="653"/>
      <c r="BV41" s="213"/>
      <c r="BW41" s="652">
        <f t="shared" si="2"/>
        <v>15</v>
      </c>
      <c r="BX41" s="652"/>
      <c r="BY41" s="653" t="str">
        <f>IF('各会計、関係団体の財政状況及び健全化判断比率'!B75="","",'各会計、関係団体の財政状況及び健全化判断比率'!B75)</f>
        <v>山形県市町村職員退手組合</v>
      </c>
      <c r="BZ41" s="653"/>
      <c r="CA41" s="653"/>
      <c r="CB41" s="653"/>
      <c r="CC41" s="653"/>
      <c r="CD41" s="653"/>
      <c r="CE41" s="653"/>
      <c r="CF41" s="653"/>
      <c r="CG41" s="653"/>
      <c r="CH41" s="653"/>
      <c r="CI41" s="653"/>
      <c r="CJ41" s="653"/>
      <c r="CK41" s="653"/>
      <c r="CL41" s="653"/>
      <c r="CM41" s="653"/>
      <c r="CN41" s="213"/>
      <c r="CO41" s="652" t="str">
        <f t="shared" si="3"/>
        <v/>
      </c>
      <c r="CP41" s="652"/>
      <c r="CQ41" s="653" t="str">
        <f>IF('各会計、関係団体の財政状況及び健全化判断比率'!BS14="","",'各会計、関係団体の財政状況及び健全化判断比率'!BS14)</f>
        <v/>
      </c>
      <c r="CR41" s="653"/>
      <c r="CS41" s="653"/>
      <c r="CT41" s="653"/>
      <c r="CU41" s="653"/>
      <c r="CV41" s="653"/>
      <c r="CW41" s="653"/>
      <c r="CX41" s="653"/>
      <c r="CY41" s="653"/>
      <c r="CZ41" s="653"/>
      <c r="DA41" s="653"/>
      <c r="DB41" s="653"/>
      <c r="DC41" s="653"/>
      <c r="DD41" s="653"/>
      <c r="DE41" s="653"/>
      <c r="DF41" s="210"/>
      <c r="DG41" s="654" t="str">
        <f>IF('各会計、関係団体の財政状況及び健全化判断比率'!BR14="","",'各会計、関係団体の財政状況及び健全化判断比率'!BR14)</f>
        <v/>
      </c>
      <c r="DH41" s="654"/>
      <c r="DI41" s="217"/>
      <c r="DJ41" s="185"/>
      <c r="DK41" s="185"/>
      <c r="DL41" s="185"/>
      <c r="DM41" s="185"/>
      <c r="DN41" s="185"/>
      <c r="DO41" s="185"/>
    </row>
    <row r="42" spans="1:119" ht="32.25" customHeight="1">
      <c r="A42" s="185"/>
      <c r="B42" s="212"/>
      <c r="C42" s="652" t="str">
        <f t="shared" si="5"/>
        <v/>
      </c>
      <c r="D42" s="652"/>
      <c r="E42" s="653" t="str">
        <f>IF('各会計、関係団体の財政状況及び健全化判断比率'!B15="","",'各会計、関係団体の財政状況及び健全化判断比率'!B15)</f>
        <v/>
      </c>
      <c r="F42" s="653"/>
      <c r="G42" s="653"/>
      <c r="H42" s="653"/>
      <c r="I42" s="653"/>
      <c r="J42" s="653"/>
      <c r="K42" s="653"/>
      <c r="L42" s="653"/>
      <c r="M42" s="653"/>
      <c r="N42" s="653"/>
      <c r="O42" s="653"/>
      <c r="P42" s="653"/>
      <c r="Q42" s="653"/>
      <c r="R42" s="653"/>
      <c r="S42" s="653"/>
      <c r="T42" s="213"/>
      <c r="U42" s="652" t="str">
        <f t="shared" si="4"/>
        <v/>
      </c>
      <c r="V42" s="652"/>
      <c r="W42" s="653"/>
      <c r="X42" s="653"/>
      <c r="Y42" s="653"/>
      <c r="Z42" s="653"/>
      <c r="AA42" s="653"/>
      <c r="AB42" s="653"/>
      <c r="AC42" s="653"/>
      <c r="AD42" s="653"/>
      <c r="AE42" s="653"/>
      <c r="AF42" s="653"/>
      <c r="AG42" s="653"/>
      <c r="AH42" s="653"/>
      <c r="AI42" s="653"/>
      <c r="AJ42" s="653"/>
      <c r="AK42" s="653"/>
      <c r="AL42" s="213"/>
      <c r="AM42" s="652" t="str">
        <f t="shared" si="0"/>
        <v/>
      </c>
      <c r="AN42" s="652"/>
      <c r="AO42" s="653"/>
      <c r="AP42" s="653"/>
      <c r="AQ42" s="653"/>
      <c r="AR42" s="653"/>
      <c r="AS42" s="653"/>
      <c r="AT42" s="653"/>
      <c r="AU42" s="653"/>
      <c r="AV42" s="653"/>
      <c r="AW42" s="653"/>
      <c r="AX42" s="653"/>
      <c r="AY42" s="653"/>
      <c r="AZ42" s="653"/>
      <c r="BA42" s="653"/>
      <c r="BB42" s="653"/>
      <c r="BC42" s="653"/>
      <c r="BD42" s="213"/>
      <c r="BE42" s="652" t="str">
        <f t="shared" si="1"/>
        <v/>
      </c>
      <c r="BF42" s="652"/>
      <c r="BG42" s="653"/>
      <c r="BH42" s="653"/>
      <c r="BI42" s="653"/>
      <c r="BJ42" s="653"/>
      <c r="BK42" s="653"/>
      <c r="BL42" s="653"/>
      <c r="BM42" s="653"/>
      <c r="BN42" s="653"/>
      <c r="BO42" s="653"/>
      <c r="BP42" s="653"/>
      <c r="BQ42" s="653"/>
      <c r="BR42" s="653"/>
      <c r="BS42" s="653"/>
      <c r="BT42" s="653"/>
      <c r="BU42" s="653"/>
      <c r="BV42" s="213"/>
      <c r="BW42" s="652">
        <f t="shared" si="2"/>
        <v>16</v>
      </c>
      <c r="BX42" s="652"/>
      <c r="BY42" s="653" t="str">
        <f>IF('各会計、関係団体の財政状況及び健全化判断比率'!B76="","",'各会計、関係団体の財政状況及び健全化判断比率'!B76)</f>
        <v>松川堰組合</v>
      </c>
      <c r="BZ42" s="653"/>
      <c r="CA42" s="653"/>
      <c r="CB42" s="653"/>
      <c r="CC42" s="653"/>
      <c r="CD42" s="653"/>
      <c r="CE42" s="653"/>
      <c r="CF42" s="653"/>
      <c r="CG42" s="653"/>
      <c r="CH42" s="653"/>
      <c r="CI42" s="653"/>
      <c r="CJ42" s="653"/>
      <c r="CK42" s="653"/>
      <c r="CL42" s="653"/>
      <c r="CM42" s="653"/>
      <c r="CN42" s="213"/>
      <c r="CO42" s="652" t="str">
        <f t="shared" si="3"/>
        <v/>
      </c>
      <c r="CP42" s="652"/>
      <c r="CQ42" s="653" t="str">
        <f>IF('各会計、関係団体の財政状況及び健全化判断比率'!BS15="","",'各会計、関係団体の財政状況及び健全化判断比率'!BS15)</f>
        <v/>
      </c>
      <c r="CR42" s="653"/>
      <c r="CS42" s="653"/>
      <c r="CT42" s="653"/>
      <c r="CU42" s="653"/>
      <c r="CV42" s="653"/>
      <c r="CW42" s="653"/>
      <c r="CX42" s="653"/>
      <c r="CY42" s="653"/>
      <c r="CZ42" s="653"/>
      <c r="DA42" s="653"/>
      <c r="DB42" s="653"/>
      <c r="DC42" s="653"/>
      <c r="DD42" s="653"/>
      <c r="DE42" s="653"/>
      <c r="DF42" s="210"/>
      <c r="DG42" s="654" t="str">
        <f>IF('各会計、関係団体の財政状況及び健全化判断比率'!BR15="","",'各会計、関係団体の財政状況及び健全化判断比率'!BR15)</f>
        <v/>
      </c>
      <c r="DH42" s="654"/>
      <c r="DI42" s="217"/>
      <c r="DJ42" s="185"/>
      <c r="DK42" s="185"/>
      <c r="DL42" s="185"/>
      <c r="DM42" s="185"/>
      <c r="DN42" s="185"/>
      <c r="DO42" s="185"/>
    </row>
    <row r="43" spans="1:119" ht="32.25" customHeight="1">
      <c r="A43" s="185"/>
      <c r="B43" s="212"/>
      <c r="C43" s="652" t="str">
        <f t="shared" si="5"/>
        <v/>
      </c>
      <c r="D43" s="652"/>
      <c r="E43" s="653" t="str">
        <f>IF('各会計、関係団体の財政状況及び健全化判断比率'!B16="","",'各会計、関係団体の財政状況及び健全化判断比率'!B16)</f>
        <v/>
      </c>
      <c r="F43" s="653"/>
      <c r="G43" s="653"/>
      <c r="H43" s="653"/>
      <c r="I43" s="653"/>
      <c r="J43" s="653"/>
      <c r="K43" s="653"/>
      <c r="L43" s="653"/>
      <c r="M43" s="653"/>
      <c r="N43" s="653"/>
      <c r="O43" s="653"/>
      <c r="P43" s="653"/>
      <c r="Q43" s="653"/>
      <c r="R43" s="653"/>
      <c r="S43" s="653"/>
      <c r="T43" s="213"/>
      <c r="U43" s="652" t="str">
        <f t="shared" si="4"/>
        <v/>
      </c>
      <c r="V43" s="652"/>
      <c r="W43" s="653"/>
      <c r="X43" s="653"/>
      <c r="Y43" s="653"/>
      <c r="Z43" s="653"/>
      <c r="AA43" s="653"/>
      <c r="AB43" s="653"/>
      <c r="AC43" s="653"/>
      <c r="AD43" s="653"/>
      <c r="AE43" s="653"/>
      <c r="AF43" s="653"/>
      <c r="AG43" s="653"/>
      <c r="AH43" s="653"/>
      <c r="AI43" s="653"/>
      <c r="AJ43" s="653"/>
      <c r="AK43" s="653"/>
      <c r="AL43" s="213"/>
      <c r="AM43" s="652" t="str">
        <f t="shared" si="0"/>
        <v/>
      </c>
      <c r="AN43" s="652"/>
      <c r="AO43" s="653"/>
      <c r="AP43" s="653"/>
      <c r="AQ43" s="653"/>
      <c r="AR43" s="653"/>
      <c r="AS43" s="653"/>
      <c r="AT43" s="653"/>
      <c r="AU43" s="653"/>
      <c r="AV43" s="653"/>
      <c r="AW43" s="653"/>
      <c r="AX43" s="653"/>
      <c r="AY43" s="653"/>
      <c r="AZ43" s="653"/>
      <c r="BA43" s="653"/>
      <c r="BB43" s="653"/>
      <c r="BC43" s="653"/>
      <c r="BD43" s="213"/>
      <c r="BE43" s="652" t="str">
        <f t="shared" si="1"/>
        <v/>
      </c>
      <c r="BF43" s="652"/>
      <c r="BG43" s="653"/>
      <c r="BH43" s="653"/>
      <c r="BI43" s="653"/>
      <c r="BJ43" s="653"/>
      <c r="BK43" s="653"/>
      <c r="BL43" s="653"/>
      <c r="BM43" s="653"/>
      <c r="BN43" s="653"/>
      <c r="BO43" s="653"/>
      <c r="BP43" s="653"/>
      <c r="BQ43" s="653"/>
      <c r="BR43" s="653"/>
      <c r="BS43" s="653"/>
      <c r="BT43" s="653"/>
      <c r="BU43" s="653"/>
      <c r="BV43" s="213"/>
      <c r="BW43" s="652" t="str">
        <f t="shared" si="2"/>
        <v/>
      </c>
      <c r="BX43" s="652"/>
      <c r="BY43" s="653" t="str">
        <f>IF('各会計、関係団体の財政状況及び健全化判断比率'!B77="","",'各会計、関係団体の財政状況及び健全化判断比率'!B77)</f>
        <v/>
      </c>
      <c r="BZ43" s="653"/>
      <c r="CA43" s="653"/>
      <c r="CB43" s="653"/>
      <c r="CC43" s="653"/>
      <c r="CD43" s="653"/>
      <c r="CE43" s="653"/>
      <c r="CF43" s="653"/>
      <c r="CG43" s="653"/>
      <c r="CH43" s="653"/>
      <c r="CI43" s="653"/>
      <c r="CJ43" s="653"/>
      <c r="CK43" s="653"/>
      <c r="CL43" s="653"/>
      <c r="CM43" s="653"/>
      <c r="CN43" s="213"/>
      <c r="CO43" s="652" t="str">
        <f t="shared" si="3"/>
        <v/>
      </c>
      <c r="CP43" s="652"/>
      <c r="CQ43" s="653" t="str">
        <f>IF('各会計、関係団体の財政状況及び健全化判断比率'!BS16="","",'各会計、関係団体の財政状況及び健全化判断比率'!BS16)</f>
        <v/>
      </c>
      <c r="CR43" s="653"/>
      <c r="CS43" s="653"/>
      <c r="CT43" s="653"/>
      <c r="CU43" s="653"/>
      <c r="CV43" s="653"/>
      <c r="CW43" s="653"/>
      <c r="CX43" s="653"/>
      <c r="CY43" s="653"/>
      <c r="CZ43" s="653"/>
      <c r="DA43" s="653"/>
      <c r="DB43" s="653"/>
      <c r="DC43" s="653"/>
      <c r="DD43" s="653"/>
      <c r="DE43" s="653"/>
      <c r="DF43" s="210"/>
      <c r="DG43" s="654" t="str">
        <f>IF('各会計、関係団体の財政状況及び健全化判断比率'!BR16="","",'各会計、関係団体の財政状況及び健全化判断比率'!BR16)</f>
        <v/>
      </c>
      <c r="DH43" s="654"/>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208</v>
      </c>
      <c r="C46" s="185"/>
      <c r="D46" s="185"/>
      <c r="E46" s="185" t="s">
        <v>209</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210</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211</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212</v>
      </c>
    </row>
    <row r="50" spans="5:5">
      <c r="E50" s="187" t="s">
        <v>213</v>
      </c>
    </row>
    <row r="51" spans="5:5">
      <c r="E51" s="187" t="s">
        <v>214</v>
      </c>
    </row>
    <row r="52" spans="5:5">
      <c r="E52" s="187" t="s">
        <v>215</v>
      </c>
    </row>
    <row r="53" spans="5:5"/>
    <row r="54" spans="5:5"/>
    <row r="55" spans="5:5"/>
    <row r="56" spans="5:5"/>
    <row r="57" spans="5:5" ht="10.9" hidden="1"/>
    <row r="58" spans="5:5" ht="10.9" hidden="1"/>
    <row r="59" spans="5:5" ht="10.9" hidden="1"/>
  </sheetData>
  <sheetProtection algorithmName="SHA-512" hashValue="XkR8m969WUJljBl9ziUNOe/urCuOzzTCDq5s70JzKPeKLLHt9wEZgPZ0fKDbiq17gAg7Qqc/jnChzZyMDdCMBg==" saltValue="bnchMOv2DWemmRxlW9J3q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Normal="10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655" t="s">
        <v>216</v>
      </c>
      <c r="DI1" s="656"/>
      <c r="DJ1" s="656"/>
      <c r="DK1" s="656"/>
      <c r="DL1" s="656"/>
      <c r="DM1" s="656"/>
      <c r="DN1" s="657"/>
      <c r="DO1" s="225"/>
      <c r="DP1" s="655" t="s">
        <v>217</v>
      </c>
      <c r="DQ1" s="656"/>
      <c r="DR1" s="656"/>
      <c r="DS1" s="656"/>
      <c r="DT1" s="656"/>
      <c r="DU1" s="656"/>
      <c r="DV1" s="656"/>
      <c r="DW1" s="656"/>
      <c r="DX1" s="656"/>
      <c r="DY1" s="656"/>
      <c r="DZ1" s="656"/>
      <c r="EA1" s="656"/>
      <c r="EB1" s="656"/>
      <c r="EC1" s="657"/>
      <c r="ED1" s="223"/>
      <c r="EE1" s="223"/>
      <c r="EF1" s="223"/>
      <c r="EG1" s="223"/>
      <c r="EH1" s="223"/>
      <c r="EI1" s="223"/>
      <c r="EJ1" s="223"/>
      <c r="EK1" s="223"/>
      <c r="EL1" s="223"/>
      <c r="EM1" s="223"/>
    </row>
    <row r="2" spans="2:143" ht="22.5" customHeight="1">
      <c r="B2" s="226" t="s">
        <v>218</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658" t="s">
        <v>219</v>
      </c>
      <c r="C3" s="659"/>
      <c r="D3" s="659"/>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659"/>
      <c r="AL3" s="659"/>
      <c r="AM3" s="659"/>
      <c r="AN3" s="659"/>
      <c r="AO3" s="659"/>
      <c r="AP3" s="658" t="s">
        <v>220</v>
      </c>
      <c r="AQ3" s="659"/>
      <c r="AR3" s="659"/>
      <c r="AS3" s="659"/>
      <c r="AT3" s="659"/>
      <c r="AU3" s="659"/>
      <c r="AV3" s="659"/>
      <c r="AW3" s="659"/>
      <c r="AX3" s="659"/>
      <c r="AY3" s="659"/>
      <c r="AZ3" s="659"/>
      <c r="BA3" s="659"/>
      <c r="BB3" s="659"/>
      <c r="BC3" s="659"/>
      <c r="BD3" s="659"/>
      <c r="BE3" s="659"/>
      <c r="BF3" s="659"/>
      <c r="BG3" s="659"/>
      <c r="BH3" s="659"/>
      <c r="BI3" s="659"/>
      <c r="BJ3" s="659"/>
      <c r="BK3" s="659"/>
      <c r="BL3" s="659"/>
      <c r="BM3" s="659"/>
      <c r="BN3" s="659"/>
      <c r="BO3" s="659"/>
      <c r="BP3" s="659"/>
      <c r="BQ3" s="659"/>
      <c r="BR3" s="659"/>
      <c r="BS3" s="659"/>
      <c r="BT3" s="659"/>
      <c r="BU3" s="659"/>
      <c r="BV3" s="659"/>
      <c r="BW3" s="659"/>
      <c r="BX3" s="659"/>
      <c r="BY3" s="659"/>
      <c r="BZ3" s="659"/>
      <c r="CA3" s="659"/>
      <c r="CB3" s="660"/>
      <c r="CD3" s="661" t="s">
        <v>221</v>
      </c>
      <c r="CE3" s="662"/>
      <c r="CF3" s="662"/>
      <c r="CG3" s="662"/>
      <c r="CH3" s="662"/>
      <c r="CI3" s="662"/>
      <c r="CJ3" s="662"/>
      <c r="CK3" s="662"/>
      <c r="CL3" s="662"/>
      <c r="CM3" s="662"/>
      <c r="CN3" s="662"/>
      <c r="CO3" s="662"/>
      <c r="CP3" s="662"/>
      <c r="CQ3" s="662"/>
      <c r="CR3" s="662"/>
      <c r="CS3" s="662"/>
      <c r="CT3" s="662"/>
      <c r="CU3" s="662"/>
      <c r="CV3" s="662"/>
      <c r="CW3" s="662"/>
      <c r="CX3" s="662"/>
      <c r="CY3" s="662"/>
      <c r="CZ3" s="662"/>
      <c r="DA3" s="662"/>
      <c r="DB3" s="662"/>
      <c r="DC3" s="662"/>
      <c r="DD3" s="662"/>
      <c r="DE3" s="662"/>
      <c r="DF3" s="662"/>
      <c r="DG3" s="662"/>
      <c r="DH3" s="662"/>
      <c r="DI3" s="662"/>
      <c r="DJ3" s="662"/>
      <c r="DK3" s="662"/>
      <c r="DL3" s="662"/>
      <c r="DM3" s="662"/>
      <c r="DN3" s="662"/>
      <c r="DO3" s="662"/>
      <c r="DP3" s="662"/>
      <c r="DQ3" s="662"/>
      <c r="DR3" s="662"/>
      <c r="DS3" s="662"/>
      <c r="DT3" s="662"/>
      <c r="DU3" s="662"/>
      <c r="DV3" s="662"/>
      <c r="DW3" s="662"/>
      <c r="DX3" s="662"/>
      <c r="DY3" s="662"/>
      <c r="DZ3" s="662"/>
      <c r="EA3" s="662"/>
      <c r="EB3" s="662"/>
      <c r="EC3" s="663"/>
    </row>
    <row r="4" spans="2:143" ht="11.25" customHeight="1">
      <c r="B4" s="658" t="s">
        <v>1</v>
      </c>
      <c r="C4" s="659"/>
      <c r="D4" s="659"/>
      <c r="E4" s="659"/>
      <c r="F4" s="659"/>
      <c r="G4" s="659"/>
      <c r="H4" s="659"/>
      <c r="I4" s="659"/>
      <c r="J4" s="659"/>
      <c r="K4" s="659"/>
      <c r="L4" s="659"/>
      <c r="M4" s="659"/>
      <c r="N4" s="659"/>
      <c r="O4" s="659"/>
      <c r="P4" s="659"/>
      <c r="Q4" s="660"/>
      <c r="R4" s="658" t="s">
        <v>222</v>
      </c>
      <c r="S4" s="659"/>
      <c r="T4" s="659"/>
      <c r="U4" s="659"/>
      <c r="V4" s="659"/>
      <c r="W4" s="659"/>
      <c r="X4" s="659"/>
      <c r="Y4" s="660"/>
      <c r="Z4" s="658" t="s">
        <v>223</v>
      </c>
      <c r="AA4" s="659"/>
      <c r="AB4" s="659"/>
      <c r="AC4" s="660"/>
      <c r="AD4" s="658" t="s">
        <v>224</v>
      </c>
      <c r="AE4" s="659"/>
      <c r="AF4" s="659"/>
      <c r="AG4" s="659"/>
      <c r="AH4" s="659"/>
      <c r="AI4" s="659"/>
      <c r="AJ4" s="659"/>
      <c r="AK4" s="660"/>
      <c r="AL4" s="658" t="s">
        <v>223</v>
      </c>
      <c r="AM4" s="659"/>
      <c r="AN4" s="659"/>
      <c r="AO4" s="660"/>
      <c r="AP4" s="664" t="s">
        <v>225</v>
      </c>
      <c r="AQ4" s="664"/>
      <c r="AR4" s="664"/>
      <c r="AS4" s="664"/>
      <c r="AT4" s="664"/>
      <c r="AU4" s="664"/>
      <c r="AV4" s="664"/>
      <c r="AW4" s="664"/>
      <c r="AX4" s="664"/>
      <c r="AY4" s="664"/>
      <c r="AZ4" s="664"/>
      <c r="BA4" s="664"/>
      <c r="BB4" s="664"/>
      <c r="BC4" s="664"/>
      <c r="BD4" s="664"/>
      <c r="BE4" s="664"/>
      <c r="BF4" s="664"/>
      <c r="BG4" s="664" t="s">
        <v>226</v>
      </c>
      <c r="BH4" s="664"/>
      <c r="BI4" s="664"/>
      <c r="BJ4" s="664"/>
      <c r="BK4" s="664"/>
      <c r="BL4" s="664"/>
      <c r="BM4" s="664"/>
      <c r="BN4" s="664"/>
      <c r="BO4" s="664" t="s">
        <v>223</v>
      </c>
      <c r="BP4" s="664"/>
      <c r="BQ4" s="664"/>
      <c r="BR4" s="664"/>
      <c r="BS4" s="664" t="s">
        <v>227</v>
      </c>
      <c r="BT4" s="664"/>
      <c r="BU4" s="664"/>
      <c r="BV4" s="664"/>
      <c r="BW4" s="664"/>
      <c r="BX4" s="664"/>
      <c r="BY4" s="664"/>
      <c r="BZ4" s="664"/>
      <c r="CA4" s="664"/>
      <c r="CB4" s="664"/>
      <c r="CD4" s="661" t="s">
        <v>228</v>
      </c>
      <c r="CE4" s="662"/>
      <c r="CF4" s="662"/>
      <c r="CG4" s="662"/>
      <c r="CH4" s="662"/>
      <c r="CI4" s="662"/>
      <c r="CJ4" s="662"/>
      <c r="CK4" s="662"/>
      <c r="CL4" s="662"/>
      <c r="CM4" s="662"/>
      <c r="CN4" s="662"/>
      <c r="CO4" s="662"/>
      <c r="CP4" s="662"/>
      <c r="CQ4" s="662"/>
      <c r="CR4" s="662"/>
      <c r="CS4" s="662"/>
      <c r="CT4" s="662"/>
      <c r="CU4" s="662"/>
      <c r="CV4" s="662"/>
      <c r="CW4" s="662"/>
      <c r="CX4" s="662"/>
      <c r="CY4" s="662"/>
      <c r="CZ4" s="662"/>
      <c r="DA4" s="662"/>
      <c r="DB4" s="662"/>
      <c r="DC4" s="662"/>
      <c r="DD4" s="662"/>
      <c r="DE4" s="662"/>
      <c r="DF4" s="662"/>
      <c r="DG4" s="662"/>
      <c r="DH4" s="662"/>
      <c r="DI4" s="662"/>
      <c r="DJ4" s="662"/>
      <c r="DK4" s="662"/>
      <c r="DL4" s="662"/>
      <c r="DM4" s="662"/>
      <c r="DN4" s="662"/>
      <c r="DO4" s="662"/>
      <c r="DP4" s="662"/>
      <c r="DQ4" s="662"/>
      <c r="DR4" s="662"/>
      <c r="DS4" s="662"/>
      <c r="DT4" s="662"/>
      <c r="DU4" s="662"/>
      <c r="DV4" s="662"/>
      <c r="DW4" s="662"/>
      <c r="DX4" s="662"/>
      <c r="DY4" s="662"/>
      <c r="DZ4" s="662"/>
      <c r="EA4" s="662"/>
      <c r="EB4" s="662"/>
      <c r="EC4" s="663"/>
    </row>
    <row r="5" spans="2:143" s="229" customFormat="1" ht="11.25" customHeight="1">
      <c r="B5" s="665" t="s">
        <v>229</v>
      </c>
      <c r="C5" s="666"/>
      <c r="D5" s="666"/>
      <c r="E5" s="666"/>
      <c r="F5" s="666"/>
      <c r="G5" s="666"/>
      <c r="H5" s="666"/>
      <c r="I5" s="666"/>
      <c r="J5" s="666"/>
      <c r="K5" s="666"/>
      <c r="L5" s="666"/>
      <c r="M5" s="666"/>
      <c r="N5" s="666"/>
      <c r="O5" s="666"/>
      <c r="P5" s="666"/>
      <c r="Q5" s="667"/>
      <c r="R5" s="668">
        <v>3594600</v>
      </c>
      <c r="S5" s="669"/>
      <c r="T5" s="669"/>
      <c r="U5" s="669"/>
      <c r="V5" s="669"/>
      <c r="W5" s="669"/>
      <c r="X5" s="669"/>
      <c r="Y5" s="670"/>
      <c r="Z5" s="671">
        <v>23.2</v>
      </c>
      <c r="AA5" s="671"/>
      <c r="AB5" s="671"/>
      <c r="AC5" s="671"/>
      <c r="AD5" s="672">
        <v>3363977</v>
      </c>
      <c r="AE5" s="672"/>
      <c r="AF5" s="672"/>
      <c r="AG5" s="672"/>
      <c r="AH5" s="672"/>
      <c r="AI5" s="672"/>
      <c r="AJ5" s="672"/>
      <c r="AK5" s="672"/>
      <c r="AL5" s="673">
        <v>43.5</v>
      </c>
      <c r="AM5" s="674"/>
      <c r="AN5" s="674"/>
      <c r="AO5" s="675"/>
      <c r="AP5" s="665" t="s">
        <v>230</v>
      </c>
      <c r="AQ5" s="666"/>
      <c r="AR5" s="666"/>
      <c r="AS5" s="666"/>
      <c r="AT5" s="666"/>
      <c r="AU5" s="666"/>
      <c r="AV5" s="666"/>
      <c r="AW5" s="666"/>
      <c r="AX5" s="666"/>
      <c r="AY5" s="666"/>
      <c r="AZ5" s="666"/>
      <c r="BA5" s="666"/>
      <c r="BB5" s="666"/>
      <c r="BC5" s="666"/>
      <c r="BD5" s="666"/>
      <c r="BE5" s="666"/>
      <c r="BF5" s="667"/>
      <c r="BG5" s="679">
        <v>3347049</v>
      </c>
      <c r="BH5" s="680"/>
      <c r="BI5" s="680"/>
      <c r="BJ5" s="680"/>
      <c r="BK5" s="680"/>
      <c r="BL5" s="680"/>
      <c r="BM5" s="680"/>
      <c r="BN5" s="681"/>
      <c r="BO5" s="682">
        <v>93.1</v>
      </c>
      <c r="BP5" s="682"/>
      <c r="BQ5" s="682"/>
      <c r="BR5" s="682"/>
      <c r="BS5" s="683">
        <v>35874</v>
      </c>
      <c r="BT5" s="683"/>
      <c r="BU5" s="683"/>
      <c r="BV5" s="683"/>
      <c r="BW5" s="683"/>
      <c r="BX5" s="683"/>
      <c r="BY5" s="683"/>
      <c r="BZ5" s="683"/>
      <c r="CA5" s="683"/>
      <c r="CB5" s="687"/>
      <c r="CD5" s="661" t="s">
        <v>225</v>
      </c>
      <c r="CE5" s="662"/>
      <c r="CF5" s="662"/>
      <c r="CG5" s="662"/>
      <c r="CH5" s="662"/>
      <c r="CI5" s="662"/>
      <c r="CJ5" s="662"/>
      <c r="CK5" s="662"/>
      <c r="CL5" s="662"/>
      <c r="CM5" s="662"/>
      <c r="CN5" s="662"/>
      <c r="CO5" s="662"/>
      <c r="CP5" s="662"/>
      <c r="CQ5" s="663"/>
      <c r="CR5" s="661" t="s">
        <v>231</v>
      </c>
      <c r="CS5" s="662"/>
      <c r="CT5" s="662"/>
      <c r="CU5" s="662"/>
      <c r="CV5" s="662"/>
      <c r="CW5" s="662"/>
      <c r="CX5" s="662"/>
      <c r="CY5" s="663"/>
      <c r="CZ5" s="661" t="s">
        <v>223</v>
      </c>
      <c r="DA5" s="662"/>
      <c r="DB5" s="662"/>
      <c r="DC5" s="663"/>
      <c r="DD5" s="661" t="s">
        <v>232</v>
      </c>
      <c r="DE5" s="662"/>
      <c r="DF5" s="662"/>
      <c r="DG5" s="662"/>
      <c r="DH5" s="662"/>
      <c r="DI5" s="662"/>
      <c r="DJ5" s="662"/>
      <c r="DK5" s="662"/>
      <c r="DL5" s="662"/>
      <c r="DM5" s="662"/>
      <c r="DN5" s="662"/>
      <c r="DO5" s="662"/>
      <c r="DP5" s="663"/>
      <c r="DQ5" s="661" t="s">
        <v>233</v>
      </c>
      <c r="DR5" s="662"/>
      <c r="DS5" s="662"/>
      <c r="DT5" s="662"/>
      <c r="DU5" s="662"/>
      <c r="DV5" s="662"/>
      <c r="DW5" s="662"/>
      <c r="DX5" s="662"/>
      <c r="DY5" s="662"/>
      <c r="DZ5" s="662"/>
      <c r="EA5" s="662"/>
      <c r="EB5" s="662"/>
      <c r="EC5" s="663"/>
    </row>
    <row r="6" spans="2:143" ht="11.25" customHeight="1">
      <c r="B6" s="676" t="s">
        <v>234</v>
      </c>
      <c r="C6" s="677"/>
      <c r="D6" s="677"/>
      <c r="E6" s="677"/>
      <c r="F6" s="677"/>
      <c r="G6" s="677"/>
      <c r="H6" s="677"/>
      <c r="I6" s="677"/>
      <c r="J6" s="677"/>
      <c r="K6" s="677"/>
      <c r="L6" s="677"/>
      <c r="M6" s="677"/>
      <c r="N6" s="677"/>
      <c r="O6" s="677"/>
      <c r="P6" s="677"/>
      <c r="Q6" s="678"/>
      <c r="R6" s="679">
        <v>141184</v>
      </c>
      <c r="S6" s="680"/>
      <c r="T6" s="680"/>
      <c r="U6" s="680"/>
      <c r="V6" s="680"/>
      <c r="W6" s="680"/>
      <c r="X6" s="680"/>
      <c r="Y6" s="681"/>
      <c r="Z6" s="682">
        <v>0.9</v>
      </c>
      <c r="AA6" s="682"/>
      <c r="AB6" s="682"/>
      <c r="AC6" s="682"/>
      <c r="AD6" s="683">
        <v>141184</v>
      </c>
      <c r="AE6" s="683"/>
      <c r="AF6" s="683"/>
      <c r="AG6" s="683"/>
      <c r="AH6" s="683"/>
      <c r="AI6" s="683"/>
      <c r="AJ6" s="683"/>
      <c r="AK6" s="683"/>
      <c r="AL6" s="684">
        <v>1.8</v>
      </c>
      <c r="AM6" s="685"/>
      <c r="AN6" s="685"/>
      <c r="AO6" s="686"/>
      <c r="AP6" s="676" t="s">
        <v>235</v>
      </c>
      <c r="AQ6" s="677"/>
      <c r="AR6" s="677"/>
      <c r="AS6" s="677"/>
      <c r="AT6" s="677"/>
      <c r="AU6" s="677"/>
      <c r="AV6" s="677"/>
      <c r="AW6" s="677"/>
      <c r="AX6" s="677"/>
      <c r="AY6" s="677"/>
      <c r="AZ6" s="677"/>
      <c r="BA6" s="677"/>
      <c r="BB6" s="677"/>
      <c r="BC6" s="677"/>
      <c r="BD6" s="677"/>
      <c r="BE6" s="677"/>
      <c r="BF6" s="678"/>
      <c r="BG6" s="679">
        <v>3347049</v>
      </c>
      <c r="BH6" s="680"/>
      <c r="BI6" s="680"/>
      <c r="BJ6" s="680"/>
      <c r="BK6" s="680"/>
      <c r="BL6" s="680"/>
      <c r="BM6" s="680"/>
      <c r="BN6" s="681"/>
      <c r="BO6" s="682">
        <v>93.1</v>
      </c>
      <c r="BP6" s="682"/>
      <c r="BQ6" s="682"/>
      <c r="BR6" s="682"/>
      <c r="BS6" s="683">
        <v>35874</v>
      </c>
      <c r="BT6" s="683"/>
      <c r="BU6" s="683"/>
      <c r="BV6" s="683"/>
      <c r="BW6" s="683"/>
      <c r="BX6" s="683"/>
      <c r="BY6" s="683"/>
      <c r="BZ6" s="683"/>
      <c r="CA6" s="683"/>
      <c r="CB6" s="687"/>
      <c r="CD6" s="690" t="s">
        <v>236</v>
      </c>
      <c r="CE6" s="691"/>
      <c r="CF6" s="691"/>
      <c r="CG6" s="691"/>
      <c r="CH6" s="691"/>
      <c r="CI6" s="691"/>
      <c r="CJ6" s="691"/>
      <c r="CK6" s="691"/>
      <c r="CL6" s="691"/>
      <c r="CM6" s="691"/>
      <c r="CN6" s="691"/>
      <c r="CO6" s="691"/>
      <c r="CP6" s="691"/>
      <c r="CQ6" s="692"/>
      <c r="CR6" s="679">
        <v>171890</v>
      </c>
      <c r="CS6" s="680"/>
      <c r="CT6" s="680"/>
      <c r="CU6" s="680"/>
      <c r="CV6" s="680"/>
      <c r="CW6" s="680"/>
      <c r="CX6" s="680"/>
      <c r="CY6" s="681"/>
      <c r="CZ6" s="673">
        <v>1.2</v>
      </c>
      <c r="DA6" s="674"/>
      <c r="DB6" s="674"/>
      <c r="DC6" s="693"/>
      <c r="DD6" s="688" t="s">
        <v>128</v>
      </c>
      <c r="DE6" s="680"/>
      <c r="DF6" s="680"/>
      <c r="DG6" s="680"/>
      <c r="DH6" s="680"/>
      <c r="DI6" s="680"/>
      <c r="DJ6" s="680"/>
      <c r="DK6" s="680"/>
      <c r="DL6" s="680"/>
      <c r="DM6" s="680"/>
      <c r="DN6" s="680"/>
      <c r="DO6" s="680"/>
      <c r="DP6" s="681"/>
      <c r="DQ6" s="688">
        <v>171890</v>
      </c>
      <c r="DR6" s="680"/>
      <c r="DS6" s="680"/>
      <c r="DT6" s="680"/>
      <c r="DU6" s="680"/>
      <c r="DV6" s="680"/>
      <c r="DW6" s="680"/>
      <c r="DX6" s="680"/>
      <c r="DY6" s="680"/>
      <c r="DZ6" s="680"/>
      <c r="EA6" s="680"/>
      <c r="EB6" s="680"/>
      <c r="EC6" s="689"/>
    </row>
    <row r="7" spans="2:143" ht="11.25" customHeight="1">
      <c r="B7" s="676" t="s">
        <v>237</v>
      </c>
      <c r="C7" s="677"/>
      <c r="D7" s="677"/>
      <c r="E7" s="677"/>
      <c r="F7" s="677"/>
      <c r="G7" s="677"/>
      <c r="H7" s="677"/>
      <c r="I7" s="677"/>
      <c r="J7" s="677"/>
      <c r="K7" s="677"/>
      <c r="L7" s="677"/>
      <c r="M7" s="677"/>
      <c r="N7" s="677"/>
      <c r="O7" s="677"/>
      <c r="P7" s="677"/>
      <c r="Q7" s="678"/>
      <c r="R7" s="679">
        <v>6078</v>
      </c>
      <c r="S7" s="680"/>
      <c r="T7" s="680"/>
      <c r="U7" s="680"/>
      <c r="V7" s="680"/>
      <c r="W7" s="680"/>
      <c r="X7" s="680"/>
      <c r="Y7" s="681"/>
      <c r="Z7" s="682">
        <v>0</v>
      </c>
      <c r="AA7" s="682"/>
      <c r="AB7" s="682"/>
      <c r="AC7" s="682"/>
      <c r="AD7" s="683">
        <v>6078</v>
      </c>
      <c r="AE7" s="683"/>
      <c r="AF7" s="683"/>
      <c r="AG7" s="683"/>
      <c r="AH7" s="683"/>
      <c r="AI7" s="683"/>
      <c r="AJ7" s="683"/>
      <c r="AK7" s="683"/>
      <c r="AL7" s="684">
        <v>0.1</v>
      </c>
      <c r="AM7" s="685"/>
      <c r="AN7" s="685"/>
      <c r="AO7" s="686"/>
      <c r="AP7" s="676" t="s">
        <v>238</v>
      </c>
      <c r="AQ7" s="677"/>
      <c r="AR7" s="677"/>
      <c r="AS7" s="677"/>
      <c r="AT7" s="677"/>
      <c r="AU7" s="677"/>
      <c r="AV7" s="677"/>
      <c r="AW7" s="677"/>
      <c r="AX7" s="677"/>
      <c r="AY7" s="677"/>
      <c r="AZ7" s="677"/>
      <c r="BA7" s="677"/>
      <c r="BB7" s="677"/>
      <c r="BC7" s="677"/>
      <c r="BD7" s="677"/>
      <c r="BE7" s="677"/>
      <c r="BF7" s="678"/>
      <c r="BG7" s="679">
        <v>1561193</v>
      </c>
      <c r="BH7" s="680"/>
      <c r="BI7" s="680"/>
      <c r="BJ7" s="680"/>
      <c r="BK7" s="680"/>
      <c r="BL7" s="680"/>
      <c r="BM7" s="680"/>
      <c r="BN7" s="681"/>
      <c r="BO7" s="682">
        <v>43.4</v>
      </c>
      <c r="BP7" s="682"/>
      <c r="BQ7" s="682"/>
      <c r="BR7" s="682"/>
      <c r="BS7" s="683">
        <v>35874</v>
      </c>
      <c r="BT7" s="683"/>
      <c r="BU7" s="683"/>
      <c r="BV7" s="683"/>
      <c r="BW7" s="683"/>
      <c r="BX7" s="683"/>
      <c r="BY7" s="683"/>
      <c r="BZ7" s="683"/>
      <c r="CA7" s="683"/>
      <c r="CB7" s="687"/>
      <c r="CD7" s="694" t="s">
        <v>239</v>
      </c>
      <c r="CE7" s="695"/>
      <c r="CF7" s="695"/>
      <c r="CG7" s="695"/>
      <c r="CH7" s="695"/>
      <c r="CI7" s="695"/>
      <c r="CJ7" s="695"/>
      <c r="CK7" s="695"/>
      <c r="CL7" s="695"/>
      <c r="CM7" s="695"/>
      <c r="CN7" s="695"/>
      <c r="CO7" s="695"/>
      <c r="CP7" s="695"/>
      <c r="CQ7" s="696"/>
      <c r="CR7" s="679">
        <v>2448232</v>
      </c>
      <c r="CS7" s="680"/>
      <c r="CT7" s="680"/>
      <c r="CU7" s="680"/>
      <c r="CV7" s="680"/>
      <c r="CW7" s="680"/>
      <c r="CX7" s="680"/>
      <c r="CY7" s="681"/>
      <c r="CZ7" s="682">
        <v>16.899999999999999</v>
      </c>
      <c r="DA7" s="682"/>
      <c r="DB7" s="682"/>
      <c r="DC7" s="682"/>
      <c r="DD7" s="688">
        <v>153919</v>
      </c>
      <c r="DE7" s="680"/>
      <c r="DF7" s="680"/>
      <c r="DG7" s="680"/>
      <c r="DH7" s="680"/>
      <c r="DI7" s="680"/>
      <c r="DJ7" s="680"/>
      <c r="DK7" s="680"/>
      <c r="DL7" s="680"/>
      <c r="DM7" s="680"/>
      <c r="DN7" s="680"/>
      <c r="DO7" s="680"/>
      <c r="DP7" s="681"/>
      <c r="DQ7" s="688">
        <v>2036531</v>
      </c>
      <c r="DR7" s="680"/>
      <c r="DS7" s="680"/>
      <c r="DT7" s="680"/>
      <c r="DU7" s="680"/>
      <c r="DV7" s="680"/>
      <c r="DW7" s="680"/>
      <c r="DX7" s="680"/>
      <c r="DY7" s="680"/>
      <c r="DZ7" s="680"/>
      <c r="EA7" s="680"/>
      <c r="EB7" s="680"/>
      <c r="EC7" s="689"/>
    </row>
    <row r="8" spans="2:143" ht="11.25" customHeight="1">
      <c r="B8" s="676" t="s">
        <v>240</v>
      </c>
      <c r="C8" s="677"/>
      <c r="D8" s="677"/>
      <c r="E8" s="677"/>
      <c r="F8" s="677"/>
      <c r="G8" s="677"/>
      <c r="H8" s="677"/>
      <c r="I8" s="677"/>
      <c r="J8" s="677"/>
      <c r="K8" s="677"/>
      <c r="L8" s="677"/>
      <c r="M8" s="677"/>
      <c r="N8" s="677"/>
      <c r="O8" s="677"/>
      <c r="P8" s="677"/>
      <c r="Q8" s="678"/>
      <c r="R8" s="679">
        <v>7317</v>
      </c>
      <c r="S8" s="680"/>
      <c r="T8" s="680"/>
      <c r="U8" s="680"/>
      <c r="V8" s="680"/>
      <c r="W8" s="680"/>
      <c r="X8" s="680"/>
      <c r="Y8" s="681"/>
      <c r="Z8" s="682">
        <v>0</v>
      </c>
      <c r="AA8" s="682"/>
      <c r="AB8" s="682"/>
      <c r="AC8" s="682"/>
      <c r="AD8" s="683">
        <v>7317</v>
      </c>
      <c r="AE8" s="683"/>
      <c r="AF8" s="683"/>
      <c r="AG8" s="683"/>
      <c r="AH8" s="683"/>
      <c r="AI8" s="683"/>
      <c r="AJ8" s="683"/>
      <c r="AK8" s="683"/>
      <c r="AL8" s="684">
        <v>0.1</v>
      </c>
      <c r="AM8" s="685"/>
      <c r="AN8" s="685"/>
      <c r="AO8" s="686"/>
      <c r="AP8" s="676" t="s">
        <v>241</v>
      </c>
      <c r="AQ8" s="677"/>
      <c r="AR8" s="677"/>
      <c r="AS8" s="677"/>
      <c r="AT8" s="677"/>
      <c r="AU8" s="677"/>
      <c r="AV8" s="677"/>
      <c r="AW8" s="677"/>
      <c r="AX8" s="677"/>
      <c r="AY8" s="677"/>
      <c r="AZ8" s="677"/>
      <c r="BA8" s="677"/>
      <c r="BB8" s="677"/>
      <c r="BC8" s="677"/>
      <c r="BD8" s="677"/>
      <c r="BE8" s="677"/>
      <c r="BF8" s="678"/>
      <c r="BG8" s="679">
        <v>55542</v>
      </c>
      <c r="BH8" s="680"/>
      <c r="BI8" s="680"/>
      <c r="BJ8" s="680"/>
      <c r="BK8" s="680"/>
      <c r="BL8" s="680"/>
      <c r="BM8" s="680"/>
      <c r="BN8" s="681"/>
      <c r="BO8" s="682">
        <v>1.5</v>
      </c>
      <c r="BP8" s="682"/>
      <c r="BQ8" s="682"/>
      <c r="BR8" s="682"/>
      <c r="BS8" s="688" t="s">
        <v>137</v>
      </c>
      <c r="BT8" s="680"/>
      <c r="BU8" s="680"/>
      <c r="BV8" s="680"/>
      <c r="BW8" s="680"/>
      <c r="BX8" s="680"/>
      <c r="BY8" s="680"/>
      <c r="BZ8" s="680"/>
      <c r="CA8" s="680"/>
      <c r="CB8" s="689"/>
      <c r="CD8" s="694" t="s">
        <v>242</v>
      </c>
      <c r="CE8" s="695"/>
      <c r="CF8" s="695"/>
      <c r="CG8" s="695"/>
      <c r="CH8" s="695"/>
      <c r="CI8" s="695"/>
      <c r="CJ8" s="695"/>
      <c r="CK8" s="695"/>
      <c r="CL8" s="695"/>
      <c r="CM8" s="695"/>
      <c r="CN8" s="695"/>
      <c r="CO8" s="695"/>
      <c r="CP8" s="695"/>
      <c r="CQ8" s="696"/>
      <c r="CR8" s="679">
        <v>5018320</v>
      </c>
      <c r="CS8" s="680"/>
      <c r="CT8" s="680"/>
      <c r="CU8" s="680"/>
      <c r="CV8" s="680"/>
      <c r="CW8" s="680"/>
      <c r="CX8" s="680"/>
      <c r="CY8" s="681"/>
      <c r="CZ8" s="682">
        <v>34.700000000000003</v>
      </c>
      <c r="DA8" s="682"/>
      <c r="DB8" s="682"/>
      <c r="DC8" s="682"/>
      <c r="DD8" s="688">
        <v>244465</v>
      </c>
      <c r="DE8" s="680"/>
      <c r="DF8" s="680"/>
      <c r="DG8" s="680"/>
      <c r="DH8" s="680"/>
      <c r="DI8" s="680"/>
      <c r="DJ8" s="680"/>
      <c r="DK8" s="680"/>
      <c r="DL8" s="680"/>
      <c r="DM8" s="680"/>
      <c r="DN8" s="680"/>
      <c r="DO8" s="680"/>
      <c r="DP8" s="681"/>
      <c r="DQ8" s="688">
        <v>2463742</v>
      </c>
      <c r="DR8" s="680"/>
      <c r="DS8" s="680"/>
      <c r="DT8" s="680"/>
      <c r="DU8" s="680"/>
      <c r="DV8" s="680"/>
      <c r="DW8" s="680"/>
      <c r="DX8" s="680"/>
      <c r="DY8" s="680"/>
      <c r="DZ8" s="680"/>
      <c r="EA8" s="680"/>
      <c r="EB8" s="680"/>
      <c r="EC8" s="689"/>
    </row>
    <row r="9" spans="2:143" ht="11.25" customHeight="1">
      <c r="B9" s="676" t="s">
        <v>243</v>
      </c>
      <c r="C9" s="677"/>
      <c r="D9" s="677"/>
      <c r="E9" s="677"/>
      <c r="F9" s="677"/>
      <c r="G9" s="677"/>
      <c r="H9" s="677"/>
      <c r="I9" s="677"/>
      <c r="J9" s="677"/>
      <c r="K9" s="677"/>
      <c r="L9" s="677"/>
      <c r="M9" s="677"/>
      <c r="N9" s="677"/>
      <c r="O9" s="677"/>
      <c r="P9" s="677"/>
      <c r="Q9" s="678"/>
      <c r="R9" s="679">
        <v>6514</v>
      </c>
      <c r="S9" s="680"/>
      <c r="T9" s="680"/>
      <c r="U9" s="680"/>
      <c r="V9" s="680"/>
      <c r="W9" s="680"/>
      <c r="X9" s="680"/>
      <c r="Y9" s="681"/>
      <c r="Z9" s="682">
        <v>0</v>
      </c>
      <c r="AA9" s="682"/>
      <c r="AB9" s="682"/>
      <c r="AC9" s="682"/>
      <c r="AD9" s="683">
        <v>6514</v>
      </c>
      <c r="AE9" s="683"/>
      <c r="AF9" s="683"/>
      <c r="AG9" s="683"/>
      <c r="AH9" s="683"/>
      <c r="AI9" s="683"/>
      <c r="AJ9" s="683"/>
      <c r="AK9" s="683"/>
      <c r="AL9" s="684">
        <v>0.1</v>
      </c>
      <c r="AM9" s="685"/>
      <c r="AN9" s="685"/>
      <c r="AO9" s="686"/>
      <c r="AP9" s="676" t="s">
        <v>244</v>
      </c>
      <c r="AQ9" s="677"/>
      <c r="AR9" s="677"/>
      <c r="AS9" s="677"/>
      <c r="AT9" s="677"/>
      <c r="AU9" s="677"/>
      <c r="AV9" s="677"/>
      <c r="AW9" s="677"/>
      <c r="AX9" s="677"/>
      <c r="AY9" s="677"/>
      <c r="AZ9" s="677"/>
      <c r="BA9" s="677"/>
      <c r="BB9" s="677"/>
      <c r="BC9" s="677"/>
      <c r="BD9" s="677"/>
      <c r="BE9" s="677"/>
      <c r="BF9" s="678"/>
      <c r="BG9" s="679">
        <v>1235059</v>
      </c>
      <c r="BH9" s="680"/>
      <c r="BI9" s="680"/>
      <c r="BJ9" s="680"/>
      <c r="BK9" s="680"/>
      <c r="BL9" s="680"/>
      <c r="BM9" s="680"/>
      <c r="BN9" s="681"/>
      <c r="BO9" s="682">
        <v>34.4</v>
      </c>
      <c r="BP9" s="682"/>
      <c r="BQ9" s="682"/>
      <c r="BR9" s="682"/>
      <c r="BS9" s="688" t="s">
        <v>245</v>
      </c>
      <c r="BT9" s="680"/>
      <c r="BU9" s="680"/>
      <c r="BV9" s="680"/>
      <c r="BW9" s="680"/>
      <c r="BX9" s="680"/>
      <c r="BY9" s="680"/>
      <c r="BZ9" s="680"/>
      <c r="CA9" s="680"/>
      <c r="CB9" s="689"/>
      <c r="CD9" s="694" t="s">
        <v>246</v>
      </c>
      <c r="CE9" s="695"/>
      <c r="CF9" s="695"/>
      <c r="CG9" s="695"/>
      <c r="CH9" s="695"/>
      <c r="CI9" s="695"/>
      <c r="CJ9" s="695"/>
      <c r="CK9" s="695"/>
      <c r="CL9" s="695"/>
      <c r="CM9" s="695"/>
      <c r="CN9" s="695"/>
      <c r="CO9" s="695"/>
      <c r="CP9" s="695"/>
      <c r="CQ9" s="696"/>
      <c r="CR9" s="679">
        <v>600123</v>
      </c>
      <c r="CS9" s="680"/>
      <c r="CT9" s="680"/>
      <c r="CU9" s="680"/>
      <c r="CV9" s="680"/>
      <c r="CW9" s="680"/>
      <c r="CX9" s="680"/>
      <c r="CY9" s="681"/>
      <c r="CZ9" s="682">
        <v>4.2</v>
      </c>
      <c r="DA9" s="682"/>
      <c r="DB9" s="682"/>
      <c r="DC9" s="682"/>
      <c r="DD9" s="688">
        <v>30971</v>
      </c>
      <c r="DE9" s="680"/>
      <c r="DF9" s="680"/>
      <c r="DG9" s="680"/>
      <c r="DH9" s="680"/>
      <c r="DI9" s="680"/>
      <c r="DJ9" s="680"/>
      <c r="DK9" s="680"/>
      <c r="DL9" s="680"/>
      <c r="DM9" s="680"/>
      <c r="DN9" s="680"/>
      <c r="DO9" s="680"/>
      <c r="DP9" s="681"/>
      <c r="DQ9" s="688">
        <v>561650</v>
      </c>
      <c r="DR9" s="680"/>
      <c r="DS9" s="680"/>
      <c r="DT9" s="680"/>
      <c r="DU9" s="680"/>
      <c r="DV9" s="680"/>
      <c r="DW9" s="680"/>
      <c r="DX9" s="680"/>
      <c r="DY9" s="680"/>
      <c r="DZ9" s="680"/>
      <c r="EA9" s="680"/>
      <c r="EB9" s="680"/>
      <c r="EC9" s="689"/>
    </row>
    <row r="10" spans="2:143" ht="11.25" customHeight="1">
      <c r="B10" s="676" t="s">
        <v>247</v>
      </c>
      <c r="C10" s="677"/>
      <c r="D10" s="677"/>
      <c r="E10" s="677"/>
      <c r="F10" s="677"/>
      <c r="G10" s="677"/>
      <c r="H10" s="677"/>
      <c r="I10" s="677"/>
      <c r="J10" s="677"/>
      <c r="K10" s="677"/>
      <c r="L10" s="677"/>
      <c r="M10" s="677"/>
      <c r="N10" s="677"/>
      <c r="O10" s="677"/>
      <c r="P10" s="677"/>
      <c r="Q10" s="678"/>
      <c r="R10" s="679" t="s">
        <v>137</v>
      </c>
      <c r="S10" s="680"/>
      <c r="T10" s="680"/>
      <c r="U10" s="680"/>
      <c r="V10" s="680"/>
      <c r="W10" s="680"/>
      <c r="X10" s="680"/>
      <c r="Y10" s="681"/>
      <c r="Z10" s="682" t="s">
        <v>137</v>
      </c>
      <c r="AA10" s="682"/>
      <c r="AB10" s="682"/>
      <c r="AC10" s="682"/>
      <c r="AD10" s="683" t="s">
        <v>137</v>
      </c>
      <c r="AE10" s="683"/>
      <c r="AF10" s="683"/>
      <c r="AG10" s="683"/>
      <c r="AH10" s="683"/>
      <c r="AI10" s="683"/>
      <c r="AJ10" s="683"/>
      <c r="AK10" s="683"/>
      <c r="AL10" s="684" t="s">
        <v>137</v>
      </c>
      <c r="AM10" s="685"/>
      <c r="AN10" s="685"/>
      <c r="AO10" s="686"/>
      <c r="AP10" s="676" t="s">
        <v>248</v>
      </c>
      <c r="AQ10" s="677"/>
      <c r="AR10" s="677"/>
      <c r="AS10" s="677"/>
      <c r="AT10" s="677"/>
      <c r="AU10" s="677"/>
      <c r="AV10" s="677"/>
      <c r="AW10" s="677"/>
      <c r="AX10" s="677"/>
      <c r="AY10" s="677"/>
      <c r="AZ10" s="677"/>
      <c r="BA10" s="677"/>
      <c r="BB10" s="677"/>
      <c r="BC10" s="677"/>
      <c r="BD10" s="677"/>
      <c r="BE10" s="677"/>
      <c r="BF10" s="678"/>
      <c r="BG10" s="679">
        <v>89135</v>
      </c>
      <c r="BH10" s="680"/>
      <c r="BI10" s="680"/>
      <c r="BJ10" s="680"/>
      <c r="BK10" s="680"/>
      <c r="BL10" s="680"/>
      <c r="BM10" s="680"/>
      <c r="BN10" s="681"/>
      <c r="BO10" s="682">
        <v>2.5</v>
      </c>
      <c r="BP10" s="682"/>
      <c r="BQ10" s="682"/>
      <c r="BR10" s="682"/>
      <c r="BS10" s="688" t="s">
        <v>137</v>
      </c>
      <c r="BT10" s="680"/>
      <c r="BU10" s="680"/>
      <c r="BV10" s="680"/>
      <c r="BW10" s="680"/>
      <c r="BX10" s="680"/>
      <c r="BY10" s="680"/>
      <c r="BZ10" s="680"/>
      <c r="CA10" s="680"/>
      <c r="CB10" s="689"/>
      <c r="CD10" s="694" t="s">
        <v>249</v>
      </c>
      <c r="CE10" s="695"/>
      <c r="CF10" s="695"/>
      <c r="CG10" s="695"/>
      <c r="CH10" s="695"/>
      <c r="CI10" s="695"/>
      <c r="CJ10" s="695"/>
      <c r="CK10" s="695"/>
      <c r="CL10" s="695"/>
      <c r="CM10" s="695"/>
      <c r="CN10" s="695"/>
      <c r="CO10" s="695"/>
      <c r="CP10" s="695"/>
      <c r="CQ10" s="696"/>
      <c r="CR10" s="679">
        <v>55686</v>
      </c>
      <c r="CS10" s="680"/>
      <c r="CT10" s="680"/>
      <c r="CU10" s="680"/>
      <c r="CV10" s="680"/>
      <c r="CW10" s="680"/>
      <c r="CX10" s="680"/>
      <c r="CY10" s="681"/>
      <c r="CZ10" s="682">
        <v>0.4</v>
      </c>
      <c r="DA10" s="682"/>
      <c r="DB10" s="682"/>
      <c r="DC10" s="682"/>
      <c r="DD10" s="688" t="s">
        <v>137</v>
      </c>
      <c r="DE10" s="680"/>
      <c r="DF10" s="680"/>
      <c r="DG10" s="680"/>
      <c r="DH10" s="680"/>
      <c r="DI10" s="680"/>
      <c r="DJ10" s="680"/>
      <c r="DK10" s="680"/>
      <c r="DL10" s="680"/>
      <c r="DM10" s="680"/>
      <c r="DN10" s="680"/>
      <c r="DO10" s="680"/>
      <c r="DP10" s="681"/>
      <c r="DQ10" s="688">
        <v>5686</v>
      </c>
      <c r="DR10" s="680"/>
      <c r="DS10" s="680"/>
      <c r="DT10" s="680"/>
      <c r="DU10" s="680"/>
      <c r="DV10" s="680"/>
      <c r="DW10" s="680"/>
      <c r="DX10" s="680"/>
      <c r="DY10" s="680"/>
      <c r="DZ10" s="680"/>
      <c r="EA10" s="680"/>
      <c r="EB10" s="680"/>
      <c r="EC10" s="689"/>
    </row>
    <row r="11" spans="2:143" ht="11.25" customHeight="1">
      <c r="B11" s="676" t="s">
        <v>250</v>
      </c>
      <c r="C11" s="677"/>
      <c r="D11" s="677"/>
      <c r="E11" s="677"/>
      <c r="F11" s="677"/>
      <c r="G11" s="677"/>
      <c r="H11" s="677"/>
      <c r="I11" s="677"/>
      <c r="J11" s="677"/>
      <c r="K11" s="677"/>
      <c r="L11" s="677"/>
      <c r="M11" s="677"/>
      <c r="N11" s="677"/>
      <c r="O11" s="677"/>
      <c r="P11" s="677"/>
      <c r="Q11" s="678"/>
      <c r="R11" s="679" t="s">
        <v>137</v>
      </c>
      <c r="S11" s="680"/>
      <c r="T11" s="680"/>
      <c r="U11" s="680"/>
      <c r="V11" s="680"/>
      <c r="W11" s="680"/>
      <c r="X11" s="680"/>
      <c r="Y11" s="681"/>
      <c r="Z11" s="682" t="s">
        <v>137</v>
      </c>
      <c r="AA11" s="682"/>
      <c r="AB11" s="682"/>
      <c r="AC11" s="682"/>
      <c r="AD11" s="683" t="s">
        <v>137</v>
      </c>
      <c r="AE11" s="683"/>
      <c r="AF11" s="683"/>
      <c r="AG11" s="683"/>
      <c r="AH11" s="683"/>
      <c r="AI11" s="683"/>
      <c r="AJ11" s="683"/>
      <c r="AK11" s="683"/>
      <c r="AL11" s="684" t="s">
        <v>137</v>
      </c>
      <c r="AM11" s="685"/>
      <c r="AN11" s="685"/>
      <c r="AO11" s="686"/>
      <c r="AP11" s="676" t="s">
        <v>251</v>
      </c>
      <c r="AQ11" s="677"/>
      <c r="AR11" s="677"/>
      <c r="AS11" s="677"/>
      <c r="AT11" s="677"/>
      <c r="AU11" s="677"/>
      <c r="AV11" s="677"/>
      <c r="AW11" s="677"/>
      <c r="AX11" s="677"/>
      <c r="AY11" s="677"/>
      <c r="AZ11" s="677"/>
      <c r="BA11" s="677"/>
      <c r="BB11" s="677"/>
      <c r="BC11" s="677"/>
      <c r="BD11" s="677"/>
      <c r="BE11" s="677"/>
      <c r="BF11" s="678"/>
      <c r="BG11" s="679">
        <v>181457</v>
      </c>
      <c r="BH11" s="680"/>
      <c r="BI11" s="680"/>
      <c r="BJ11" s="680"/>
      <c r="BK11" s="680"/>
      <c r="BL11" s="680"/>
      <c r="BM11" s="680"/>
      <c r="BN11" s="681"/>
      <c r="BO11" s="682">
        <v>5</v>
      </c>
      <c r="BP11" s="682"/>
      <c r="BQ11" s="682"/>
      <c r="BR11" s="682"/>
      <c r="BS11" s="688">
        <v>35874</v>
      </c>
      <c r="BT11" s="680"/>
      <c r="BU11" s="680"/>
      <c r="BV11" s="680"/>
      <c r="BW11" s="680"/>
      <c r="BX11" s="680"/>
      <c r="BY11" s="680"/>
      <c r="BZ11" s="680"/>
      <c r="CA11" s="680"/>
      <c r="CB11" s="689"/>
      <c r="CD11" s="694" t="s">
        <v>252</v>
      </c>
      <c r="CE11" s="695"/>
      <c r="CF11" s="695"/>
      <c r="CG11" s="695"/>
      <c r="CH11" s="695"/>
      <c r="CI11" s="695"/>
      <c r="CJ11" s="695"/>
      <c r="CK11" s="695"/>
      <c r="CL11" s="695"/>
      <c r="CM11" s="695"/>
      <c r="CN11" s="695"/>
      <c r="CO11" s="695"/>
      <c r="CP11" s="695"/>
      <c r="CQ11" s="696"/>
      <c r="CR11" s="679">
        <v>441282</v>
      </c>
      <c r="CS11" s="680"/>
      <c r="CT11" s="680"/>
      <c r="CU11" s="680"/>
      <c r="CV11" s="680"/>
      <c r="CW11" s="680"/>
      <c r="CX11" s="680"/>
      <c r="CY11" s="681"/>
      <c r="CZ11" s="682">
        <v>3.1</v>
      </c>
      <c r="DA11" s="682"/>
      <c r="DB11" s="682"/>
      <c r="DC11" s="682"/>
      <c r="DD11" s="688">
        <v>17352</v>
      </c>
      <c r="DE11" s="680"/>
      <c r="DF11" s="680"/>
      <c r="DG11" s="680"/>
      <c r="DH11" s="680"/>
      <c r="DI11" s="680"/>
      <c r="DJ11" s="680"/>
      <c r="DK11" s="680"/>
      <c r="DL11" s="680"/>
      <c r="DM11" s="680"/>
      <c r="DN11" s="680"/>
      <c r="DO11" s="680"/>
      <c r="DP11" s="681"/>
      <c r="DQ11" s="688">
        <v>283877</v>
      </c>
      <c r="DR11" s="680"/>
      <c r="DS11" s="680"/>
      <c r="DT11" s="680"/>
      <c r="DU11" s="680"/>
      <c r="DV11" s="680"/>
      <c r="DW11" s="680"/>
      <c r="DX11" s="680"/>
      <c r="DY11" s="680"/>
      <c r="DZ11" s="680"/>
      <c r="EA11" s="680"/>
      <c r="EB11" s="680"/>
      <c r="EC11" s="689"/>
    </row>
    <row r="12" spans="2:143" ht="11.25" customHeight="1">
      <c r="B12" s="676" t="s">
        <v>253</v>
      </c>
      <c r="C12" s="677"/>
      <c r="D12" s="677"/>
      <c r="E12" s="677"/>
      <c r="F12" s="677"/>
      <c r="G12" s="677"/>
      <c r="H12" s="677"/>
      <c r="I12" s="677"/>
      <c r="J12" s="677"/>
      <c r="K12" s="677"/>
      <c r="L12" s="677"/>
      <c r="M12" s="677"/>
      <c r="N12" s="677"/>
      <c r="O12" s="677"/>
      <c r="P12" s="677"/>
      <c r="Q12" s="678"/>
      <c r="R12" s="679">
        <v>608248</v>
      </c>
      <c r="S12" s="680"/>
      <c r="T12" s="680"/>
      <c r="U12" s="680"/>
      <c r="V12" s="680"/>
      <c r="W12" s="680"/>
      <c r="X12" s="680"/>
      <c r="Y12" s="681"/>
      <c r="Z12" s="682">
        <v>3.9</v>
      </c>
      <c r="AA12" s="682"/>
      <c r="AB12" s="682"/>
      <c r="AC12" s="682"/>
      <c r="AD12" s="683">
        <v>608248</v>
      </c>
      <c r="AE12" s="683"/>
      <c r="AF12" s="683"/>
      <c r="AG12" s="683"/>
      <c r="AH12" s="683"/>
      <c r="AI12" s="683"/>
      <c r="AJ12" s="683"/>
      <c r="AK12" s="683"/>
      <c r="AL12" s="684">
        <v>7.9</v>
      </c>
      <c r="AM12" s="685"/>
      <c r="AN12" s="685"/>
      <c r="AO12" s="686"/>
      <c r="AP12" s="676" t="s">
        <v>254</v>
      </c>
      <c r="AQ12" s="677"/>
      <c r="AR12" s="677"/>
      <c r="AS12" s="677"/>
      <c r="AT12" s="677"/>
      <c r="AU12" s="677"/>
      <c r="AV12" s="677"/>
      <c r="AW12" s="677"/>
      <c r="AX12" s="677"/>
      <c r="AY12" s="677"/>
      <c r="AZ12" s="677"/>
      <c r="BA12" s="677"/>
      <c r="BB12" s="677"/>
      <c r="BC12" s="677"/>
      <c r="BD12" s="677"/>
      <c r="BE12" s="677"/>
      <c r="BF12" s="678"/>
      <c r="BG12" s="679">
        <v>1478544</v>
      </c>
      <c r="BH12" s="680"/>
      <c r="BI12" s="680"/>
      <c r="BJ12" s="680"/>
      <c r="BK12" s="680"/>
      <c r="BL12" s="680"/>
      <c r="BM12" s="680"/>
      <c r="BN12" s="681"/>
      <c r="BO12" s="682">
        <v>41.1</v>
      </c>
      <c r="BP12" s="682"/>
      <c r="BQ12" s="682"/>
      <c r="BR12" s="682"/>
      <c r="BS12" s="688" t="s">
        <v>137</v>
      </c>
      <c r="BT12" s="680"/>
      <c r="BU12" s="680"/>
      <c r="BV12" s="680"/>
      <c r="BW12" s="680"/>
      <c r="BX12" s="680"/>
      <c r="BY12" s="680"/>
      <c r="BZ12" s="680"/>
      <c r="CA12" s="680"/>
      <c r="CB12" s="689"/>
      <c r="CD12" s="694" t="s">
        <v>255</v>
      </c>
      <c r="CE12" s="695"/>
      <c r="CF12" s="695"/>
      <c r="CG12" s="695"/>
      <c r="CH12" s="695"/>
      <c r="CI12" s="695"/>
      <c r="CJ12" s="695"/>
      <c r="CK12" s="695"/>
      <c r="CL12" s="695"/>
      <c r="CM12" s="695"/>
      <c r="CN12" s="695"/>
      <c r="CO12" s="695"/>
      <c r="CP12" s="695"/>
      <c r="CQ12" s="696"/>
      <c r="CR12" s="679">
        <v>315646</v>
      </c>
      <c r="CS12" s="680"/>
      <c r="CT12" s="680"/>
      <c r="CU12" s="680"/>
      <c r="CV12" s="680"/>
      <c r="CW12" s="680"/>
      <c r="CX12" s="680"/>
      <c r="CY12" s="681"/>
      <c r="CZ12" s="682">
        <v>2.2000000000000002</v>
      </c>
      <c r="DA12" s="682"/>
      <c r="DB12" s="682"/>
      <c r="DC12" s="682"/>
      <c r="DD12" s="688">
        <v>54816</v>
      </c>
      <c r="DE12" s="680"/>
      <c r="DF12" s="680"/>
      <c r="DG12" s="680"/>
      <c r="DH12" s="680"/>
      <c r="DI12" s="680"/>
      <c r="DJ12" s="680"/>
      <c r="DK12" s="680"/>
      <c r="DL12" s="680"/>
      <c r="DM12" s="680"/>
      <c r="DN12" s="680"/>
      <c r="DO12" s="680"/>
      <c r="DP12" s="681"/>
      <c r="DQ12" s="688">
        <v>282404</v>
      </c>
      <c r="DR12" s="680"/>
      <c r="DS12" s="680"/>
      <c r="DT12" s="680"/>
      <c r="DU12" s="680"/>
      <c r="DV12" s="680"/>
      <c r="DW12" s="680"/>
      <c r="DX12" s="680"/>
      <c r="DY12" s="680"/>
      <c r="DZ12" s="680"/>
      <c r="EA12" s="680"/>
      <c r="EB12" s="680"/>
      <c r="EC12" s="689"/>
    </row>
    <row r="13" spans="2:143" ht="11.25" customHeight="1">
      <c r="B13" s="676" t="s">
        <v>256</v>
      </c>
      <c r="C13" s="677"/>
      <c r="D13" s="677"/>
      <c r="E13" s="677"/>
      <c r="F13" s="677"/>
      <c r="G13" s="677"/>
      <c r="H13" s="677"/>
      <c r="I13" s="677"/>
      <c r="J13" s="677"/>
      <c r="K13" s="677"/>
      <c r="L13" s="677"/>
      <c r="M13" s="677"/>
      <c r="N13" s="677"/>
      <c r="O13" s="677"/>
      <c r="P13" s="677"/>
      <c r="Q13" s="678"/>
      <c r="R13" s="679" t="s">
        <v>128</v>
      </c>
      <c r="S13" s="680"/>
      <c r="T13" s="680"/>
      <c r="U13" s="680"/>
      <c r="V13" s="680"/>
      <c r="W13" s="680"/>
      <c r="X13" s="680"/>
      <c r="Y13" s="681"/>
      <c r="Z13" s="682" t="s">
        <v>137</v>
      </c>
      <c r="AA13" s="682"/>
      <c r="AB13" s="682"/>
      <c r="AC13" s="682"/>
      <c r="AD13" s="683" t="s">
        <v>137</v>
      </c>
      <c r="AE13" s="683"/>
      <c r="AF13" s="683"/>
      <c r="AG13" s="683"/>
      <c r="AH13" s="683"/>
      <c r="AI13" s="683"/>
      <c r="AJ13" s="683"/>
      <c r="AK13" s="683"/>
      <c r="AL13" s="684" t="s">
        <v>137</v>
      </c>
      <c r="AM13" s="685"/>
      <c r="AN13" s="685"/>
      <c r="AO13" s="686"/>
      <c r="AP13" s="676" t="s">
        <v>257</v>
      </c>
      <c r="AQ13" s="677"/>
      <c r="AR13" s="677"/>
      <c r="AS13" s="677"/>
      <c r="AT13" s="677"/>
      <c r="AU13" s="677"/>
      <c r="AV13" s="677"/>
      <c r="AW13" s="677"/>
      <c r="AX13" s="677"/>
      <c r="AY13" s="677"/>
      <c r="AZ13" s="677"/>
      <c r="BA13" s="677"/>
      <c r="BB13" s="677"/>
      <c r="BC13" s="677"/>
      <c r="BD13" s="677"/>
      <c r="BE13" s="677"/>
      <c r="BF13" s="678"/>
      <c r="BG13" s="679">
        <v>1472260</v>
      </c>
      <c r="BH13" s="680"/>
      <c r="BI13" s="680"/>
      <c r="BJ13" s="680"/>
      <c r="BK13" s="680"/>
      <c r="BL13" s="680"/>
      <c r="BM13" s="680"/>
      <c r="BN13" s="681"/>
      <c r="BO13" s="682">
        <v>41</v>
      </c>
      <c r="BP13" s="682"/>
      <c r="BQ13" s="682"/>
      <c r="BR13" s="682"/>
      <c r="BS13" s="688" t="s">
        <v>137</v>
      </c>
      <c r="BT13" s="680"/>
      <c r="BU13" s="680"/>
      <c r="BV13" s="680"/>
      <c r="BW13" s="680"/>
      <c r="BX13" s="680"/>
      <c r="BY13" s="680"/>
      <c r="BZ13" s="680"/>
      <c r="CA13" s="680"/>
      <c r="CB13" s="689"/>
      <c r="CD13" s="694" t="s">
        <v>258</v>
      </c>
      <c r="CE13" s="695"/>
      <c r="CF13" s="695"/>
      <c r="CG13" s="695"/>
      <c r="CH13" s="695"/>
      <c r="CI13" s="695"/>
      <c r="CJ13" s="695"/>
      <c r="CK13" s="695"/>
      <c r="CL13" s="695"/>
      <c r="CM13" s="695"/>
      <c r="CN13" s="695"/>
      <c r="CO13" s="695"/>
      <c r="CP13" s="695"/>
      <c r="CQ13" s="696"/>
      <c r="CR13" s="679">
        <v>1625472</v>
      </c>
      <c r="CS13" s="680"/>
      <c r="CT13" s="680"/>
      <c r="CU13" s="680"/>
      <c r="CV13" s="680"/>
      <c r="CW13" s="680"/>
      <c r="CX13" s="680"/>
      <c r="CY13" s="681"/>
      <c r="CZ13" s="682">
        <v>11.2</v>
      </c>
      <c r="DA13" s="682"/>
      <c r="DB13" s="682"/>
      <c r="DC13" s="682"/>
      <c r="DD13" s="688">
        <v>532776</v>
      </c>
      <c r="DE13" s="680"/>
      <c r="DF13" s="680"/>
      <c r="DG13" s="680"/>
      <c r="DH13" s="680"/>
      <c r="DI13" s="680"/>
      <c r="DJ13" s="680"/>
      <c r="DK13" s="680"/>
      <c r="DL13" s="680"/>
      <c r="DM13" s="680"/>
      <c r="DN13" s="680"/>
      <c r="DO13" s="680"/>
      <c r="DP13" s="681"/>
      <c r="DQ13" s="688">
        <v>1197673</v>
      </c>
      <c r="DR13" s="680"/>
      <c r="DS13" s="680"/>
      <c r="DT13" s="680"/>
      <c r="DU13" s="680"/>
      <c r="DV13" s="680"/>
      <c r="DW13" s="680"/>
      <c r="DX13" s="680"/>
      <c r="DY13" s="680"/>
      <c r="DZ13" s="680"/>
      <c r="EA13" s="680"/>
      <c r="EB13" s="680"/>
      <c r="EC13" s="689"/>
    </row>
    <row r="14" spans="2:143" ht="11.25" customHeight="1">
      <c r="B14" s="676" t="s">
        <v>259</v>
      </c>
      <c r="C14" s="677"/>
      <c r="D14" s="677"/>
      <c r="E14" s="677"/>
      <c r="F14" s="677"/>
      <c r="G14" s="677"/>
      <c r="H14" s="677"/>
      <c r="I14" s="677"/>
      <c r="J14" s="677"/>
      <c r="K14" s="677"/>
      <c r="L14" s="677"/>
      <c r="M14" s="677"/>
      <c r="N14" s="677"/>
      <c r="O14" s="677"/>
      <c r="P14" s="677"/>
      <c r="Q14" s="678"/>
      <c r="R14" s="679" t="s">
        <v>245</v>
      </c>
      <c r="S14" s="680"/>
      <c r="T14" s="680"/>
      <c r="U14" s="680"/>
      <c r="V14" s="680"/>
      <c r="W14" s="680"/>
      <c r="X14" s="680"/>
      <c r="Y14" s="681"/>
      <c r="Z14" s="682" t="s">
        <v>245</v>
      </c>
      <c r="AA14" s="682"/>
      <c r="AB14" s="682"/>
      <c r="AC14" s="682"/>
      <c r="AD14" s="683" t="s">
        <v>137</v>
      </c>
      <c r="AE14" s="683"/>
      <c r="AF14" s="683"/>
      <c r="AG14" s="683"/>
      <c r="AH14" s="683"/>
      <c r="AI14" s="683"/>
      <c r="AJ14" s="683"/>
      <c r="AK14" s="683"/>
      <c r="AL14" s="684" t="s">
        <v>137</v>
      </c>
      <c r="AM14" s="685"/>
      <c r="AN14" s="685"/>
      <c r="AO14" s="686"/>
      <c r="AP14" s="676" t="s">
        <v>260</v>
      </c>
      <c r="AQ14" s="677"/>
      <c r="AR14" s="677"/>
      <c r="AS14" s="677"/>
      <c r="AT14" s="677"/>
      <c r="AU14" s="677"/>
      <c r="AV14" s="677"/>
      <c r="AW14" s="677"/>
      <c r="AX14" s="677"/>
      <c r="AY14" s="677"/>
      <c r="AZ14" s="677"/>
      <c r="BA14" s="677"/>
      <c r="BB14" s="677"/>
      <c r="BC14" s="677"/>
      <c r="BD14" s="677"/>
      <c r="BE14" s="677"/>
      <c r="BF14" s="678"/>
      <c r="BG14" s="679">
        <v>99116</v>
      </c>
      <c r="BH14" s="680"/>
      <c r="BI14" s="680"/>
      <c r="BJ14" s="680"/>
      <c r="BK14" s="680"/>
      <c r="BL14" s="680"/>
      <c r="BM14" s="680"/>
      <c r="BN14" s="681"/>
      <c r="BO14" s="682">
        <v>2.8</v>
      </c>
      <c r="BP14" s="682"/>
      <c r="BQ14" s="682"/>
      <c r="BR14" s="682"/>
      <c r="BS14" s="688" t="s">
        <v>137</v>
      </c>
      <c r="BT14" s="680"/>
      <c r="BU14" s="680"/>
      <c r="BV14" s="680"/>
      <c r="BW14" s="680"/>
      <c r="BX14" s="680"/>
      <c r="BY14" s="680"/>
      <c r="BZ14" s="680"/>
      <c r="CA14" s="680"/>
      <c r="CB14" s="689"/>
      <c r="CD14" s="694" t="s">
        <v>261</v>
      </c>
      <c r="CE14" s="695"/>
      <c r="CF14" s="695"/>
      <c r="CG14" s="695"/>
      <c r="CH14" s="695"/>
      <c r="CI14" s="695"/>
      <c r="CJ14" s="695"/>
      <c r="CK14" s="695"/>
      <c r="CL14" s="695"/>
      <c r="CM14" s="695"/>
      <c r="CN14" s="695"/>
      <c r="CO14" s="695"/>
      <c r="CP14" s="695"/>
      <c r="CQ14" s="696"/>
      <c r="CR14" s="679">
        <v>637248</v>
      </c>
      <c r="CS14" s="680"/>
      <c r="CT14" s="680"/>
      <c r="CU14" s="680"/>
      <c r="CV14" s="680"/>
      <c r="CW14" s="680"/>
      <c r="CX14" s="680"/>
      <c r="CY14" s="681"/>
      <c r="CZ14" s="682">
        <v>4.4000000000000004</v>
      </c>
      <c r="DA14" s="682"/>
      <c r="DB14" s="682"/>
      <c r="DC14" s="682"/>
      <c r="DD14" s="688">
        <v>86000</v>
      </c>
      <c r="DE14" s="680"/>
      <c r="DF14" s="680"/>
      <c r="DG14" s="680"/>
      <c r="DH14" s="680"/>
      <c r="DI14" s="680"/>
      <c r="DJ14" s="680"/>
      <c r="DK14" s="680"/>
      <c r="DL14" s="680"/>
      <c r="DM14" s="680"/>
      <c r="DN14" s="680"/>
      <c r="DO14" s="680"/>
      <c r="DP14" s="681"/>
      <c r="DQ14" s="688">
        <v>572994</v>
      </c>
      <c r="DR14" s="680"/>
      <c r="DS14" s="680"/>
      <c r="DT14" s="680"/>
      <c r="DU14" s="680"/>
      <c r="DV14" s="680"/>
      <c r="DW14" s="680"/>
      <c r="DX14" s="680"/>
      <c r="DY14" s="680"/>
      <c r="DZ14" s="680"/>
      <c r="EA14" s="680"/>
      <c r="EB14" s="680"/>
      <c r="EC14" s="689"/>
    </row>
    <row r="15" spans="2:143" ht="11.25" customHeight="1">
      <c r="B15" s="676" t="s">
        <v>262</v>
      </c>
      <c r="C15" s="677"/>
      <c r="D15" s="677"/>
      <c r="E15" s="677"/>
      <c r="F15" s="677"/>
      <c r="G15" s="677"/>
      <c r="H15" s="677"/>
      <c r="I15" s="677"/>
      <c r="J15" s="677"/>
      <c r="K15" s="677"/>
      <c r="L15" s="677"/>
      <c r="M15" s="677"/>
      <c r="N15" s="677"/>
      <c r="O15" s="677"/>
      <c r="P15" s="677"/>
      <c r="Q15" s="678"/>
      <c r="R15" s="679">
        <v>39720</v>
      </c>
      <c r="S15" s="680"/>
      <c r="T15" s="680"/>
      <c r="U15" s="680"/>
      <c r="V15" s="680"/>
      <c r="W15" s="680"/>
      <c r="X15" s="680"/>
      <c r="Y15" s="681"/>
      <c r="Z15" s="682">
        <v>0.3</v>
      </c>
      <c r="AA15" s="682"/>
      <c r="AB15" s="682"/>
      <c r="AC15" s="682"/>
      <c r="AD15" s="683">
        <v>39720</v>
      </c>
      <c r="AE15" s="683"/>
      <c r="AF15" s="683"/>
      <c r="AG15" s="683"/>
      <c r="AH15" s="683"/>
      <c r="AI15" s="683"/>
      <c r="AJ15" s="683"/>
      <c r="AK15" s="683"/>
      <c r="AL15" s="684">
        <v>0.5</v>
      </c>
      <c r="AM15" s="685"/>
      <c r="AN15" s="685"/>
      <c r="AO15" s="686"/>
      <c r="AP15" s="676" t="s">
        <v>263</v>
      </c>
      <c r="AQ15" s="677"/>
      <c r="AR15" s="677"/>
      <c r="AS15" s="677"/>
      <c r="AT15" s="677"/>
      <c r="AU15" s="677"/>
      <c r="AV15" s="677"/>
      <c r="AW15" s="677"/>
      <c r="AX15" s="677"/>
      <c r="AY15" s="677"/>
      <c r="AZ15" s="677"/>
      <c r="BA15" s="677"/>
      <c r="BB15" s="677"/>
      <c r="BC15" s="677"/>
      <c r="BD15" s="677"/>
      <c r="BE15" s="677"/>
      <c r="BF15" s="678"/>
      <c r="BG15" s="679">
        <v>208196</v>
      </c>
      <c r="BH15" s="680"/>
      <c r="BI15" s="680"/>
      <c r="BJ15" s="680"/>
      <c r="BK15" s="680"/>
      <c r="BL15" s="680"/>
      <c r="BM15" s="680"/>
      <c r="BN15" s="681"/>
      <c r="BO15" s="682">
        <v>5.8</v>
      </c>
      <c r="BP15" s="682"/>
      <c r="BQ15" s="682"/>
      <c r="BR15" s="682"/>
      <c r="BS15" s="688" t="s">
        <v>137</v>
      </c>
      <c r="BT15" s="680"/>
      <c r="BU15" s="680"/>
      <c r="BV15" s="680"/>
      <c r="BW15" s="680"/>
      <c r="BX15" s="680"/>
      <c r="BY15" s="680"/>
      <c r="BZ15" s="680"/>
      <c r="CA15" s="680"/>
      <c r="CB15" s="689"/>
      <c r="CD15" s="694" t="s">
        <v>264</v>
      </c>
      <c r="CE15" s="695"/>
      <c r="CF15" s="695"/>
      <c r="CG15" s="695"/>
      <c r="CH15" s="695"/>
      <c r="CI15" s="695"/>
      <c r="CJ15" s="695"/>
      <c r="CK15" s="695"/>
      <c r="CL15" s="695"/>
      <c r="CM15" s="695"/>
      <c r="CN15" s="695"/>
      <c r="CO15" s="695"/>
      <c r="CP15" s="695"/>
      <c r="CQ15" s="696"/>
      <c r="CR15" s="679">
        <v>1747931</v>
      </c>
      <c r="CS15" s="680"/>
      <c r="CT15" s="680"/>
      <c r="CU15" s="680"/>
      <c r="CV15" s="680"/>
      <c r="CW15" s="680"/>
      <c r="CX15" s="680"/>
      <c r="CY15" s="681"/>
      <c r="CZ15" s="682">
        <v>12.1</v>
      </c>
      <c r="DA15" s="682"/>
      <c r="DB15" s="682"/>
      <c r="DC15" s="682"/>
      <c r="DD15" s="688">
        <v>461292</v>
      </c>
      <c r="DE15" s="680"/>
      <c r="DF15" s="680"/>
      <c r="DG15" s="680"/>
      <c r="DH15" s="680"/>
      <c r="DI15" s="680"/>
      <c r="DJ15" s="680"/>
      <c r="DK15" s="680"/>
      <c r="DL15" s="680"/>
      <c r="DM15" s="680"/>
      <c r="DN15" s="680"/>
      <c r="DO15" s="680"/>
      <c r="DP15" s="681"/>
      <c r="DQ15" s="688">
        <v>1253667</v>
      </c>
      <c r="DR15" s="680"/>
      <c r="DS15" s="680"/>
      <c r="DT15" s="680"/>
      <c r="DU15" s="680"/>
      <c r="DV15" s="680"/>
      <c r="DW15" s="680"/>
      <c r="DX15" s="680"/>
      <c r="DY15" s="680"/>
      <c r="DZ15" s="680"/>
      <c r="EA15" s="680"/>
      <c r="EB15" s="680"/>
      <c r="EC15" s="689"/>
    </row>
    <row r="16" spans="2:143" ht="11.25" customHeight="1">
      <c r="B16" s="676" t="s">
        <v>265</v>
      </c>
      <c r="C16" s="677"/>
      <c r="D16" s="677"/>
      <c r="E16" s="677"/>
      <c r="F16" s="677"/>
      <c r="G16" s="677"/>
      <c r="H16" s="677"/>
      <c r="I16" s="677"/>
      <c r="J16" s="677"/>
      <c r="K16" s="677"/>
      <c r="L16" s="677"/>
      <c r="M16" s="677"/>
      <c r="N16" s="677"/>
      <c r="O16" s="677"/>
      <c r="P16" s="677"/>
      <c r="Q16" s="678"/>
      <c r="R16" s="679" t="s">
        <v>137</v>
      </c>
      <c r="S16" s="680"/>
      <c r="T16" s="680"/>
      <c r="U16" s="680"/>
      <c r="V16" s="680"/>
      <c r="W16" s="680"/>
      <c r="X16" s="680"/>
      <c r="Y16" s="681"/>
      <c r="Z16" s="682" t="s">
        <v>137</v>
      </c>
      <c r="AA16" s="682"/>
      <c r="AB16" s="682"/>
      <c r="AC16" s="682"/>
      <c r="AD16" s="683" t="s">
        <v>245</v>
      </c>
      <c r="AE16" s="683"/>
      <c r="AF16" s="683"/>
      <c r="AG16" s="683"/>
      <c r="AH16" s="683"/>
      <c r="AI16" s="683"/>
      <c r="AJ16" s="683"/>
      <c r="AK16" s="683"/>
      <c r="AL16" s="684" t="s">
        <v>137</v>
      </c>
      <c r="AM16" s="685"/>
      <c r="AN16" s="685"/>
      <c r="AO16" s="686"/>
      <c r="AP16" s="676" t="s">
        <v>266</v>
      </c>
      <c r="AQ16" s="677"/>
      <c r="AR16" s="677"/>
      <c r="AS16" s="677"/>
      <c r="AT16" s="677"/>
      <c r="AU16" s="677"/>
      <c r="AV16" s="677"/>
      <c r="AW16" s="677"/>
      <c r="AX16" s="677"/>
      <c r="AY16" s="677"/>
      <c r="AZ16" s="677"/>
      <c r="BA16" s="677"/>
      <c r="BB16" s="677"/>
      <c r="BC16" s="677"/>
      <c r="BD16" s="677"/>
      <c r="BE16" s="677"/>
      <c r="BF16" s="678"/>
      <c r="BG16" s="679" t="s">
        <v>137</v>
      </c>
      <c r="BH16" s="680"/>
      <c r="BI16" s="680"/>
      <c r="BJ16" s="680"/>
      <c r="BK16" s="680"/>
      <c r="BL16" s="680"/>
      <c r="BM16" s="680"/>
      <c r="BN16" s="681"/>
      <c r="BO16" s="682" t="s">
        <v>137</v>
      </c>
      <c r="BP16" s="682"/>
      <c r="BQ16" s="682"/>
      <c r="BR16" s="682"/>
      <c r="BS16" s="688" t="s">
        <v>137</v>
      </c>
      <c r="BT16" s="680"/>
      <c r="BU16" s="680"/>
      <c r="BV16" s="680"/>
      <c r="BW16" s="680"/>
      <c r="BX16" s="680"/>
      <c r="BY16" s="680"/>
      <c r="BZ16" s="680"/>
      <c r="CA16" s="680"/>
      <c r="CB16" s="689"/>
      <c r="CD16" s="694" t="s">
        <v>267</v>
      </c>
      <c r="CE16" s="695"/>
      <c r="CF16" s="695"/>
      <c r="CG16" s="695"/>
      <c r="CH16" s="695"/>
      <c r="CI16" s="695"/>
      <c r="CJ16" s="695"/>
      <c r="CK16" s="695"/>
      <c r="CL16" s="695"/>
      <c r="CM16" s="695"/>
      <c r="CN16" s="695"/>
      <c r="CO16" s="695"/>
      <c r="CP16" s="695"/>
      <c r="CQ16" s="696"/>
      <c r="CR16" s="679">
        <v>5152</v>
      </c>
      <c r="CS16" s="680"/>
      <c r="CT16" s="680"/>
      <c r="CU16" s="680"/>
      <c r="CV16" s="680"/>
      <c r="CW16" s="680"/>
      <c r="CX16" s="680"/>
      <c r="CY16" s="681"/>
      <c r="CZ16" s="682">
        <v>0</v>
      </c>
      <c r="DA16" s="682"/>
      <c r="DB16" s="682"/>
      <c r="DC16" s="682"/>
      <c r="DD16" s="688" t="s">
        <v>137</v>
      </c>
      <c r="DE16" s="680"/>
      <c r="DF16" s="680"/>
      <c r="DG16" s="680"/>
      <c r="DH16" s="680"/>
      <c r="DI16" s="680"/>
      <c r="DJ16" s="680"/>
      <c r="DK16" s="680"/>
      <c r="DL16" s="680"/>
      <c r="DM16" s="680"/>
      <c r="DN16" s="680"/>
      <c r="DO16" s="680"/>
      <c r="DP16" s="681"/>
      <c r="DQ16" s="688">
        <v>5152</v>
      </c>
      <c r="DR16" s="680"/>
      <c r="DS16" s="680"/>
      <c r="DT16" s="680"/>
      <c r="DU16" s="680"/>
      <c r="DV16" s="680"/>
      <c r="DW16" s="680"/>
      <c r="DX16" s="680"/>
      <c r="DY16" s="680"/>
      <c r="DZ16" s="680"/>
      <c r="EA16" s="680"/>
      <c r="EB16" s="680"/>
      <c r="EC16" s="689"/>
    </row>
    <row r="17" spans="2:133" ht="11.25" customHeight="1">
      <c r="B17" s="676" t="s">
        <v>268</v>
      </c>
      <c r="C17" s="677"/>
      <c r="D17" s="677"/>
      <c r="E17" s="677"/>
      <c r="F17" s="677"/>
      <c r="G17" s="677"/>
      <c r="H17" s="677"/>
      <c r="I17" s="677"/>
      <c r="J17" s="677"/>
      <c r="K17" s="677"/>
      <c r="L17" s="677"/>
      <c r="M17" s="677"/>
      <c r="N17" s="677"/>
      <c r="O17" s="677"/>
      <c r="P17" s="677"/>
      <c r="Q17" s="678"/>
      <c r="R17" s="679">
        <v>21836</v>
      </c>
      <c r="S17" s="680"/>
      <c r="T17" s="680"/>
      <c r="U17" s="680"/>
      <c r="V17" s="680"/>
      <c r="W17" s="680"/>
      <c r="X17" s="680"/>
      <c r="Y17" s="681"/>
      <c r="Z17" s="682">
        <v>0.1</v>
      </c>
      <c r="AA17" s="682"/>
      <c r="AB17" s="682"/>
      <c r="AC17" s="682"/>
      <c r="AD17" s="683">
        <v>21836</v>
      </c>
      <c r="AE17" s="683"/>
      <c r="AF17" s="683"/>
      <c r="AG17" s="683"/>
      <c r="AH17" s="683"/>
      <c r="AI17" s="683"/>
      <c r="AJ17" s="683"/>
      <c r="AK17" s="683"/>
      <c r="AL17" s="684">
        <v>0.3</v>
      </c>
      <c r="AM17" s="685"/>
      <c r="AN17" s="685"/>
      <c r="AO17" s="686"/>
      <c r="AP17" s="676" t="s">
        <v>269</v>
      </c>
      <c r="AQ17" s="677"/>
      <c r="AR17" s="677"/>
      <c r="AS17" s="677"/>
      <c r="AT17" s="677"/>
      <c r="AU17" s="677"/>
      <c r="AV17" s="677"/>
      <c r="AW17" s="677"/>
      <c r="AX17" s="677"/>
      <c r="AY17" s="677"/>
      <c r="AZ17" s="677"/>
      <c r="BA17" s="677"/>
      <c r="BB17" s="677"/>
      <c r="BC17" s="677"/>
      <c r="BD17" s="677"/>
      <c r="BE17" s="677"/>
      <c r="BF17" s="678"/>
      <c r="BG17" s="679" t="s">
        <v>137</v>
      </c>
      <c r="BH17" s="680"/>
      <c r="BI17" s="680"/>
      <c r="BJ17" s="680"/>
      <c r="BK17" s="680"/>
      <c r="BL17" s="680"/>
      <c r="BM17" s="680"/>
      <c r="BN17" s="681"/>
      <c r="BO17" s="682" t="s">
        <v>137</v>
      </c>
      <c r="BP17" s="682"/>
      <c r="BQ17" s="682"/>
      <c r="BR17" s="682"/>
      <c r="BS17" s="688" t="s">
        <v>137</v>
      </c>
      <c r="BT17" s="680"/>
      <c r="BU17" s="680"/>
      <c r="BV17" s="680"/>
      <c r="BW17" s="680"/>
      <c r="BX17" s="680"/>
      <c r="BY17" s="680"/>
      <c r="BZ17" s="680"/>
      <c r="CA17" s="680"/>
      <c r="CB17" s="689"/>
      <c r="CD17" s="694" t="s">
        <v>270</v>
      </c>
      <c r="CE17" s="695"/>
      <c r="CF17" s="695"/>
      <c r="CG17" s="695"/>
      <c r="CH17" s="695"/>
      <c r="CI17" s="695"/>
      <c r="CJ17" s="695"/>
      <c r="CK17" s="695"/>
      <c r="CL17" s="695"/>
      <c r="CM17" s="695"/>
      <c r="CN17" s="695"/>
      <c r="CO17" s="695"/>
      <c r="CP17" s="695"/>
      <c r="CQ17" s="696"/>
      <c r="CR17" s="679">
        <v>1381944</v>
      </c>
      <c r="CS17" s="680"/>
      <c r="CT17" s="680"/>
      <c r="CU17" s="680"/>
      <c r="CV17" s="680"/>
      <c r="CW17" s="680"/>
      <c r="CX17" s="680"/>
      <c r="CY17" s="681"/>
      <c r="CZ17" s="682">
        <v>9.6</v>
      </c>
      <c r="DA17" s="682"/>
      <c r="DB17" s="682"/>
      <c r="DC17" s="682"/>
      <c r="DD17" s="688" t="s">
        <v>137</v>
      </c>
      <c r="DE17" s="680"/>
      <c r="DF17" s="680"/>
      <c r="DG17" s="680"/>
      <c r="DH17" s="680"/>
      <c r="DI17" s="680"/>
      <c r="DJ17" s="680"/>
      <c r="DK17" s="680"/>
      <c r="DL17" s="680"/>
      <c r="DM17" s="680"/>
      <c r="DN17" s="680"/>
      <c r="DO17" s="680"/>
      <c r="DP17" s="681"/>
      <c r="DQ17" s="688">
        <v>1363516</v>
      </c>
      <c r="DR17" s="680"/>
      <c r="DS17" s="680"/>
      <c r="DT17" s="680"/>
      <c r="DU17" s="680"/>
      <c r="DV17" s="680"/>
      <c r="DW17" s="680"/>
      <c r="DX17" s="680"/>
      <c r="DY17" s="680"/>
      <c r="DZ17" s="680"/>
      <c r="EA17" s="680"/>
      <c r="EB17" s="680"/>
      <c r="EC17" s="689"/>
    </row>
    <row r="18" spans="2:133" ht="11.25" customHeight="1">
      <c r="B18" s="676" t="s">
        <v>271</v>
      </c>
      <c r="C18" s="677"/>
      <c r="D18" s="677"/>
      <c r="E18" s="677"/>
      <c r="F18" s="677"/>
      <c r="G18" s="677"/>
      <c r="H18" s="677"/>
      <c r="I18" s="677"/>
      <c r="J18" s="677"/>
      <c r="K18" s="677"/>
      <c r="L18" s="677"/>
      <c r="M18" s="677"/>
      <c r="N18" s="677"/>
      <c r="O18" s="677"/>
      <c r="P18" s="677"/>
      <c r="Q18" s="678"/>
      <c r="R18" s="679">
        <v>4134947</v>
      </c>
      <c r="S18" s="680"/>
      <c r="T18" s="680"/>
      <c r="U18" s="680"/>
      <c r="V18" s="680"/>
      <c r="W18" s="680"/>
      <c r="X18" s="680"/>
      <c r="Y18" s="681"/>
      <c r="Z18" s="682">
        <v>26.7</v>
      </c>
      <c r="AA18" s="682"/>
      <c r="AB18" s="682"/>
      <c r="AC18" s="682"/>
      <c r="AD18" s="683">
        <v>3513738</v>
      </c>
      <c r="AE18" s="683"/>
      <c r="AF18" s="683"/>
      <c r="AG18" s="683"/>
      <c r="AH18" s="683"/>
      <c r="AI18" s="683"/>
      <c r="AJ18" s="683"/>
      <c r="AK18" s="683"/>
      <c r="AL18" s="684">
        <v>45.5</v>
      </c>
      <c r="AM18" s="685"/>
      <c r="AN18" s="685"/>
      <c r="AO18" s="686"/>
      <c r="AP18" s="676" t="s">
        <v>272</v>
      </c>
      <c r="AQ18" s="677"/>
      <c r="AR18" s="677"/>
      <c r="AS18" s="677"/>
      <c r="AT18" s="677"/>
      <c r="AU18" s="677"/>
      <c r="AV18" s="677"/>
      <c r="AW18" s="677"/>
      <c r="AX18" s="677"/>
      <c r="AY18" s="677"/>
      <c r="AZ18" s="677"/>
      <c r="BA18" s="677"/>
      <c r="BB18" s="677"/>
      <c r="BC18" s="677"/>
      <c r="BD18" s="677"/>
      <c r="BE18" s="677"/>
      <c r="BF18" s="678"/>
      <c r="BG18" s="679" t="s">
        <v>137</v>
      </c>
      <c r="BH18" s="680"/>
      <c r="BI18" s="680"/>
      <c r="BJ18" s="680"/>
      <c r="BK18" s="680"/>
      <c r="BL18" s="680"/>
      <c r="BM18" s="680"/>
      <c r="BN18" s="681"/>
      <c r="BO18" s="682" t="s">
        <v>137</v>
      </c>
      <c r="BP18" s="682"/>
      <c r="BQ18" s="682"/>
      <c r="BR18" s="682"/>
      <c r="BS18" s="688" t="s">
        <v>137</v>
      </c>
      <c r="BT18" s="680"/>
      <c r="BU18" s="680"/>
      <c r="BV18" s="680"/>
      <c r="BW18" s="680"/>
      <c r="BX18" s="680"/>
      <c r="BY18" s="680"/>
      <c r="BZ18" s="680"/>
      <c r="CA18" s="680"/>
      <c r="CB18" s="689"/>
      <c r="CD18" s="694" t="s">
        <v>273</v>
      </c>
      <c r="CE18" s="695"/>
      <c r="CF18" s="695"/>
      <c r="CG18" s="695"/>
      <c r="CH18" s="695"/>
      <c r="CI18" s="695"/>
      <c r="CJ18" s="695"/>
      <c r="CK18" s="695"/>
      <c r="CL18" s="695"/>
      <c r="CM18" s="695"/>
      <c r="CN18" s="695"/>
      <c r="CO18" s="695"/>
      <c r="CP18" s="695"/>
      <c r="CQ18" s="696"/>
      <c r="CR18" s="679" t="s">
        <v>137</v>
      </c>
      <c r="CS18" s="680"/>
      <c r="CT18" s="680"/>
      <c r="CU18" s="680"/>
      <c r="CV18" s="680"/>
      <c r="CW18" s="680"/>
      <c r="CX18" s="680"/>
      <c r="CY18" s="681"/>
      <c r="CZ18" s="682" t="s">
        <v>137</v>
      </c>
      <c r="DA18" s="682"/>
      <c r="DB18" s="682"/>
      <c r="DC18" s="682"/>
      <c r="DD18" s="688" t="s">
        <v>137</v>
      </c>
      <c r="DE18" s="680"/>
      <c r="DF18" s="680"/>
      <c r="DG18" s="680"/>
      <c r="DH18" s="680"/>
      <c r="DI18" s="680"/>
      <c r="DJ18" s="680"/>
      <c r="DK18" s="680"/>
      <c r="DL18" s="680"/>
      <c r="DM18" s="680"/>
      <c r="DN18" s="680"/>
      <c r="DO18" s="680"/>
      <c r="DP18" s="681"/>
      <c r="DQ18" s="688" t="s">
        <v>137</v>
      </c>
      <c r="DR18" s="680"/>
      <c r="DS18" s="680"/>
      <c r="DT18" s="680"/>
      <c r="DU18" s="680"/>
      <c r="DV18" s="680"/>
      <c r="DW18" s="680"/>
      <c r="DX18" s="680"/>
      <c r="DY18" s="680"/>
      <c r="DZ18" s="680"/>
      <c r="EA18" s="680"/>
      <c r="EB18" s="680"/>
      <c r="EC18" s="689"/>
    </row>
    <row r="19" spans="2:133" ht="11.25" customHeight="1">
      <c r="B19" s="676" t="s">
        <v>274</v>
      </c>
      <c r="C19" s="677"/>
      <c r="D19" s="677"/>
      <c r="E19" s="677"/>
      <c r="F19" s="677"/>
      <c r="G19" s="677"/>
      <c r="H19" s="677"/>
      <c r="I19" s="677"/>
      <c r="J19" s="677"/>
      <c r="K19" s="677"/>
      <c r="L19" s="677"/>
      <c r="M19" s="677"/>
      <c r="N19" s="677"/>
      <c r="O19" s="677"/>
      <c r="P19" s="677"/>
      <c r="Q19" s="678"/>
      <c r="R19" s="679">
        <v>3513738</v>
      </c>
      <c r="S19" s="680"/>
      <c r="T19" s="680"/>
      <c r="U19" s="680"/>
      <c r="V19" s="680"/>
      <c r="W19" s="680"/>
      <c r="X19" s="680"/>
      <c r="Y19" s="681"/>
      <c r="Z19" s="682">
        <v>22.7</v>
      </c>
      <c r="AA19" s="682"/>
      <c r="AB19" s="682"/>
      <c r="AC19" s="682"/>
      <c r="AD19" s="683">
        <v>3513738</v>
      </c>
      <c r="AE19" s="683"/>
      <c r="AF19" s="683"/>
      <c r="AG19" s="683"/>
      <c r="AH19" s="683"/>
      <c r="AI19" s="683"/>
      <c r="AJ19" s="683"/>
      <c r="AK19" s="683"/>
      <c r="AL19" s="684">
        <v>45.5</v>
      </c>
      <c r="AM19" s="685"/>
      <c r="AN19" s="685"/>
      <c r="AO19" s="686"/>
      <c r="AP19" s="676" t="s">
        <v>275</v>
      </c>
      <c r="AQ19" s="677"/>
      <c r="AR19" s="677"/>
      <c r="AS19" s="677"/>
      <c r="AT19" s="677"/>
      <c r="AU19" s="677"/>
      <c r="AV19" s="677"/>
      <c r="AW19" s="677"/>
      <c r="AX19" s="677"/>
      <c r="AY19" s="677"/>
      <c r="AZ19" s="677"/>
      <c r="BA19" s="677"/>
      <c r="BB19" s="677"/>
      <c r="BC19" s="677"/>
      <c r="BD19" s="677"/>
      <c r="BE19" s="677"/>
      <c r="BF19" s="678"/>
      <c r="BG19" s="679">
        <v>247551</v>
      </c>
      <c r="BH19" s="680"/>
      <c r="BI19" s="680"/>
      <c r="BJ19" s="680"/>
      <c r="BK19" s="680"/>
      <c r="BL19" s="680"/>
      <c r="BM19" s="680"/>
      <c r="BN19" s="681"/>
      <c r="BO19" s="682">
        <v>6.9</v>
      </c>
      <c r="BP19" s="682"/>
      <c r="BQ19" s="682"/>
      <c r="BR19" s="682"/>
      <c r="BS19" s="688" t="s">
        <v>137</v>
      </c>
      <c r="BT19" s="680"/>
      <c r="BU19" s="680"/>
      <c r="BV19" s="680"/>
      <c r="BW19" s="680"/>
      <c r="BX19" s="680"/>
      <c r="BY19" s="680"/>
      <c r="BZ19" s="680"/>
      <c r="CA19" s="680"/>
      <c r="CB19" s="689"/>
      <c r="CD19" s="694" t="s">
        <v>276</v>
      </c>
      <c r="CE19" s="695"/>
      <c r="CF19" s="695"/>
      <c r="CG19" s="695"/>
      <c r="CH19" s="695"/>
      <c r="CI19" s="695"/>
      <c r="CJ19" s="695"/>
      <c r="CK19" s="695"/>
      <c r="CL19" s="695"/>
      <c r="CM19" s="695"/>
      <c r="CN19" s="695"/>
      <c r="CO19" s="695"/>
      <c r="CP19" s="695"/>
      <c r="CQ19" s="696"/>
      <c r="CR19" s="679" t="s">
        <v>137</v>
      </c>
      <c r="CS19" s="680"/>
      <c r="CT19" s="680"/>
      <c r="CU19" s="680"/>
      <c r="CV19" s="680"/>
      <c r="CW19" s="680"/>
      <c r="CX19" s="680"/>
      <c r="CY19" s="681"/>
      <c r="CZ19" s="682" t="s">
        <v>245</v>
      </c>
      <c r="DA19" s="682"/>
      <c r="DB19" s="682"/>
      <c r="DC19" s="682"/>
      <c r="DD19" s="688" t="s">
        <v>137</v>
      </c>
      <c r="DE19" s="680"/>
      <c r="DF19" s="680"/>
      <c r="DG19" s="680"/>
      <c r="DH19" s="680"/>
      <c r="DI19" s="680"/>
      <c r="DJ19" s="680"/>
      <c r="DK19" s="680"/>
      <c r="DL19" s="680"/>
      <c r="DM19" s="680"/>
      <c r="DN19" s="680"/>
      <c r="DO19" s="680"/>
      <c r="DP19" s="681"/>
      <c r="DQ19" s="688" t="s">
        <v>137</v>
      </c>
      <c r="DR19" s="680"/>
      <c r="DS19" s="680"/>
      <c r="DT19" s="680"/>
      <c r="DU19" s="680"/>
      <c r="DV19" s="680"/>
      <c r="DW19" s="680"/>
      <c r="DX19" s="680"/>
      <c r="DY19" s="680"/>
      <c r="DZ19" s="680"/>
      <c r="EA19" s="680"/>
      <c r="EB19" s="680"/>
      <c r="EC19" s="689"/>
    </row>
    <row r="20" spans="2:133" ht="11.25" customHeight="1">
      <c r="B20" s="676" t="s">
        <v>277</v>
      </c>
      <c r="C20" s="677"/>
      <c r="D20" s="677"/>
      <c r="E20" s="677"/>
      <c r="F20" s="677"/>
      <c r="G20" s="677"/>
      <c r="H20" s="677"/>
      <c r="I20" s="677"/>
      <c r="J20" s="677"/>
      <c r="K20" s="677"/>
      <c r="L20" s="677"/>
      <c r="M20" s="677"/>
      <c r="N20" s="677"/>
      <c r="O20" s="677"/>
      <c r="P20" s="677"/>
      <c r="Q20" s="678"/>
      <c r="R20" s="679">
        <v>621209</v>
      </c>
      <c r="S20" s="680"/>
      <c r="T20" s="680"/>
      <c r="U20" s="680"/>
      <c r="V20" s="680"/>
      <c r="W20" s="680"/>
      <c r="X20" s="680"/>
      <c r="Y20" s="681"/>
      <c r="Z20" s="682">
        <v>4</v>
      </c>
      <c r="AA20" s="682"/>
      <c r="AB20" s="682"/>
      <c r="AC20" s="682"/>
      <c r="AD20" s="683" t="s">
        <v>137</v>
      </c>
      <c r="AE20" s="683"/>
      <c r="AF20" s="683"/>
      <c r="AG20" s="683"/>
      <c r="AH20" s="683"/>
      <c r="AI20" s="683"/>
      <c r="AJ20" s="683"/>
      <c r="AK20" s="683"/>
      <c r="AL20" s="684" t="s">
        <v>245</v>
      </c>
      <c r="AM20" s="685"/>
      <c r="AN20" s="685"/>
      <c r="AO20" s="686"/>
      <c r="AP20" s="676" t="s">
        <v>278</v>
      </c>
      <c r="AQ20" s="677"/>
      <c r="AR20" s="677"/>
      <c r="AS20" s="677"/>
      <c r="AT20" s="677"/>
      <c r="AU20" s="677"/>
      <c r="AV20" s="677"/>
      <c r="AW20" s="677"/>
      <c r="AX20" s="677"/>
      <c r="AY20" s="677"/>
      <c r="AZ20" s="677"/>
      <c r="BA20" s="677"/>
      <c r="BB20" s="677"/>
      <c r="BC20" s="677"/>
      <c r="BD20" s="677"/>
      <c r="BE20" s="677"/>
      <c r="BF20" s="678"/>
      <c r="BG20" s="679">
        <v>247551</v>
      </c>
      <c r="BH20" s="680"/>
      <c r="BI20" s="680"/>
      <c r="BJ20" s="680"/>
      <c r="BK20" s="680"/>
      <c r="BL20" s="680"/>
      <c r="BM20" s="680"/>
      <c r="BN20" s="681"/>
      <c r="BO20" s="682">
        <v>6.9</v>
      </c>
      <c r="BP20" s="682"/>
      <c r="BQ20" s="682"/>
      <c r="BR20" s="682"/>
      <c r="BS20" s="688" t="s">
        <v>137</v>
      </c>
      <c r="BT20" s="680"/>
      <c r="BU20" s="680"/>
      <c r="BV20" s="680"/>
      <c r="BW20" s="680"/>
      <c r="BX20" s="680"/>
      <c r="BY20" s="680"/>
      <c r="BZ20" s="680"/>
      <c r="CA20" s="680"/>
      <c r="CB20" s="689"/>
      <c r="CD20" s="694" t="s">
        <v>279</v>
      </c>
      <c r="CE20" s="695"/>
      <c r="CF20" s="695"/>
      <c r="CG20" s="695"/>
      <c r="CH20" s="695"/>
      <c r="CI20" s="695"/>
      <c r="CJ20" s="695"/>
      <c r="CK20" s="695"/>
      <c r="CL20" s="695"/>
      <c r="CM20" s="695"/>
      <c r="CN20" s="695"/>
      <c r="CO20" s="695"/>
      <c r="CP20" s="695"/>
      <c r="CQ20" s="696"/>
      <c r="CR20" s="679">
        <v>14448926</v>
      </c>
      <c r="CS20" s="680"/>
      <c r="CT20" s="680"/>
      <c r="CU20" s="680"/>
      <c r="CV20" s="680"/>
      <c r="CW20" s="680"/>
      <c r="CX20" s="680"/>
      <c r="CY20" s="681"/>
      <c r="CZ20" s="682">
        <v>100</v>
      </c>
      <c r="DA20" s="682"/>
      <c r="DB20" s="682"/>
      <c r="DC20" s="682"/>
      <c r="DD20" s="688">
        <v>1581591</v>
      </c>
      <c r="DE20" s="680"/>
      <c r="DF20" s="680"/>
      <c r="DG20" s="680"/>
      <c r="DH20" s="680"/>
      <c r="DI20" s="680"/>
      <c r="DJ20" s="680"/>
      <c r="DK20" s="680"/>
      <c r="DL20" s="680"/>
      <c r="DM20" s="680"/>
      <c r="DN20" s="680"/>
      <c r="DO20" s="680"/>
      <c r="DP20" s="681"/>
      <c r="DQ20" s="688">
        <v>10198782</v>
      </c>
      <c r="DR20" s="680"/>
      <c r="DS20" s="680"/>
      <c r="DT20" s="680"/>
      <c r="DU20" s="680"/>
      <c r="DV20" s="680"/>
      <c r="DW20" s="680"/>
      <c r="DX20" s="680"/>
      <c r="DY20" s="680"/>
      <c r="DZ20" s="680"/>
      <c r="EA20" s="680"/>
      <c r="EB20" s="680"/>
      <c r="EC20" s="689"/>
    </row>
    <row r="21" spans="2:133" ht="11.25" customHeight="1">
      <c r="B21" s="676" t="s">
        <v>280</v>
      </c>
      <c r="C21" s="677"/>
      <c r="D21" s="677"/>
      <c r="E21" s="677"/>
      <c r="F21" s="677"/>
      <c r="G21" s="677"/>
      <c r="H21" s="677"/>
      <c r="I21" s="677"/>
      <c r="J21" s="677"/>
      <c r="K21" s="677"/>
      <c r="L21" s="677"/>
      <c r="M21" s="677"/>
      <c r="N21" s="677"/>
      <c r="O21" s="677"/>
      <c r="P21" s="677"/>
      <c r="Q21" s="678"/>
      <c r="R21" s="679" t="s">
        <v>137</v>
      </c>
      <c r="S21" s="680"/>
      <c r="T21" s="680"/>
      <c r="U21" s="680"/>
      <c r="V21" s="680"/>
      <c r="W21" s="680"/>
      <c r="X21" s="680"/>
      <c r="Y21" s="681"/>
      <c r="Z21" s="682" t="s">
        <v>245</v>
      </c>
      <c r="AA21" s="682"/>
      <c r="AB21" s="682"/>
      <c r="AC21" s="682"/>
      <c r="AD21" s="683" t="s">
        <v>137</v>
      </c>
      <c r="AE21" s="683"/>
      <c r="AF21" s="683"/>
      <c r="AG21" s="683"/>
      <c r="AH21" s="683"/>
      <c r="AI21" s="683"/>
      <c r="AJ21" s="683"/>
      <c r="AK21" s="683"/>
      <c r="AL21" s="684" t="s">
        <v>245</v>
      </c>
      <c r="AM21" s="685"/>
      <c r="AN21" s="685"/>
      <c r="AO21" s="686"/>
      <c r="AP21" s="697" t="s">
        <v>281</v>
      </c>
      <c r="AQ21" s="698"/>
      <c r="AR21" s="698"/>
      <c r="AS21" s="698"/>
      <c r="AT21" s="698"/>
      <c r="AU21" s="698"/>
      <c r="AV21" s="698"/>
      <c r="AW21" s="698"/>
      <c r="AX21" s="698"/>
      <c r="AY21" s="698"/>
      <c r="AZ21" s="698"/>
      <c r="BA21" s="698"/>
      <c r="BB21" s="698"/>
      <c r="BC21" s="698"/>
      <c r="BD21" s="698"/>
      <c r="BE21" s="698"/>
      <c r="BF21" s="699"/>
      <c r="BG21" s="679">
        <v>16928</v>
      </c>
      <c r="BH21" s="680"/>
      <c r="BI21" s="680"/>
      <c r="BJ21" s="680"/>
      <c r="BK21" s="680"/>
      <c r="BL21" s="680"/>
      <c r="BM21" s="680"/>
      <c r="BN21" s="681"/>
      <c r="BO21" s="682">
        <v>0.5</v>
      </c>
      <c r="BP21" s="682"/>
      <c r="BQ21" s="682"/>
      <c r="BR21" s="682"/>
      <c r="BS21" s="688" t="s">
        <v>137</v>
      </c>
      <c r="BT21" s="680"/>
      <c r="BU21" s="680"/>
      <c r="BV21" s="680"/>
      <c r="BW21" s="680"/>
      <c r="BX21" s="680"/>
      <c r="BY21" s="680"/>
      <c r="BZ21" s="680"/>
      <c r="CA21" s="680"/>
      <c r="CB21" s="689"/>
      <c r="CD21" s="703"/>
      <c r="CE21" s="704"/>
      <c r="CF21" s="704"/>
      <c r="CG21" s="704"/>
      <c r="CH21" s="704"/>
      <c r="CI21" s="704"/>
      <c r="CJ21" s="704"/>
      <c r="CK21" s="704"/>
      <c r="CL21" s="704"/>
      <c r="CM21" s="704"/>
      <c r="CN21" s="704"/>
      <c r="CO21" s="704"/>
      <c r="CP21" s="704"/>
      <c r="CQ21" s="705"/>
      <c r="CR21" s="706"/>
      <c r="CS21" s="701"/>
      <c r="CT21" s="701"/>
      <c r="CU21" s="701"/>
      <c r="CV21" s="701"/>
      <c r="CW21" s="701"/>
      <c r="CX21" s="701"/>
      <c r="CY21" s="707"/>
      <c r="CZ21" s="708"/>
      <c r="DA21" s="708"/>
      <c r="DB21" s="708"/>
      <c r="DC21" s="708"/>
      <c r="DD21" s="700"/>
      <c r="DE21" s="701"/>
      <c r="DF21" s="701"/>
      <c r="DG21" s="701"/>
      <c r="DH21" s="701"/>
      <c r="DI21" s="701"/>
      <c r="DJ21" s="701"/>
      <c r="DK21" s="701"/>
      <c r="DL21" s="701"/>
      <c r="DM21" s="701"/>
      <c r="DN21" s="701"/>
      <c r="DO21" s="701"/>
      <c r="DP21" s="707"/>
      <c r="DQ21" s="700"/>
      <c r="DR21" s="701"/>
      <c r="DS21" s="701"/>
      <c r="DT21" s="701"/>
      <c r="DU21" s="701"/>
      <c r="DV21" s="701"/>
      <c r="DW21" s="701"/>
      <c r="DX21" s="701"/>
      <c r="DY21" s="701"/>
      <c r="DZ21" s="701"/>
      <c r="EA21" s="701"/>
      <c r="EB21" s="701"/>
      <c r="EC21" s="702"/>
    </row>
    <row r="22" spans="2:133" ht="11.25" customHeight="1">
      <c r="B22" s="676" t="s">
        <v>282</v>
      </c>
      <c r="C22" s="677"/>
      <c r="D22" s="677"/>
      <c r="E22" s="677"/>
      <c r="F22" s="677"/>
      <c r="G22" s="677"/>
      <c r="H22" s="677"/>
      <c r="I22" s="677"/>
      <c r="J22" s="677"/>
      <c r="K22" s="677"/>
      <c r="L22" s="677"/>
      <c r="M22" s="677"/>
      <c r="N22" s="677"/>
      <c r="O22" s="677"/>
      <c r="P22" s="677"/>
      <c r="Q22" s="678"/>
      <c r="R22" s="679">
        <v>8560444</v>
      </c>
      <c r="S22" s="680"/>
      <c r="T22" s="680"/>
      <c r="U22" s="680"/>
      <c r="V22" s="680"/>
      <c r="W22" s="680"/>
      <c r="X22" s="680"/>
      <c r="Y22" s="681"/>
      <c r="Z22" s="682">
        <v>55.3</v>
      </c>
      <c r="AA22" s="682"/>
      <c r="AB22" s="682"/>
      <c r="AC22" s="682"/>
      <c r="AD22" s="683">
        <v>7708612</v>
      </c>
      <c r="AE22" s="683"/>
      <c r="AF22" s="683"/>
      <c r="AG22" s="683"/>
      <c r="AH22" s="683"/>
      <c r="AI22" s="683"/>
      <c r="AJ22" s="683"/>
      <c r="AK22" s="683"/>
      <c r="AL22" s="684">
        <v>99.8</v>
      </c>
      <c r="AM22" s="685"/>
      <c r="AN22" s="685"/>
      <c r="AO22" s="686"/>
      <c r="AP22" s="697" t="s">
        <v>283</v>
      </c>
      <c r="AQ22" s="698"/>
      <c r="AR22" s="698"/>
      <c r="AS22" s="698"/>
      <c r="AT22" s="698"/>
      <c r="AU22" s="698"/>
      <c r="AV22" s="698"/>
      <c r="AW22" s="698"/>
      <c r="AX22" s="698"/>
      <c r="AY22" s="698"/>
      <c r="AZ22" s="698"/>
      <c r="BA22" s="698"/>
      <c r="BB22" s="698"/>
      <c r="BC22" s="698"/>
      <c r="BD22" s="698"/>
      <c r="BE22" s="698"/>
      <c r="BF22" s="699"/>
      <c r="BG22" s="679" t="s">
        <v>245</v>
      </c>
      <c r="BH22" s="680"/>
      <c r="BI22" s="680"/>
      <c r="BJ22" s="680"/>
      <c r="BK22" s="680"/>
      <c r="BL22" s="680"/>
      <c r="BM22" s="680"/>
      <c r="BN22" s="681"/>
      <c r="BO22" s="682" t="s">
        <v>245</v>
      </c>
      <c r="BP22" s="682"/>
      <c r="BQ22" s="682"/>
      <c r="BR22" s="682"/>
      <c r="BS22" s="688" t="s">
        <v>137</v>
      </c>
      <c r="BT22" s="680"/>
      <c r="BU22" s="680"/>
      <c r="BV22" s="680"/>
      <c r="BW22" s="680"/>
      <c r="BX22" s="680"/>
      <c r="BY22" s="680"/>
      <c r="BZ22" s="680"/>
      <c r="CA22" s="680"/>
      <c r="CB22" s="689"/>
      <c r="CD22" s="661" t="s">
        <v>284</v>
      </c>
      <c r="CE22" s="662"/>
      <c r="CF22" s="662"/>
      <c r="CG22" s="662"/>
      <c r="CH22" s="662"/>
      <c r="CI22" s="662"/>
      <c r="CJ22" s="662"/>
      <c r="CK22" s="662"/>
      <c r="CL22" s="662"/>
      <c r="CM22" s="662"/>
      <c r="CN22" s="662"/>
      <c r="CO22" s="662"/>
      <c r="CP22" s="662"/>
      <c r="CQ22" s="662"/>
      <c r="CR22" s="662"/>
      <c r="CS22" s="662"/>
      <c r="CT22" s="662"/>
      <c r="CU22" s="662"/>
      <c r="CV22" s="662"/>
      <c r="CW22" s="662"/>
      <c r="CX22" s="662"/>
      <c r="CY22" s="662"/>
      <c r="CZ22" s="662"/>
      <c r="DA22" s="662"/>
      <c r="DB22" s="662"/>
      <c r="DC22" s="662"/>
      <c r="DD22" s="662"/>
      <c r="DE22" s="662"/>
      <c r="DF22" s="662"/>
      <c r="DG22" s="662"/>
      <c r="DH22" s="662"/>
      <c r="DI22" s="662"/>
      <c r="DJ22" s="662"/>
      <c r="DK22" s="662"/>
      <c r="DL22" s="662"/>
      <c r="DM22" s="662"/>
      <c r="DN22" s="662"/>
      <c r="DO22" s="662"/>
      <c r="DP22" s="662"/>
      <c r="DQ22" s="662"/>
      <c r="DR22" s="662"/>
      <c r="DS22" s="662"/>
      <c r="DT22" s="662"/>
      <c r="DU22" s="662"/>
      <c r="DV22" s="662"/>
      <c r="DW22" s="662"/>
      <c r="DX22" s="662"/>
      <c r="DY22" s="662"/>
      <c r="DZ22" s="662"/>
      <c r="EA22" s="662"/>
      <c r="EB22" s="662"/>
      <c r="EC22" s="663"/>
    </row>
    <row r="23" spans="2:133" ht="11.25" customHeight="1">
      <c r="B23" s="676" t="s">
        <v>285</v>
      </c>
      <c r="C23" s="677"/>
      <c r="D23" s="677"/>
      <c r="E23" s="677"/>
      <c r="F23" s="677"/>
      <c r="G23" s="677"/>
      <c r="H23" s="677"/>
      <c r="I23" s="677"/>
      <c r="J23" s="677"/>
      <c r="K23" s="677"/>
      <c r="L23" s="677"/>
      <c r="M23" s="677"/>
      <c r="N23" s="677"/>
      <c r="O23" s="677"/>
      <c r="P23" s="677"/>
      <c r="Q23" s="678"/>
      <c r="R23" s="679">
        <v>5088</v>
      </c>
      <c r="S23" s="680"/>
      <c r="T23" s="680"/>
      <c r="U23" s="680"/>
      <c r="V23" s="680"/>
      <c r="W23" s="680"/>
      <c r="X23" s="680"/>
      <c r="Y23" s="681"/>
      <c r="Z23" s="682">
        <v>0</v>
      </c>
      <c r="AA23" s="682"/>
      <c r="AB23" s="682"/>
      <c r="AC23" s="682"/>
      <c r="AD23" s="683">
        <v>5088</v>
      </c>
      <c r="AE23" s="683"/>
      <c r="AF23" s="683"/>
      <c r="AG23" s="683"/>
      <c r="AH23" s="683"/>
      <c r="AI23" s="683"/>
      <c r="AJ23" s="683"/>
      <c r="AK23" s="683"/>
      <c r="AL23" s="684">
        <v>0.1</v>
      </c>
      <c r="AM23" s="685"/>
      <c r="AN23" s="685"/>
      <c r="AO23" s="686"/>
      <c r="AP23" s="697" t="s">
        <v>286</v>
      </c>
      <c r="AQ23" s="698"/>
      <c r="AR23" s="698"/>
      <c r="AS23" s="698"/>
      <c r="AT23" s="698"/>
      <c r="AU23" s="698"/>
      <c r="AV23" s="698"/>
      <c r="AW23" s="698"/>
      <c r="AX23" s="698"/>
      <c r="AY23" s="698"/>
      <c r="AZ23" s="698"/>
      <c r="BA23" s="698"/>
      <c r="BB23" s="698"/>
      <c r="BC23" s="698"/>
      <c r="BD23" s="698"/>
      <c r="BE23" s="698"/>
      <c r="BF23" s="699"/>
      <c r="BG23" s="679">
        <v>230623</v>
      </c>
      <c r="BH23" s="680"/>
      <c r="BI23" s="680"/>
      <c r="BJ23" s="680"/>
      <c r="BK23" s="680"/>
      <c r="BL23" s="680"/>
      <c r="BM23" s="680"/>
      <c r="BN23" s="681"/>
      <c r="BO23" s="682">
        <v>6.4</v>
      </c>
      <c r="BP23" s="682"/>
      <c r="BQ23" s="682"/>
      <c r="BR23" s="682"/>
      <c r="BS23" s="688" t="s">
        <v>137</v>
      </c>
      <c r="BT23" s="680"/>
      <c r="BU23" s="680"/>
      <c r="BV23" s="680"/>
      <c r="BW23" s="680"/>
      <c r="BX23" s="680"/>
      <c r="BY23" s="680"/>
      <c r="BZ23" s="680"/>
      <c r="CA23" s="680"/>
      <c r="CB23" s="689"/>
      <c r="CD23" s="661" t="s">
        <v>225</v>
      </c>
      <c r="CE23" s="662"/>
      <c r="CF23" s="662"/>
      <c r="CG23" s="662"/>
      <c r="CH23" s="662"/>
      <c r="CI23" s="662"/>
      <c r="CJ23" s="662"/>
      <c r="CK23" s="662"/>
      <c r="CL23" s="662"/>
      <c r="CM23" s="662"/>
      <c r="CN23" s="662"/>
      <c r="CO23" s="662"/>
      <c r="CP23" s="662"/>
      <c r="CQ23" s="663"/>
      <c r="CR23" s="661" t="s">
        <v>287</v>
      </c>
      <c r="CS23" s="662"/>
      <c r="CT23" s="662"/>
      <c r="CU23" s="662"/>
      <c r="CV23" s="662"/>
      <c r="CW23" s="662"/>
      <c r="CX23" s="662"/>
      <c r="CY23" s="663"/>
      <c r="CZ23" s="661" t="s">
        <v>288</v>
      </c>
      <c r="DA23" s="662"/>
      <c r="DB23" s="662"/>
      <c r="DC23" s="663"/>
      <c r="DD23" s="661" t="s">
        <v>289</v>
      </c>
      <c r="DE23" s="662"/>
      <c r="DF23" s="662"/>
      <c r="DG23" s="662"/>
      <c r="DH23" s="662"/>
      <c r="DI23" s="662"/>
      <c r="DJ23" s="662"/>
      <c r="DK23" s="663"/>
      <c r="DL23" s="709" t="s">
        <v>290</v>
      </c>
      <c r="DM23" s="710"/>
      <c r="DN23" s="710"/>
      <c r="DO23" s="710"/>
      <c r="DP23" s="710"/>
      <c r="DQ23" s="710"/>
      <c r="DR23" s="710"/>
      <c r="DS23" s="710"/>
      <c r="DT23" s="710"/>
      <c r="DU23" s="710"/>
      <c r="DV23" s="711"/>
      <c r="DW23" s="661" t="s">
        <v>291</v>
      </c>
      <c r="DX23" s="662"/>
      <c r="DY23" s="662"/>
      <c r="DZ23" s="662"/>
      <c r="EA23" s="662"/>
      <c r="EB23" s="662"/>
      <c r="EC23" s="663"/>
    </row>
    <row r="24" spans="2:133" ht="11.25" customHeight="1">
      <c r="B24" s="676" t="s">
        <v>292</v>
      </c>
      <c r="C24" s="677"/>
      <c r="D24" s="677"/>
      <c r="E24" s="677"/>
      <c r="F24" s="677"/>
      <c r="G24" s="677"/>
      <c r="H24" s="677"/>
      <c r="I24" s="677"/>
      <c r="J24" s="677"/>
      <c r="K24" s="677"/>
      <c r="L24" s="677"/>
      <c r="M24" s="677"/>
      <c r="N24" s="677"/>
      <c r="O24" s="677"/>
      <c r="P24" s="677"/>
      <c r="Q24" s="678"/>
      <c r="R24" s="679">
        <v>193761</v>
      </c>
      <c r="S24" s="680"/>
      <c r="T24" s="680"/>
      <c r="U24" s="680"/>
      <c r="V24" s="680"/>
      <c r="W24" s="680"/>
      <c r="X24" s="680"/>
      <c r="Y24" s="681"/>
      <c r="Z24" s="682">
        <v>1.3</v>
      </c>
      <c r="AA24" s="682"/>
      <c r="AB24" s="682"/>
      <c r="AC24" s="682"/>
      <c r="AD24" s="683" t="s">
        <v>137</v>
      </c>
      <c r="AE24" s="683"/>
      <c r="AF24" s="683"/>
      <c r="AG24" s="683"/>
      <c r="AH24" s="683"/>
      <c r="AI24" s="683"/>
      <c r="AJ24" s="683"/>
      <c r="AK24" s="683"/>
      <c r="AL24" s="684" t="s">
        <v>137</v>
      </c>
      <c r="AM24" s="685"/>
      <c r="AN24" s="685"/>
      <c r="AO24" s="686"/>
      <c r="AP24" s="697" t="s">
        <v>293</v>
      </c>
      <c r="AQ24" s="698"/>
      <c r="AR24" s="698"/>
      <c r="AS24" s="698"/>
      <c r="AT24" s="698"/>
      <c r="AU24" s="698"/>
      <c r="AV24" s="698"/>
      <c r="AW24" s="698"/>
      <c r="AX24" s="698"/>
      <c r="AY24" s="698"/>
      <c r="AZ24" s="698"/>
      <c r="BA24" s="698"/>
      <c r="BB24" s="698"/>
      <c r="BC24" s="698"/>
      <c r="BD24" s="698"/>
      <c r="BE24" s="698"/>
      <c r="BF24" s="699"/>
      <c r="BG24" s="679" t="s">
        <v>137</v>
      </c>
      <c r="BH24" s="680"/>
      <c r="BI24" s="680"/>
      <c r="BJ24" s="680"/>
      <c r="BK24" s="680"/>
      <c r="BL24" s="680"/>
      <c r="BM24" s="680"/>
      <c r="BN24" s="681"/>
      <c r="BO24" s="682" t="s">
        <v>245</v>
      </c>
      <c r="BP24" s="682"/>
      <c r="BQ24" s="682"/>
      <c r="BR24" s="682"/>
      <c r="BS24" s="688" t="s">
        <v>137</v>
      </c>
      <c r="BT24" s="680"/>
      <c r="BU24" s="680"/>
      <c r="BV24" s="680"/>
      <c r="BW24" s="680"/>
      <c r="BX24" s="680"/>
      <c r="BY24" s="680"/>
      <c r="BZ24" s="680"/>
      <c r="CA24" s="680"/>
      <c r="CB24" s="689"/>
      <c r="CD24" s="690" t="s">
        <v>294</v>
      </c>
      <c r="CE24" s="691"/>
      <c r="CF24" s="691"/>
      <c r="CG24" s="691"/>
      <c r="CH24" s="691"/>
      <c r="CI24" s="691"/>
      <c r="CJ24" s="691"/>
      <c r="CK24" s="691"/>
      <c r="CL24" s="691"/>
      <c r="CM24" s="691"/>
      <c r="CN24" s="691"/>
      <c r="CO24" s="691"/>
      <c r="CP24" s="691"/>
      <c r="CQ24" s="692"/>
      <c r="CR24" s="668">
        <v>6515241</v>
      </c>
      <c r="CS24" s="669"/>
      <c r="CT24" s="669"/>
      <c r="CU24" s="669"/>
      <c r="CV24" s="669"/>
      <c r="CW24" s="669"/>
      <c r="CX24" s="669"/>
      <c r="CY24" s="670"/>
      <c r="CZ24" s="673">
        <v>45.1</v>
      </c>
      <c r="DA24" s="674"/>
      <c r="DB24" s="674"/>
      <c r="DC24" s="693"/>
      <c r="DD24" s="712">
        <v>4328872</v>
      </c>
      <c r="DE24" s="669"/>
      <c r="DF24" s="669"/>
      <c r="DG24" s="669"/>
      <c r="DH24" s="669"/>
      <c r="DI24" s="669"/>
      <c r="DJ24" s="669"/>
      <c r="DK24" s="670"/>
      <c r="DL24" s="712">
        <v>4289959</v>
      </c>
      <c r="DM24" s="669"/>
      <c r="DN24" s="669"/>
      <c r="DO24" s="669"/>
      <c r="DP24" s="669"/>
      <c r="DQ24" s="669"/>
      <c r="DR24" s="669"/>
      <c r="DS24" s="669"/>
      <c r="DT24" s="669"/>
      <c r="DU24" s="669"/>
      <c r="DV24" s="670"/>
      <c r="DW24" s="673">
        <v>52.7</v>
      </c>
      <c r="DX24" s="674"/>
      <c r="DY24" s="674"/>
      <c r="DZ24" s="674"/>
      <c r="EA24" s="674"/>
      <c r="EB24" s="674"/>
      <c r="EC24" s="675"/>
    </row>
    <row r="25" spans="2:133" ht="11.25" customHeight="1">
      <c r="B25" s="676" t="s">
        <v>295</v>
      </c>
      <c r="C25" s="677"/>
      <c r="D25" s="677"/>
      <c r="E25" s="677"/>
      <c r="F25" s="677"/>
      <c r="G25" s="677"/>
      <c r="H25" s="677"/>
      <c r="I25" s="677"/>
      <c r="J25" s="677"/>
      <c r="K25" s="677"/>
      <c r="L25" s="677"/>
      <c r="M25" s="677"/>
      <c r="N25" s="677"/>
      <c r="O25" s="677"/>
      <c r="P25" s="677"/>
      <c r="Q25" s="678"/>
      <c r="R25" s="679">
        <v>127200</v>
      </c>
      <c r="S25" s="680"/>
      <c r="T25" s="680"/>
      <c r="U25" s="680"/>
      <c r="V25" s="680"/>
      <c r="W25" s="680"/>
      <c r="X25" s="680"/>
      <c r="Y25" s="681"/>
      <c r="Z25" s="682">
        <v>0.8</v>
      </c>
      <c r="AA25" s="682"/>
      <c r="AB25" s="682"/>
      <c r="AC25" s="682"/>
      <c r="AD25" s="683">
        <v>8951</v>
      </c>
      <c r="AE25" s="683"/>
      <c r="AF25" s="683"/>
      <c r="AG25" s="683"/>
      <c r="AH25" s="683"/>
      <c r="AI25" s="683"/>
      <c r="AJ25" s="683"/>
      <c r="AK25" s="683"/>
      <c r="AL25" s="684">
        <v>0.1</v>
      </c>
      <c r="AM25" s="685"/>
      <c r="AN25" s="685"/>
      <c r="AO25" s="686"/>
      <c r="AP25" s="697" t="s">
        <v>296</v>
      </c>
      <c r="AQ25" s="698"/>
      <c r="AR25" s="698"/>
      <c r="AS25" s="698"/>
      <c r="AT25" s="698"/>
      <c r="AU25" s="698"/>
      <c r="AV25" s="698"/>
      <c r="AW25" s="698"/>
      <c r="AX25" s="698"/>
      <c r="AY25" s="698"/>
      <c r="AZ25" s="698"/>
      <c r="BA25" s="698"/>
      <c r="BB25" s="698"/>
      <c r="BC25" s="698"/>
      <c r="BD25" s="698"/>
      <c r="BE25" s="698"/>
      <c r="BF25" s="699"/>
      <c r="BG25" s="679" t="s">
        <v>137</v>
      </c>
      <c r="BH25" s="680"/>
      <c r="BI25" s="680"/>
      <c r="BJ25" s="680"/>
      <c r="BK25" s="680"/>
      <c r="BL25" s="680"/>
      <c r="BM25" s="680"/>
      <c r="BN25" s="681"/>
      <c r="BO25" s="682" t="s">
        <v>137</v>
      </c>
      <c r="BP25" s="682"/>
      <c r="BQ25" s="682"/>
      <c r="BR25" s="682"/>
      <c r="BS25" s="688" t="s">
        <v>137</v>
      </c>
      <c r="BT25" s="680"/>
      <c r="BU25" s="680"/>
      <c r="BV25" s="680"/>
      <c r="BW25" s="680"/>
      <c r="BX25" s="680"/>
      <c r="BY25" s="680"/>
      <c r="BZ25" s="680"/>
      <c r="CA25" s="680"/>
      <c r="CB25" s="689"/>
      <c r="CD25" s="694" t="s">
        <v>297</v>
      </c>
      <c r="CE25" s="695"/>
      <c r="CF25" s="695"/>
      <c r="CG25" s="695"/>
      <c r="CH25" s="695"/>
      <c r="CI25" s="695"/>
      <c r="CJ25" s="695"/>
      <c r="CK25" s="695"/>
      <c r="CL25" s="695"/>
      <c r="CM25" s="695"/>
      <c r="CN25" s="695"/>
      <c r="CO25" s="695"/>
      <c r="CP25" s="695"/>
      <c r="CQ25" s="696"/>
      <c r="CR25" s="679">
        <v>2204966</v>
      </c>
      <c r="CS25" s="715"/>
      <c r="CT25" s="715"/>
      <c r="CU25" s="715"/>
      <c r="CV25" s="715"/>
      <c r="CW25" s="715"/>
      <c r="CX25" s="715"/>
      <c r="CY25" s="716"/>
      <c r="CZ25" s="684">
        <v>15.3</v>
      </c>
      <c r="DA25" s="713"/>
      <c r="DB25" s="713"/>
      <c r="DC25" s="717"/>
      <c r="DD25" s="688">
        <v>2102681</v>
      </c>
      <c r="DE25" s="715"/>
      <c r="DF25" s="715"/>
      <c r="DG25" s="715"/>
      <c r="DH25" s="715"/>
      <c r="DI25" s="715"/>
      <c r="DJ25" s="715"/>
      <c r="DK25" s="716"/>
      <c r="DL25" s="688">
        <v>2086518</v>
      </c>
      <c r="DM25" s="715"/>
      <c r="DN25" s="715"/>
      <c r="DO25" s="715"/>
      <c r="DP25" s="715"/>
      <c r="DQ25" s="715"/>
      <c r="DR25" s="715"/>
      <c r="DS25" s="715"/>
      <c r="DT25" s="715"/>
      <c r="DU25" s="715"/>
      <c r="DV25" s="716"/>
      <c r="DW25" s="684">
        <v>25.6</v>
      </c>
      <c r="DX25" s="713"/>
      <c r="DY25" s="713"/>
      <c r="DZ25" s="713"/>
      <c r="EA25" s="713"/>
      <c r="EB25" s="713"/>
      <c r="EC25" s="714"/>
    </row>
    <row r="26" spans="2:133" ht="11.25" customHeight="1">
      <c r="B26" s="676" t="s">
        <v>298</v>
      </c>
      <c r="C26" s="677"/>
      <c r="D26" s="677"/>
      <c r="E26" s="677"/>
      <c r="F26" s="677"/>
      <c r="G26" s="677"/>
      <c r="H26" s="677"/>
      <c r="I26" s="677"/>
      <c r="J26" s="677"/>
      <c r="K26" s="677"/>
      <c r="L26" s="677"/>
      <c r="M26" s="677"/>
      <c r="N26" s="677"/>
      <c r="O26" s="677"/>
      <c r="P26" s="677"/>
      <c r="Q26" s="678"/>
      <c r="R26" s="679">
        <v>35072</v>
      </c>
      <c r="S26" s="680"/>
      <c r="T26" s="680"/>
      <c r="U26" s="680"/>
      <c r="V26" s="680"/>
      <c r="W26" s="680"/>
      <c r="X26" s="680"/>
      <c r="Y26" s="681"/>
      <c r="Z26" s="682">
        <v>0.2</v>
      </c>
      <c r="AA26" s="682"/>
      <c r="AB26" s="682"/>
      <c r="AC26" s="682"/>
      <c r="AD26" s="683" t="s">
        <v>137</v>
      </c>
      <c r="AE26" s="683"/>
      <c r="AF26" s="683"/>
      <c r="AG26" s="683"/>
      <c r="AH26" s="683"/>
      <c r="AI26" s="683"/>
      <c r="AJ26" s="683"/>
      <c r="AK26" s="683"/>
      <c r="AL26" s="684" t="s">
        <v>137</v>
      </c>
      <c r="AM26" s="685"/>
      <c r="AN26" s="685"/>
      <c r="AO26" s="686"/>
      <c r="AP26" s="697" t="s">
        <v>299</v>
      </c>
      <c r="AQ26" s="718"/>
      <c r="AR26" s="718"/>
      <c r="AS26" s="718"/>
      <c r="AT26" s="718"/>
      <c r="AU26" s="718"/>
      <c r="AV26" s="718"/>
      <c r="AW26" s="718"/>
      <c r="AX26" s="718"/>
      <c r="AY26" s="718"/>
      <c r="AZ26" s="718"/>
      <c r="BA26" s="718"/>
      <c r="BB26" s="718"/>
      <c r="BC26" s="718"/>
      <c r="BD26" s="718"/>
      <c r="BE26" s="718"/>
      <c r="BF26" s="699"/>
      <c r="BG26" s="679" t="s">
        <v>137</v>
      </c>
      <c r="BH26" s="680"/>
      <c r="BI26" s="680"/>
      <c r="BJ26" s="680"/>
      <c r="BK26" s="680"/>
      <c r="BL26" s="680"/>
      <c r="BM26" s="680"/>
      <c r="BN26" s="681"/>
      <c r="BO26" s="682" t="s">
        <v>137</v>
      </c>
      <c r="BP26" s="682"/>
      <c r="BQ26" s="682"/>
      <c r="BR26" s="682"/>
      <c r="BS26" s="688" t="s">
        <v>128</v>
      </c>
      <c r="BT26" s="680"/>
      <c r="BU26" s="680"/>
      <c r="BV26" s="680"/>
      <c r="BW26" s="680"/>
      <c r="BX26" s="680"/>
      <c r="BY26" s="680"/>
      <c r="BZ26" s="680"/>
      <c r="CA26" s="680"/>
      <c r="CB26" s="689"/>
      <c r="CD26" s="694" t="s">
        <v>300</v>
      </c>
      <c r="CE26" s="695"/>
      <c r="CF26" s="695"/>
      <c r="CG26" s="695"/>
      <c r="CH26" s="695"/>
      <c r="CI26" s="695"/>
      <c r="CJ26" s="695"/>
      <c r="CK26" s="695"/>
      <c r="CL26" s="695"/>
      <c r="CM26" s="695"/>
      <c r="CN26" s="695"/>
      <c r="CO26" s="695"/>
      <c r="CP26" s="695"/>
      <c r="CQ26" s="696"/>
      <c r="CR26" s="679">
        <v>1433297</v>
      </c>
      <c r="CS26" s="680"/>
      <c r="CT26" s="680"/>
      <c r="CU26" s="680"/>
      <c r="CV26" s="680"/>
      <c r="CW26" s="680"/>
      <c r="CX26" s="680"/>
      <c r="CY26" s="681"/>
      <c r="CZ26" s="684">
        <v>9.9</v>
      </c>
      <c r="DA26" s="713"/>
      <c r="DB26" s="713"/>
      <c r="DC26" s="717"/>
      <c r="DD26" s="688">
        <v>1339433</v>
      </c>
      <c r="DE26" s="680"/>
      <c r="DF26" s="680"/>
      <c r="DG26" s="680"/>
      <c r="DH26" s="680"/>
      <c r="DI26" s="680"/>
      <c r="DJ26" s="680"/>
      <c r="DK26" s="681"/>
      <c r="DL26" s="688" t="s">
        <v>245</v>
      </c>
      <c r="DM26" s="680"/>
      <c r="DN26" s="680"/>
      <c r="DO26" s="680"/>
      <c r="DP26" s="680"/>
      <c r="DQ26" s="680"/>
      <c r="DR26" s="680"/>
      <c r="DS26" s="680"/>
      <c r="DT26" s="680"/>
      <c r="DU26" s="680"/>
      <c r="DV26" s="681"/>
      <c r="DW26" s="684" t="s">
        <v>137</v>
      </c>
      <c r="DX26" s="713"/>
      <c r="DY26" s="713"/>
      <c r="DZ26" s="713"/>
      <c r="EA26" s="713"/>
      <c r="EB26" s="713"/>
      <c r="EC26" s="714"/>
    </row>
    <row r="27" spans="2:133" ht="11.25" customHeight="1">
      <c r="B27" s="676" t="s">
        <v>301</v>
      </c>
      <c r="C27" s="677"/>
      <c r="D27" s="677"/>
      <c r="E27" s="677"/>
      <c r="F27" s="677"/>
      <c r="G27" s="677"/>
      <c r="H27" s="677"/>
      <c r="I27" s="677"/>
      <c r="J27" s="677"/>
      <c r="K27" s="677"/>
      <c r="L27" s="677"/>
      <c r="M27" s="677"/>
      <c r="N27" s="677"/>
      <c r="O27" s="677"/>
      <c r="P27" s="677"/>
      <c r="Q27" s="678"/>
      <c r="R27" s="679">
        <v>1687905</v>
      </c>
      <c r="S27" s="680"/>
      <c r="T27" s="680"/>
      <c r="U27" s="680"/>
      <c r="V27" s="680"/>
      <c r="W27" s="680"/>
      <c r="X27" s="680"/>
      <c r="Y27" s="681"/>
      <c r="Z27" s="682">
        <v>10.9</v>
      </c>
      <c r="AA27" s="682"/>
      <c r="AB27" s="682"/>
      <c r="AC27" s="682"/>
      <c r="AD27" s="683" t="s">
        <v>137</v>
      </c>
      <c r="AE27" s="683"/>
      <c r="AF27" s="683"/>
      <c r="AG27" s="683"/>
      <c r="AH27" s="683"/>
      <c r="AI27" s="683"/>
      <c r="AJ27" s="683"/>
      <c r="AK27" s="683"/>
      <c r="AL27" s="684" t="s">
        <v>137</v>
      </c>
      <c r="AM27" s="685"/>
      <c r="AN27" s="685"/>
      <c r="AO27" s="686"/>
      <c r="AP27" s="676" t="s">
        <v>302</v>
      </c>
      <c r="AQ27" s="677"/>
      <c r="AR27" s="677"/>
      <c r="AS27" s="677"/>
      <c r="AT27" s="677"/>
      <c r="AU27" s="677"/>
      <c r="AV27" s="677"/>
      <c r="AW27" s="677"/>
      <c r="AX27" s="677"/>
      <c r="AY27" s="677"/>
      <c r="AZ27" s="677"/>
      <c r="BA27" s="677"/>
      <c r="BB27" s="677"/>
      <c r="BC27" s="677"/>
      <c r="BD27" s="677"/>
      <c r="BE27" s="677"/>
      <c r="BF27" s="678"/>
      <c r="BG27" s="679">
        <v>3594600</v>
      </c>
      <c r="BH27" s="680"/>
      <c r="BI27" s="680"/>
      <c r="BJ27" s="680"/>
      <c r="BK27" s="680"/>
      <c r="BL27" s="680"/>
      <c r="BM27" s="680"/>
      <c r="BN27" s="681"/>
      <c r="BO27" s="682">
        <v>100</v>
      </c>
      <c r="BP27" s="682"/>
      <c r="BQ27" s="682"/>
      <c r="BR27" s="682"/>
      <c r="BS27" s="688">
        <v>35874</v>
      </c>
      <c r="BT27" s="680"/>
      <c r="BU27" s="680"/>
      <c r="BV27" s="680"/>
      <c r="BW27" s="680"/>
      <c r="BX27" s="680"/>
      <c r="BY27" s="680"/>
      <c r="BZ27" s="680"/>
      <c r="CA27" s="680"/>
      <c r="CB27" s="689"/>
      <c r="CD27" s="694" t="s">
        <v>303</v>
      </c>
      <c r="CE27" s="695"/>
      <c r="CF27" s="695"/>
      <c r="CG27" s="695"/>
      <c r="CH27" s="695"/>
      <c r="CI27" s="695"/>
      <c r="CJ27" s="695"/>
      <c r="CK27" s="695"/>
      <c r="CL27" s="695"/>
      <c r="CM27" s="695"/>
      <c r="CN27" s="695"/>
      <c r="CO27" s="695"/>
      <c r="CP27" s="695"/>
      <c r="CQ27" s="696"/>
      <c r="CR27" s="679">
        <v>2928331</v>
      </c>
      <c r="CS27" s="715"/>
      <c r="CT27" s="715"/>
      <c r="CU27" s="715"/>
      <c r="CV27" s="715"/>
      <c r="CW27" s="715"/>
      <c r="CX27" s="715"/>
      <c r="CY27" s="716"/>
      <c r="CZ27" s="684">
        <v>20.3</v>
      </c>
      <c r="DA27" s="713"/>
      <c r="DB27" s="713"/>
      <c r="DC27" s="717"/>
      <c r="DD27" s="688">
        <v>862675</v>
      </c>
      <c r="DE27" s="715"/>
      <c r="DF27" s="715"/>
      <c r="DG27" s="715"/>
      <c r="DH27" s="715"/>
      <c r="DI27" s="715"/>
      <c r="DJ27" s="715"/>
      <c r="DK27" s="716"/>
      <c r="DL27" s="688">
        <v>839925</v>
      </c>
      <c r="DM27" s="715"/>
      <c r="DN27" s="715"/>
      <c r="DO27" s="715"/>
      <c r="DP27" s="715"/>
      <c r="DQ27" s="715"/>
      <c r="DR27" s="715"/>
      <c r="DS27" s="715"/>
      <c r="DT27" s="715"/>
      <c r="DU27" s="715"/>
      <c r="DV27" s="716"/>
      <c r="DW27" s="684">
        <v>10.3</v>
      </c>
      <c r="DX27" s="713"/>
      <c r="DY27" s="713"/>
      <c r="DZ27" s="713"/>
      <c r="EA27" s="713"/>
      <c r="EB27" s="713"/>
      <c r="EC27" s="714"/>
    </row>
    <row r="28" spans="2:133" ht="11.25" customHeight="1">
      <c r="B28" s="721" t="s">
        <v>304</v>
      </c>
      <c r="C28" s="722"/>
      <c r="D28" s="722"/>
      <c r="E28" s="722"/>
      <c r="F28" s="722"/>
      <c r="G28" s="722"/>
      <c r="H28" s="722"/>
      <c r="I28" s="722"/>
      <c r="J28" s="722"/>
      <c r="K28" s="722"/>
      <c r="L28" s="722"/>
      <c r="M28" s="722"/>
      <c r="N28" s="722"/>
      <c r="O28" s="722"/>
      <c r="P28" s="722"/>
      <c r="Q28" s="723"/>
      <c r="R28" s="679" t="s">
        <v>245</v>
      </c>
      <c r="S28" s="680"/>
      <c r="T28" s="680"/>
      <c r="U28" s="680"/>
      <c r="V28" s="680"/>
      <c r="W28" s="680"/>
      <c r="X28" s="680"/>
      <c r="Y28" s="681"/>
      <c r="Z28" s="682" t="s">
        <v>137</v>
      </c>
      <c r="AA28" s="682"/>
      <c r="AB28" s="682"/>
      <c r="AC28" s="682"/>
      <c r="AD28" s="683" t="s">
        <v>128</v>
      </c>
      <c r="AE28" s="683"/>
      <c r="AF28" s="683"/>
      <c r="AG28" s="683"/>
      <c r="AH28" s="683"/>
      <c r="AI28" s="683"/>
      <c r="AJ28" s="683"/>
      <c r="AK28" s="683"/>
      <c r="AL28" s="684" t="s">
        <v>137</v>
      </c>
      <c r="AM28" s="685"/>
      <c r="AN28" s="685"/>
      <c r="AO28" s="686"/>
      <c r="AP28" s="724"/>
      <c r="AQ28" s="725"/>
      <c r="AR28" s="725"/>
      <c r="AS28" s="725"/>
      <c r="AT28" s="725"/>
      <c r="AU28" s="725"/>
      <c r="AV28" s="725"/>
      <c r="AW28" s="725"/>
      <c r="AX28" s="725"/>
      <c r="AY28" s="725"/>
      <c r="AZ28" s="725"/>
      <c r="BA28" s="725"/>
      <c r="BB28" s="725"/>
      <c r="BC28" s="725"/>
      <c r="BD28" s="725"/>
      <c r="BE28" s="725"/>
      <c r="BF28" s="726"/>
      <c r="BG28" s="679"/>
      <c r="BH28" s="680"/>
      <c r="BI28" s="680"/>
      <c r="BJ28" s="680"/>
      <c r="BK28" s="680"/>
      <c r="BL28" s="680"/>
      <c r="BM28" s="680"/>
      <c r="BN28" s="681"/>
      <c r="BO28" s="682"/>
      <c r="BP28" s="682"/>
      <c r="BQ28" s="682"/>
      <c r="BR28" s="682"/>
      <c r="BS28" s="683"/>
      <c r="BT28" s="683"/>
      <c r="BU28" s="683"/>
      <c r="BV28" s="683"/>
      <c r="BW28" s="683"/>
      <c r="BX28" s="683"/>
      <c r="BY28" s="683"/>
      <c r="BZ28" s="683"/>
      <c r="CA28" s="683"/>
      <c r="CB28" s="687"/>
      <c r="CD28" s="694" t="s">
        <v>305</v>
      </c>
      <c r="CE28" s="695"/>
      <c r="CF28" s="695"/>
      <c r="CG28" s="695"/>
      <c r="CH28" s="695"/>
      <c r="CI28" s="695"/>
      <c r="CJ28" s="695"/>
      <c r="CK28" s="695"/>
      <c r="CL28" s="695"/>
      <c r="CM28" s="695"/>
      <c r="CN28" s="695"/>
      <c r="CO28" s="695"/>
      <c r="CP28" s="695"/>
      <c r="CQ28" s="696"/>
      <c r="CR28" s="679">
        <v>1381944</v>
      </c>
      <c r="CS28" s="680"/>
      <c r="CT28" s="680"/>
      <c r="CU28" s="680"/>
      <c r="CV28" s="680"/>
      <c r="CW28" s="680"/>
      <c r="CX28" s="680"/>
      <c r="CY28" s="681"/>
      <c r="CZ28" s="684">
        <v>9.6</v>
      </c>
      <c r="DA28" s="713"/>
      <c r="DB28" s="713"/>
      <c r="DC28" s="717"/>
      <c r="DD28" s="688">
        <v>1363516</v>
      </c>
      <c r="DE28" s="680"/>
      <c r="DF28" s="680"/>
      <c r="DG28" s="680"/>
      <c r="DH28" s="680"/>
      <c r="DI28" s="680"/>
      <c r="DJ28" s="680"/>
      <c r="DK28" s="681"/>
      <c r="DL28" s="688">
        <v>1363516</v>
      </c>
      <c r="DM28" s="680"/>
      <c r="DN28" s="680"/>
      <c r="DO28" s="680"/>
      <c r="DP28" s="680"/>
      <c r="DQ28" s="680"/>
      <c r="DR28" s="680"/>
      <c r="DS28" s="680"/>
      <c r="DT28" s="680"/>
      <c r="DU28" s="680"/>
      <c r="DV28" s="681"/>
      <c r="DW28" s="684">
        <v>16.7</v>
      </c>
      <c r="DX28" s="713"/>
      <c r="DY28" s="713"/>
      <c r="DZ28" s="713"/>
      <c r="EA28" s="713"/>
      <c r="EB28" s="713"/>
      <c r="EC28" s="714"/>
    </row>
    <row r="29" spans="2:133" ht="11.25" customHeight="1">
      <c r="B29" s="676" t="s">
        <v>306</v>
      </c>
      <c r="C29" s="677"/>
      <c r="D29" s="677"/>
      <c r="E29" s="677"/>
      <c r="F29" s="677"/>
      <c r="G29" s="677"/>
      <c r="H29" s="677"/>
      <c r="I29" s="677"/>
      <c r="J29" s="677"/>
      <c r="K29" s="677"/>
      <c r="L29" s="677"/>
      <c r="M29" s="677"/>
      <c r="N29" s="677"/>
      <c r="O29" s="677"/>
      <c r="P29" s="677"/>
      <c r="Q29" s="678"/>
      <c r="R29" s="679">
        <v>1029960</v>
      </c>
      <c r="S29" s="680"/>
      <c r="T29" s="680"/>
      <c r="U29" s="680"/>
      <c r="V29" s="680"/>
      <c r="W29" s="680"/>
      <c r="X29" s="680"/>
      <c r="Y29" s="681"/>
      <c r="Z29" s="682">
        <v>6.7</v>
      </c>
      <c r="AA29" s="682"/>
      <c r="AB29" s="682"/>
      <c r="AC29" s="682"/>
      <c r="AD29" s="683" t="s">
        <v>137</v>
      </c>
      <c r="AE29" s="683"/>
      <c r="AF29" s="683"/>
      <c r="AG29" s="683"/>
      <c r="AH29" s="683"/>
      <c r="AI29" s="683"/>
      <c r="AJ29" s="683"/>
      <c r="AK29" s="683"/>
      <c r="AL29" s="684" t="s">
        <v>137</v>
      </c>
      <c r="AM29" s="685"/>
      <c r="AN29" s="685"/>
      <c r="AO29" s="686"/>
      <c r="AP29" s="658" t="s">
        <v>225</v>
      </c>
      <c r="AQ29" s="659"/>
      <c r="AR29" s="659"/>
      <c r="AS29" s="659"/>
      <c r="AT29" s="659"/>
      <c r="AU29" s="659"/>
      <c r="AV29" s="659"/>
      <c r="AW29" s="659"/>
      <c r="AX29" s="659"/>
      <c r="AY29" s="659"/>
      <c r="AZ29" s="659"/>
      <c r="BA29" s="659"/>
      <c r="BB29" s="659"/>
      <c r="BC29" s="659"/>
      <c r="BD29" s="659"/>
      <c r="BE29" s="659"/>
      <c r="BF29" s="660"/>
      <c r="BG29" s="658" t="s">
        <v>307</v>
      </c>
      <c r="BH29" s="719"/>
      <c r="BI29" s="719"/>
      <c r="BJ29" s="719"/>
      <c r="BK29" s="719"/>
      <c r="BL29" s="719"/>
      <c r="BM29" s="719"/>
      <c r="BN29" s="719"/>
      <c r="BO29" s="719"/>
      <c r="BP29" s="719"/>
      <c r="BQ29" s="720"/>
      <c r="BR29" s="658" t="s">
        <v>308</v>
      </c>
      <c r="BS29" s="719"/>
      <c r="BT29" s="719"/>
      <c r="BU29" s="719"/>
      <c r="BV29" s="719"/>
      <c r="BW29" s="719"/>
      <c r="BX29" s="719"/>
      <c r="BY29" s="719"/>
      <c r="BZ29" s="719"/>
      <c r="CA29" s="719"/>
      <c r="CB29" s="720"/>
      <c r="CD29" s="742" t="s">
        <v>309</v>
      </c>
      <c r="CE29" s="743"/>
      <c r="CF29" s="694" t="s">
        <v>310</v>
      </c>
      <c r="CG29" s="695"/>
      <c r="CH29" s="695"/>
      <c r="CI29" s="695"/>
      <c r="CJ29" s="695"/>
      <c r="CK29" s="695"/>
      <c r="CL29" s="695"/>
      <c r="CM29" s="695"/>
      <c r="CN29" s="695"/>
      <c r="CO29" s="695"/>
      <c r="CP29" s="695"/>
      <c r="CQ29" s="696"/>
      <c r="CR29" s="679">
        <v>1381944</v>
      </c>
      <c r="CS29" s="715"/>
      <c r="CT29" s="715"/>
      <c r="CU29" s="715"/>
      <c r="CV29" s="715"/>
      <c r="CW29" s="715"/>
      <c r="CX29" s="715"/>
      <c r="CY29" s="716"/>
      <c r="CZ29" s="684">
        <v>9.6</v>
      </c>
      <c r="DA29" s="713"/>
      <c r="DB29" s="713"/>
      <c r="DC29" s="717"/>
      <c r="DD29" s="688">
        <v>1363516</v>
      </c>
      <c r="DE29" s="715"/>
      <c r="DF29" s="715"/>
      <c r="DG29" s="715"/>
      <c r="DH29" s="715"/>
      <c r="DI29" s="715"/>
      <c r="DJ29" s="715"/>
      <c r="DK29" s="716"/>
      <c r="DL29" s="688">
        <v>1363516</v>
      </c>
      <c r="DM29" s="715"/>
      <c r="DN29" s="715"/>
      <c r="DO29" s="715"/>
      <c r="DP29" s="715"/>
      <c r="DQ29" s="715"/>
      <c r="DR29" s="715"/>
      <c r="DS29" s="715"/>
      <c r="DT29" s="715"/>
      <c r="DU29" s="715"/>
      <c r="DV29" s="716"/>
      <c r="DW29" s="684">
        <v>16.7</v>
      </c>
      <c r="DX29" s="713"/>
      <c r="DY29" s="713"/>
      <c r="DZ29" s="713"/>
      <c r="EA29" s="713"/>
      <c r="EB29" s="713"/>
      <c r="EC29" s="714"/>
    </row>
    <row r="30" spans="2:133" ht="11.25" customHeight="1">
      <c r="B30" s="676" t="s">
        <v>311</v>
      </c>
      <c r="C30" s="677"/>
      <c r="D30" s="677"/>
      <c r="E30" s="677"/>
      <c r="F30" s="677"/>
      <c r="G30" s="677"/>
      <c r="H30" s="677"/>
      <c r="I30" s="677"/>
      <c r="J30" s="677"/>
      <c r="K30" s="677"/>
      <c r="L30" s="677"/>
      <c r="M30" s="677"/>
      <c r="N30" s="677"/>
      <c r="O30" s="677"/>
      <c r="P30" s="677"/>
      <c r="Q30" s="678"/>
      <c r="R30" s="679">
        <v>19621</v>
      </c>
      <c r="S30" s="680"/>
      <c r="T30" s="680"/>
      <c r="U30" s="680"/>
      <c r="V30" s="680"/>
      <c r="W30" s="680"/>
      <c r="X30" s="680"/>
      <c r="Y30" s="681"/>
      <c r="Z30" s="682">
        <v>0.1</v>
      </c>
      <c r="AA30" s="682"/>
      <c r="AB30" s="682"/>
      <c r="AC30" s="682"/>
      <c r="AD30" s="683">
        <v>2790</v>
      </c>
      <c r="AE30" s="683"/>
      <c r="AF30" s="683"/>
      <c r="AG30" s="683"/>
      <c r="AH30" s="683"/>
      <c r="AI30" s="683"/>
      <c r="AJ30" s="683"/>
      <c r="AK30" s="683"/>
      <c r="AL30" s="684">
        <v>0</v>
      </c>
      <c r="AM30" s="685"/>
      <c r="AN30" s="685"/>
      <c r="AO30" s="686"/>
      <c r="AP30" s="727" t="s">
        <v>312</v>
      </c>
      <c r="AQ30" s="728"/>
      <c r="AR30" s="728"/>
      <c r="AS30" s="728"/>
      <c r="AT30" s="733" t="s">
        <v>313</v>
      </c>
      <c r="AU30" s="230"/>
      <c r="AV30" s="230"/>
      <c r="AW30" s="230"/>
      <c r="AX30" s="665" t="s">
        <v>188</v>
      </c>
      <c r="AY30" s="666"/>
      <c r="AZ30" s="666"/>
      <c r="BA30" s="666"/>
      <c r="BB30" s="666"/>
      <c r="BC30" s="666"/>
      <c r="BD30" s="666"/>
      <c r="BE30" s="666"/>
      <c r="BF30" s="667"/>
      <c r="BG30" s="739">
        <v>99.4</v>
      </c>
      <c r="BH30" s="740"/>
      <c r="BI30" s="740"/>
      <c r="BJ30" s="740"/>
      <c r="BK30" s="740"/>
      <c r="BL30" s="740"/>
      <c r="BM30" s="674">
        <v>96.9</v>
      </c>
      <c r="BN30" s="740"/>
      <c r="BO30" s="740"/>
      <c r="BP30" s="740"/>
      <c r="BQ30" s="741"/>
      <c r="BR30" s="739">
        <v>99.4</v>
      </c>
      <c r="BS30" s="740"/>
      <c r="BT30" s="740"/>
      <c r="BU30" s="740"/>
      <c r="BV30" s="740"/>
      <c r="BW30" s="740"/>
      <c r="BX30" s="674">
        <v>96.6</v>
      </c>
      <c r="BY30" s="740"/>
      <c r="BZ30" s="740"/>
      <c r="CA30" s="740"/>
      <c r="CB30" s="741"/>
      <c r="CD30" s="744"/>
      <c r="CE30" s="745"/>
      <c r="CF30" s="694" t="s">
        <v>314</v>
      </c>
      <c r="CG30" s="695"/>
      <c r="CH30" s="695"/>
      <c r="CI30" s="695"/>
      <c r="CJ30" s="695"/>
      <c r="CK30" s="695"/>
      <c r="CL30" s="695"/>
      <c r="CM30" s="695"/>
      <c r="CN30" s="695"/>
      <c r="CO30" s="695"/>
      <c r="CP30" s="695"/>
      <c r="CQ30" s="696"/>
      <c r="CR30" s="679">
        <v>1255711</v>
      </c>
      <c r="CS30" s="680"/>
      <c r="CT30" s="680"/>
      <c r="CU30" s="680"/>
      <c r="CV30" s="680"/>
      <c r="CW30" s="680"/>
      <c r="CX30" s="680"/>
      <c r="CY30" s="681"/>
      <c r="CZ30" s="684">
        <v>8.6999999999999993</v>
      </c>
      <c r="DA30" s="713"/>
      <c r="DB30" s="713"/>
      <c r="DC30" s="717"/>
      <c r="DD30" s="688">
        <v>1237376</v>
      </c>
      <c r="DE30" s="680"/>
      <c r="DF30" s="680"/>
      <c r="DG30" s="680"/>
      <c r="DH30" s="680"/>
      <c r="DI30" s="680"/>
      <c r="DJ30" s="680"/>
      <c r="DK30" s="681"/>
      <c r="DL30" s="688">
        <v>1237376</v>
      </c>
      <c r="DM30" s="680"/>
      <c r="DN30" s="680"/>
      <c r="DO30" s="680"/>
      <c r="DP30" s="680"/>
      <c r="DQ30" s="680"/>
      <c r="DR30" s="680"/>
      <c r="DS30" s="680"/>
      <c r="DT30" s="680"/>
      <c r="DU30" s="680"/>
      <c r="DV30" s="681"/>
      <c r="DW30" s="684">
        <v>15.2</v>
      </c>
      <c r="DX30" s="713"/>
      <c r="DY30" s="713"/>
      <c r="DZ30" s="713"/>
      <c r="EA30" s="713"/>
      <c r="EB30" s="713"/>
      <c r="EC30" s="714"/>
    </row>
    <row r="31" spans="2:133" ht="11.25" customHeight="1">
      <c r="B31" s="676" t="s">
        <v>315</v>
      </c>
      <c r="C31" s="677"/>
      <c r="D31" s="677"/>
      <c r="E31" s="677"/>
      <c r="F31" s="677"/>
      <c r="G31" s="677"/>
      <c r="H31" s="677"/>
      <c r="I31" s="677"/>
      <c r="J31" s="677"/>
      <c r="K31" s="677"/>
      <c r="L31" s="677"/>
      <c r="M31" s="677"/>
      <c r="N31" s="677"/>
      <c r="O31" s="677"/>
      <c r="P31" s="677"/>
      <c r="Q31" s="678"/>
      <c r="R31" s="679">
        <v>342945</v>
      </c>
      <c r="S31" s="680"/>
      <c r="T31" s="680"/>
      <c r="U31" s="680"/>
      <c r="V31" s="680"/>
      <c r="W31" s="680"/>
      <c r="X31" s="680"/>
      <c r="Y31" s="681"/>
      <c r="Z31" s="682">
        <v>2.2000000000000002</v>
      </c>
      <c r="AA31" s="682"/>
      <c r="AB31" s="682"/>
      <c r="AC31" s="682"/>
      <c r="AD31" s="683" t="s">
        <v>316</v>
      </c>
      <c r="AE31" s="683"/>
      <c r="AF31" s="683"/>
      <c r="AG31" s="683"/>
      <c r="AH31" s="683"/>
      <c r="AI31" s="683"/>
      <c r="AJ31" s="683"/>
      <c r="AK31" s="683"/>
      <c r="AL31" s="684" t="s">
        <v>137</v>
      </c>
      <c r="AM31" s="685"/>
      <c r="AN31" s="685"/>
      <c r="AO31" s="686"/>
      <c r="AP31" s="729"/>
      <c r="AQ31" s="730"/>
      <c r="AR31" s="730"/>
      <c r="AS31" s="730"/>
      <c r="AT31" s="734"/>
      <c r="AU31" s="229" t="s">
        <v>317</v>
      </c>
      <c r="AV31" s="229"/>
      <c r="AW31" s="229"/>
      <c r="AX31" s="676" t="s">
        <v>318</v>
      </c>
      <c r="AY31" s="677"/>
      <c r="AZ31" s="677"/>
      <c r="BA31" s="677"/>
      <c r="BB31" s="677"/>
      <c r="BC31" s="677"/>
      <c r="BD31" s="677"/>
      <c r="BE31" s="677"/>
      <c r="BF31" s="678"/>
      <c r="BG31" s="736">
        <v>99.3</v>
      </c>
      <c r="BH31" s="715"/>
      <c r="BI31" s="715"/>
      <c r="BJ31" s="715"/>
      <c r="BK31" s="715"/>
      <c r="BL31" s="715"/>
      <c r="BM31" s="685">
        <v>96.7</v>
      </c>
      <c r="BN31" s="737"/>
      <c r="BO31" s="737"/>
      <c r="BP31" s="737"/>
      <c r="BQ31" s="738"/>
      <c r="BR31" s="736">
        <v>99.4</v>
      </c>
      <c r="BS31" s="715"/>
      <c r="BT31" s="715"/>
      <c r="BU31" s="715"/>
      <c r="BV31" s="715"/>
      <c r="BW31" s="715"/>
      <c r="BX31" s="685">
        <v>96.8</v>
      </c>
      <c r="BY31" s="737"/>
      <c r="BZ31" s="737"/>
      <c r="CA31" s="737"/>
      <c r="CB31" s="738"/>
      <c r="CD31" s="744"/>
      <c r="CE31" s="745"/>
      <c r="CF31" s="694" t="s">
        <v>319</v>
      </c>
      <c r="CG31" s="695"/>
      <c r="CH31" s="695"/>
      <c r="CI31" s="695"/>
      <c r="CJ31" s="695"/>
      <c r="CK31" s="695"/>
      <c r="CL31" s="695"/>
      <c r="CM31" s="695"/>
      <c r="CN31" s="695"/>
      <c r="CO31" s="695"/>
      <c r="CP31" s="695"/>
      <c r="CQ31" s="696"/>
      <c r="CR31" s="679">
        <v>126233</v>
      </c>
      <c r="CS31" s="715"/>
      <c r="CT31" s="715"/>
      <c r="CU31" s="715"/>
      <c r="CV31" s="715"/>
      <c r="CW31" s="715"/>
      <c r="CX31" s="715"/>
      <c r="CY31" s="716"/>
      <c r="CZ31" s="684">
        <v>0.9</v>
      </c>
      <c r="DA31" s="713"/>
      <c r="DB31" s="713"/>
      <c r="DC31" s="717"/>
      <c r="DD31" s="688">
        <v>126140</v>
      </c>
      <c r="DE31" s="715"/>
      <c r="DF31" s="715"/>
      <c r="DG31" s="715"/>
      <c r="DH31" s="715"/>
      <c r="DI31" s="715"/>
      <c r="DJ31" s="715"/>
      <c r="DK31" s="716"/>
      <c r="DL31" s="688">
        <v>126140</v>
      </c>
      <c r="DM31" s="715"/>
      <c r="DN31" s="715"/>
      <c r="DO31" s="715"/>
      <c r="DP31" s="715"/>
      <c r="DQ31" s="715"/>
      <c r="DR31" s="715"/>
      <c r="DS31" s="715"/>
      <c r="DT31" s="715"/>
      <c r="DU31" s="715"/>
      <c r="DV31" s="716"/>
      <c r="DW31" s="684">
        <v>1.5</v>
      </c>
      <c r="DX31" s="713"/>
      <c r="DY31" s="713"/>
      <c r="DZ31" s="713"/>
      <c r="EA31" s="713"/>
      <c r="EB31" s="713"/>
      <c r="EC31" s="714"/>
    </row>
    <row r="32" spans="2:133" ht="11.25" customHeight="1">
      <c r="B32" s="676" t="s">
        <v>320</v>
      </c>
      <c r="C32" s="677"/>
      <c r="D32" s="677"/>
      <c r="E32" s="677"/>
      <c r="F32" s="677"/>
      <c r="G32" s="677"/>
      <c r="H32" s="677"/>
      <c r="I32" s="677"/>
      <c r="J32" s="677"/>
      <c r="K32" s="677"/>
      <c r="L32" s="677"/>
      <c r="M32" s="677"/>
      <c r="N32" s="677"/>
      <c r="O32" s="677"/>
      <c r="P32" s="677"/>
      <c r="Q32" s="678"/>
      <c r="R32" s="679">
        <v>1133941</v>
      </c>
      <c r="S32" s="680"/>
      <c r="T32" s="680"/>
      <c r="U32" s="680"/>
      <c r="V32" s="680"/>
      <c r="W32" s="680"/>
      <c r="X32" s="680"/>
      <c r="Y32" s="681"/>
      <c r="Z32" s="682">
        <v>7.3</v>
      </c>
      <c r="AA32" s="682"/>
      <c r="AB32" s="682"/>
      <c r="AC32" s="682"/>
      <c r="AD32" s="683" t="s">
        <v>137</v>
      </c>
      <c r="AE32" s="683"/>
      <c r="AF32" s="683"/>
      <c r="AG32" s="683"/>
      <c r="AH32" s="683"/>
      <c r="AI32" s="683"/>
      <c r="AJ32" s="683"/>
      <c r="AK32" s="683"/>
      <c r="AL32" s="684" t="s">
        <v>137</v>
      </c>
      <c r="AM32" s="685"/>
      <c r="AN32" s="685"/>
      <c r="AO32" s="686"/>
      <c r="AP32" s="731"/>
      <c r="AQ32" s="732"/>
      <c r="AR32" s="732"/>
      <c r="AS32" s="732"/>
      <c r="AT32" s="735"/>
      <c r="AU32" s="231"/>
      <c r="AV32" s="231"/>
      <c r="AW32" s="231"/>
      <c r="AX32" s="724" t="s">
        <v>321</v>
      </c>
      <c r="AY32" s="725"/>
      <c r="AZ32" s="725"/>
      <c r="BA32" s="725"/>
      <c r="BB32" s="725"/>
      <c r="BC32" s="725"/>
      <c r="BD32" s="725"/>
      <c r="BE32" s="725"/>
      <c r="BF32" s="726"/>
      <c r="BG32" s="748">
        <v>99.6</v>
      </c>
      <c r="BH32" s="749"/>
      <c r="BI32" s="749"/>
      <c r="BJ32" s="749"/>
      <c r="BK32" s="749"/>
      <c r="BL32" s="749"/>
      <c r="BM32" s="750">
        <v>97</v>
      </c>
      <c r="BN32" s="749"/>
      <c r="BO32" s="749"/>
      <c r="BP32" s="749"/>
      <c r="BQ32" s="751"/>
      <c r="BR32" s="748">
        <v>99.3</v>
      </c>
      <c r="BS32" s="749"/>
      <c r="BT32" s="749"/>
      <c r="BU32" s="749"/>
      <c r="BV32" s="749"/>
      <c r="BW32" s="749"/>
      <c r="BX32" s="750">
        <v>96.1</v>
      </c>
      <c r="BY32" s="749"/>
      <c r="BZ32" s="749"/>
      <c r="CA32" s="749"/>
      <c r="CB32" s="751"/>
      <c r="CD32" s="746"/>
      <c r="CE32" s="747"/>
      <c r="CF32" s="694" t="s">
        <v>322</v>
      </c>
      <c r="CG32" s="695"/>
      <c r="CH32" s="695"/>
      <c r="CI32" s="695"/>
      <c r="CJ32" s="695"/>
      <c r="CK32" s="695"/>
      <c r="CL32" s="695"/>
      <c r="CM32" s="695"/>
      <c r="CN32" s="695"/>
      <c r="CO32" s="695"/>
      <c r="CP32" s="695"/>
      <c r="CQ32" s="696"/>
      <c r="CR32" s="679" t="s">
        <v>137</v>
      </c>
      <c r="CS32" s="680"/>
      <c r="CT32" s="680"/>
      <c r="CU32" s="680"/>
      <c r="CV32" s="680"/>
      <c r="CW32" s="680"/>
      <c r="CX32" s="680"/>
      <c r="CY32" s="681"/>
      <c r="CZ32" s="684" t="s">
        <v>137</v>
      </c>
      <c r="DA32" s="713"/>
      <c r="DB32" s="713"/>
      <c r="DC32" s="717"/>
      <c r="DD32" s="688" t="s">
        <v>137</v>
      </c>
      <c r="DE32" s="680"/>
      <c r="DF32" s="680"/>
      <c r="DG32" s="680"/>
      <c r="DH32" s="680"/>
      <c r="DI32" s="680"/>
      <c r="DJ32" s="680"/>
      <c r="DK32" s="681"/>
      <c r="DL32" s="688" t="s">
        <v>137</v>
      </c>
      <c r="DM32" s="680"/>
      <c r="DN32" s="680"/>
      <c r="DO32" s="680"/>
      <c r="DP32" s="680"/>
      <c r="DQ32" s="680"/>
      <c r="DR32" s="680"/>
      <c r="DS32" s="680"/>
      <c r="DT32" s="680"/>
      <c r="DU32" s="680"/>
      <c r="DV32" s="681"/>
      <c r="DW32" s="684" t="s">
        <v>316</v>
      </c>
      <c r="DX32" s="713"/>
      <c r="DY32" s="713"/>
      <c r="DZ32" s="713"/>
      <c r="EA32" s="713"/>
      <c r="EB32" s="713"/>
      <c r="EC32" s="714"/>
    </row>
    <row r="33" spans="2:133" ht="11.25" customHeight="1">
      <c r="B33" s="676" t="s">
        <v>323</v>
      </c>
      <c r="C33" s="677"/>
      <c r="D33" s="677"/>
      <c r="E33" s="677"/>
      <c r="F33" s="677"/>
      <c r="G33" s="677"/>
      <c r="H33" s="677"/>
      <c r="I33" s="677"/>
      <c r="J33" s="677"/>
      <c r="K33" s="677"/>
      <c r="L33" s="677"/>
      <c r="M33" s="677"/>
      <c r="N33" s="677"/>
      <c r="O33" s="677"/>
      <c r="P33" s="677"/>
      <c r="Q33" s="678"/>
      <c r="R33" s="679">
        <v>979469</v>
      </c>
      <c r="S33" s="680"/>
      <c r="T33" s="680"/>
      <c r="U33" s="680"/>
      <c r="V33" s="680"/>
      <c r="W33" s="680"/>
      <c r="X33" s="680"/>
      <c r="Y33" s="681"/>
      <c r="Z33" s="682">
        <v>6.3</v>
      </c>
      <c r="AA33" s="682"/>
      <c r="AB33" s="682"/>
      <c r="AC33" s="682"/>
      <c r="AD33" s="683" t="s">
        <v>137</v>
      </c>
      <c r="AE33" s="683"/>
      <c r="AF33" s="683"/>
      <c r="AG33" s="683"/>
      <c r="AH33" s="683"/>
      <c r="AI33" s="683"/>
      <c r="AJ33" s="683"/>
      <c r="AK33" s="683"/>
      <c r="AL33" s="684" t="s">
        <v>245</v>
      </c>
      <c r="AM33" s="685"/>
      <c r="AN33" s="685"/>
      <c r="AO33" s="686"/>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694" t="s">
        <v>324</v>
      </c>
      <c r="CE33" s="695"/>
      <c r="CF33" s="695"/>
      <c r="CG33" s="695"/>
      <c r="CH33" s="695"/>
      <c r="CI33" s="695"/>
      <c r="CJ33" s="695"/>
      <c r="CK33" s="695"/>
      <c r="CL33" s="695"/>
      <c r="CM33" s="695"/>
      <c r="CN33" s="695"/>
      <c r="CO33" s="695"/>
      <c r="CP33" s="695"/>
      <c r="CQ33" s="696"/>
      <c r="CR33" s="679">
        <v>6346942</v>
      </c>
      <c r="CS33" s="715"/>
      <c r="CT33" s="715"/>
      <c r="CU33" s="715"/>
      <c r="CV33" s="715"/>
      <c r="CW33" s="715"/>
      <c r="CX33" s="715"/>
      <c r="CY33" s="716"/>
      <c r="CZ33" s="684">
        <v>43.9</v>
      </c>
      <c r="DA33" s="713"/>
      <c r="DB33" s="713"/>
      <c r="DC33" s="717"/>
      <c r="DD33" s="688">
        <v>5455880</v>
      </c>
      <c r="DE33" s="715"/>
      <c r="DF33" s="715"/>
      <c r="DG33" s="715"/>
      <c r="DH33" s="715"/>
      <c r="DI33" s="715"/>
      <c r="DJ33" s="715"/>
      <c r="DK33" s="716"/>
      <c r="DL33" s="688">
        <v>3215728</v>
      </c>
      <c r="DM33" s="715"/>
      <c r="DN33" s="715"/>
      <c r="DO33" s="715"/>
      <c r="DP33" s="715"/>
      <c r="DQ33" s="715"/>
      <c r="DR33" s="715"/>
      <c r="DS33" s="715"/>
      <c r="DT33" s="715"/>
      <c r="DU33" s="715"/>
      <c r="DV33" s="716"/>
      <c r="DW33" s="684">
        <v>39.5</v>
      </c>
      <c r="DX33" s="713"/>
      <c r="DY33" s="713"/>
      <c r="DZ33" s="713"/>
      <c r="EA33" s="713"/>
      <c r="EB33" s="713"/>
      <c r="EC33" s="714"/>
    </row>
    <row r="34" spans="2:133" ht="11.25" customHeight="1">
      <c r="B34" s="676" t="s">
        <v>325</v>
      </c>
      <c r="C34" s="677"/>
      <c r="D34" s="677"/>
      <c r="E34" s="677"/>
      <c r="F34" s="677"/>
      <c r="G34" s="677"/>
      <c r="H34" s="677"/>
      <c r="I34" s="677"/>
      <c r="J34" s="677"/>
      <c r="K34" s="677"/>
      <c r="L34" s="677"/>
      <c r="M34" s="677"/>
      <c r="N34" s="677"/>
      <c r="O34" s="677"/>
      <c r="P34" s="677"/>
      <c r="Q34" s="678"/>
      <c r="R34" s="679">
        <v>193896</v>
      </c>
      <c r="S34" s="680"/>
      <c r="T34" s="680"/>
      <c r="U34" s="680"/>
      <c r="V34" s="680"/>
      <c r="W34" s="680"/>
      <c r="X34" s="680"/>
      <c r="Y34" s="681"/>
      <c r="Z34" s="682">
        <v>1.3</v>
      </c>
      <c r="AA34" s="682"/>
      <c r="AB34" s="682"/>
      <c r="AC34" s="682"/>
      <c r="AD34" s="683">
        <v>1551</v>
      </c>
      <c r="AE34" s="683"/>
      <c r="AF34" s="683"/>
      <c r="AG34" s="683"/>
      <c r="AH34" s="683"/>
      <c r="AI34" s="683"/>
      <c r="AJ34" s="683"/>
      <c r="AK34" s="683"/>
      <c r="AL34" s="684">
        <v>0</v>
      </c>
      <c r="AM34" s="685"/>
      <c r="AN34" s="685"/>
      <c r="AO34" s="686"/>
      <c r="AP34" s="234"/>
      <c r="AQ34" s="658" t="s">
        <v>326</v>
      </c>
      <c r="AR34" s="659"/>
      <c r="AS34" s="659"/>
      <c r="AT34" s="659"/>
      <c r="AU34" s="659"/>
      <c r="AV34" s="659"/>
      <c r="AW34" s="659"/>
      <c r="AX34" s="659"/>
      <c r="AY34" s="659"/>
      <c r="AZ34" s="659"/>
      <c r="BA34" s="659"/>
      <c r="BB34" s="659"/>
      <c r="BC34" s="659"/>
      <c r="BD34" s="659"/>
      <c r="BE34" s="659"/>
      <c r="BF34" s="660"/>
      <c r="BG34" s="658" t="s">
        <v>327</v>
      </c>
      <c r="BH34" s="659"/>
      <c r="BI34" s="659"/>
      <c r="BJ34" s="659"/>
      <c r="BK34" s="659"/>
      <c r="BL34" s="659"/>
      <c r="BM34" s="659"/>
      <c r="BN34" s="659"/>
      <c r="BO34" s="659"/>
      <c r="BP34" s="659"/>
      <c r="BQ34" s="659"/>
      <c r="BR34" s="659"/>
      <c r="BS34" s="659"/>
      <c r="BT34" s="659"/>
      <c r="BU34" s="659"/>
      <c r="BV34" s="659"/>
      <c r="BW34" s="659"/>
      <c r="BX34" s="659"/>
      <c r="BY34" s="659"/>
      <c r="BZ34" s="659"/>
      <c r="CA34" s="659"/>
      <c r="CB34" s="660"/>
      <c r="CD34" s="694" t="s">
        <v>328</v>
      </c>
      <c r="CE34" s="695"/>
      <c r="CF34" s="695"/>
      <c r="CG34" s="695"/>
      <c r="CH34" s="695"/>
      <c r="CI34" s="695"/>
      <c r="CJ34" s="695"/>
      <c r="CK34" s="695"/>
      <c r="CL34" s="695"/>
      <c r="CM34" s="695"/>
      <c r="CN34" s="695"/>
      <c r="CO34" s="695"/>
      <c r="CP34" s="695"/>
      <c r="CQ34" s="696"/>
      <c r="CR34" s="679">
        <v>1485122</v>
      </c>
      <c r="CS34" s="680"/>
      <c r="CT34" s="680"/>
      <c r="CU34" s="680"/>
      <c r="CV34" s="680"/>
      <c r="CW34" s="680"/>
      <c r="CX34" s="680"/>
      <c r="CY34" s="681"/>
      <c r="CZ34" s="684">
        <v>10.3</v>
      </c>
      <c r="DA34" s="713"/>
      <c r="DB34" s="713"/>
      <c r="DC34" s="717"/>
      <c r="DD34" s="688">
        <v>1271798</v>
      </c>
      <c r="DE34" s="680"/>
      <c r="DF34" s="680"/>
      <c r="DG34" s="680"/>
      <c r="DH34" s="680"/>
      <c r="DI34" s="680"/>
      <c r="DJ34" s="680"/>
      <c r="DK34" s="681"/>
      <c r="DL34" s="688">
        <v>997633</v>
      </c>
      <c r="DM34" s="680"/>
      <c r="DN34" s="680"/>
      <c r="DO34" s="680"/>
      <c r="DP34" s="680"/>
      <c r="DQ34" s="680"/>
      <c r="DR34" s="680"/>
      <c r="DS34" s="680"/>
      <c r="DT34" s="680"/>
      <c r="DU34" s="680"/>
      <c r="DV34" s="681"/>
      <c r="DW34" s="684">
        <v>12.2</v>
      </c>
      <c r="DX34" s="713"/>
      <c r="DY34" s="713"/>
      <c r="DZ34" s="713"/>
      <c r="EA34" s="713"/>
      <c r="EB34" s="713"/>
      <c r="EC34" s="714"/>
    </row>
    <row r="35" spans="2:133" ht="11.25" customHeight="1">
      <c r="B35" s="676" t="s">
        <v>329</v>
      </c>
      <c r="C35" s="677"/>
      <c r="D35" s="677"/>
      <c r="E35" s="677"/>
      <c r="F35" s="677"/>
      <c r="G35" s="677"/>
      <c r="H35" s="677"/>
      <c r="I35" s="677"/>
      <c r="J35" s="677"/>
      <c r="K35" s="677"/>
      <c r="L35" s="677"/>
      <c r="M35" s="677"/>
      <c r="N35" s="677"/>
      <c r="O35" s="677"/>
      <c r="P35" s="677"/>
      <c r="Q35" s="678"/>
      <c r="R35" s="679">
        <v>1166400</v>
      </c>
      <c r="S35" s="680"/>
      <c r="T35" s="680"/>
      <c r="U35" s="680"/>
      <c r="V35" s="680"/>
      <c r="W35" s="680"/>
      <c r="X35" s="680"/>
      <c r="Y35" s="681"/>
      <c r="Z35" s="682">
        <v>7.5</v>
      </c>
      <c r="AA35" s="682"/>
      <c r="AB35" s="682"/>
      <c r="AC35" s="682"/>
      <c r="AD35" s="683" t="s">
        <v>137</v>
      </c>
      <c r="AE35" s="683"/>
      <c r="AF35" s="683"/>
      <c r="AG35" s="683"/>
      <c r="AH35" s="683"/>
      <c r="AI35" s="683"/>
      <c r="AJ35" s="683"/>
      <c r="AK35" s="683"/>
      <c r="AL35" s="684" t="s">
        <v>137</v>
      </c>
      <c r="AM35" s="685"/>
      <c r="AN35" s="685"/>
      <c r="AO35" s="686"/>
      <c r="AP35" s="234"/>
      <c r="AQ35" s="752" t="s">
        <v>330</v>
      </c>
      <c r="AR35" s="753"/>
      <c r="AS35" s="753"/>
      <c r="AT35" s="753"/>
      <c r="AU35" s="753"/>
      <c r="AV35" s="753"/>
      <c r="AW35" s="753"/>
      <c r="AX35" s="753"/>
      <c r="AY35" s="754"/>
      <c r="AZ35" s="668">
        <v>2114771</v>
      </c>
      <c r="BA35" s="669"/>
      <c r="BB35" s="669"/>
      <c r="BC35" s="669"/>
      <c r="BD35" s="669"/>
      <c r="BE35" s="669"/>
      <c r="BF35" s="755"/>
      <c r="BG35" s="690" t="s">
        <v>331</v>
      </c>
      <c r="BH35" s="691"/>
      <c r="BI35" s="691"/>
      <c r="BJ35" s="691"/>
      <c r="BK35" s="691"/>
      <c r="BL35" s="691"/>
      <c r="BM35" s="691"/>
      <c r="BN35" s="691"/>
      <c r="BO35" s="691"/>
      <c r="BP35" s="691"/>
      <c r="BQ35" s="691"/>
      <c r="BR35" s="691"/>
      <c r="BS35" s="691"/>
      <c r="BT35" s="691"/>
      <c r="BU35" s="692"/>
      <c r="BV35" s="668">
        <v>217108</v>
      </c>
      <c r="BW35" s="669"/>
      <c r="BX35" s="669"/>
      <c r="BY35" s="669"/>
      <c r="BZ35" s="669"/>
      <c r="CA35" s="669"/>
      <c r="CB35" s="755"/>
      <c r="CD35" s="694" t="s">
        <v>332</v>
      </c>
      <c r="CE35" s="695"/>
      <c r="CF35" s="695"/>
      <c r="CG35" s="695"/>
      <c r="CH35" s="695"/>
      <c r="CI35" s="695"/>
      <c r="CJ35" s="695"/>
      <c r="CK35" s="695"/>
      <c r="CL35" s="695"/>
      <c r="CM35" s="695"/>
      <c r="CN35" s="695"/>
      <c r="CO35" s="695"/>
      <c r="CP35" s="695"/>
      <c r="CQ35" s="696"/>
      <c r="CR35" s="679">
        <v>240465</v>
      </c>
      <c r="CS35" s="715"/>
      <c r="CT35" s="715"/>
      <c r="CU35" s="715"/>
      <c r="CV35" s="715"/>
      <c r="CW35" s="715"/>
      <c r="CX35" s="715"/>
      <c r="CY35" s="716"/>
      <c r="CZ35" s="684">
        <v>1.7</v>
      </c>
      <c r="DA35" s="713"/>
      <c r="DB35" s="713"/>
      <c r="DC35" s="717"/>
      <c r="DD35" s="688">
        <v>222237</v>
      </c>
      <c r="DE35" s="715"/>
      <c r="DF35" s="715"/>
      <c r="DG35" s="715"/>
      <c r="DH35" s="715"/>
      <c r="DI35" s="715"/>
      <c r="DJ35" s="715"/>
      <c r="DK35" s="716"/>
      <c r="DL35" s="688">
        <v>152936</v>
      </c>
      <c r="DM35" s="715"/>
      <c r="DN35" s="715"/>
      <c r="DO35" s="715"/>
      <c r="DP35" s="715"/>
      <c r="DQ35" s="715"/>
      <c r="DR35" s="715"/>
      <c r="DS35" s="715"/>
      <c r="DT35" s="715"/>
      <c r="DU35" s="715"/>
      <c r="DV35" s="716"/>
      <c r="DW35" s="684">
        <v>1.9</v>
      </c>
      <c r="DX35" s="713"/>
      <c r="DY35" s="713"/>
      <c r="DZ35" s="713"/>
      <c r="EA35" s="713"/>
      <c r="EB35" s="713"/>
      <c r="EC35" s="714"/>
    </row>
    <row r="36" spans="2:133" ht="11.25" customHeight="1">
      <c r="B36" s="676" t="s">
        <v>333</v>
      </c>
      <c r="C36" s="677"/>
      <c r="D36" s="677"/>
      <c r="E36" s="677"/>
      <c r="F36" s="677"/>
      <c r="G36" s="677"/>
      <c r="H36" s="677"/>
      <c r="I36" s="677"/>
      <c r="J36" s="677"/>
      <c r="K36" s="677"/>
      <c r="L36" s="677"/>
      <c r="M36" s="677"/>
      <c r="N36" s="677"/>
      <c r="O36" s="677"/>
      <c r="P36" s="677"/>
      <c r="Q36" s="678"/>
      <c r="R36" s="679" t="s">
        <v>245</v>
      </c>
      <c r="S36" s="680"/>
      <c r="T36" s="680"/>
      <c r="U36" s="680"/>
      <c r="V36" s="680"/>
      <c r="W36" s="680"/>
      <c r="X36" s="680"/>
      <c r="Y36" s="681"/>
      <c r="Z36" s="682" t="s">
        <v>137</v>
      </c>
      <c r="AA36" s="682"/>
      <c r="AB36" s="682"/>
      <c r="AC36" s="682"/>
      <c r="AD36" s="683" t="s">
        <v>137</v>
      </c>
      <c r="AE36" s="683"/>
      <c r="AF36" s="683"/>
      <c r="AG36" s="683"/>
      <c r="AH36" s="683"/>
      <c r="AI36" s="683"/>
      <c r="AJ36" s="683"/>
      <c r="AK36" s="683"/>
      <c r="AL36" s="684" t="s">
        <v>137</v>
      </c>
      <c r="AM36" s="685"/>
      <c r="AN36" s="685"/>
      <c r="AO36" s="686"/>
      <c r="AQ36" s="756" t="s">
        <v>334</v>
      </c>
      <c r="AR36" s="757"/>
      <c r="AS36" s="757"/>
      <c r="AT36" s="757"/>
      <c r="AU36" s="757"/>
      <c r="AV36" s="757"/>
      <c r="AW36" s="757"/>
      <c r="AX36" s="757"/>
      <c r="AY36" s="758"/>
      <c r="AZ36" s="679">
        <v>718000</v>
      </c>
      <c r="BA36" s="680"/>
      <c r="BB36" s="680"/>
      <c r="BC36" s="680"/>
      <c r="BD36" s="715"/>
      <c r="BE36" s="715"/>
      <c r="BF36" s="738"/>
      <c r="BG36" s="694" t="s">
        <v>335</v>
      </c>
      <c r="BH36" s="695"/>
      <c r="BI36" s="695"/>
      <c r="BJ36" s="695"/>
      <c r="BK36" s="695"/>
      <c r="BL36" s="695"/>
      <c r="BM36" s="695"/>
      <c r="BN36" s="695"/>
      <c r="BO36" s="695"/>
      <c r="BP36" s="695"/>
      <c r="BQ36" s="695"/>
      <c r="BR36" s="695"/>
      <c r="BS36" s="695"/>
      <c r="BT36" s="695"/>
      <c r="BU36" s="696"/>
      <c r="BV36" s="679">
        <v>208524</v>
      </c>
      <c r="BW36" s="680"/>
      <c r="BX36" s="680"/>
      <c r="BY36" s="680"/>
      <c r="BZ36" s="680"/>
      <c r="CA36" s="680"/>
      <c r="CB36" s="689"/>
      <c r="CD36" s="694" t="s">
        <v>336</v>
      </c>
      <c r="CE36" s="695"/>
      <c r="CF36" s="695"/>
      <c r="CG36" s="695"/>
      <c r="CH36" s="695"/>
      <c r="CI36" s="695"/>
      <c r="CJ36" s="695"/>
      <c r="CK36" s="695"/>
      <c r="CL36" s="695"/>
      <c r="CM36" s="695"/>
      <c r="CN36" s="695"/>
      <c r="CO36" s="695"/>
      <c r="CP36" s="695"/>
      <c r="CQ36" s="696"/>
      <c r="CR36" s="679">
        <v>2410039</v>
      </c>
      <c r="CS36" s="680"/>
      <c r="CT36" s="680"/>
      <c r="CU36" s="680"/>
      <c r="CV36" s="680"/>
      <c r="CW36" s="680"/>
      <c r="CX36" s="680"/>
      <c r="CY36" s="681"/>
      <c r="CZ36" s="684">
        <v>16.7</v>
      </c>
      <c r="DA36" s="713"/>
      <c r="DB36" s="713"/>
      <c r="DC36" s="717"/>
      <c r="DD36" s="688">
        <v>2020271</v>
      </c>
      <c r="DE36" s="680"/>
      <c r="DF36" s="680"/>
      <c r="DG36" s="680"/>
      <c r="DH36" s="680"/>
      <c r="DI36" s="680"/>
      <c r="DJ36" s="680"/>
      <c r="DK36" s="681"/>
      <c r="DL36" s="688">
        <v>1012624</v>
      </c>
      <c r="DM36" s="680"/>
      <c r="DN36" s="680"/>
      <c r="DO36" s="680"/>
      <c r="DP36" s="680"/>
      <c r="DQ36" s="680"/>
      <c r="DR36" s="680"/>
      <c r="DS36" s="680"/>
      <c r="DT36" s="680"/>
      <c r="DU36" s="680"/>
      <c r="DV36" s="681"/>
      <c r="DW36" s="684">
        <v>12.4</v>
      </c>
      <c r="DX36" s="713"/>
      <c r="DY36" s="713"/>
      <c r="DZ36" s="713"/>
      <c r="EA36" s="713"/>
      <c r="EB36" s="713"/>
      <c r="EC36" s="714"/>
    </row>
    <row r="37" spans="2:133" ht="11.25" customHeight="1">
      <c r="B37" s="676" t="s">
        <v>337</v>
      </c>
      <c r="C37" s="677"/>
      <c r="D37" s="677"/>
      <c r="E37" s="677"/>
      <c r="F37" s="677"/>
      <c r="G37" s="677"/>
      <c r="H37" s="677"/>
      <c r="I37" s="677"/>
      <c r="J37" s="677"/>
      <c r="K37" s="677"/>
      <c r="L37" s="677"/>
      <c r="M37" s="677"/>
      <c r="N37" s="677"/>
      <c r="O37" s="677"/>
      <c r="P37" s="677"/>
      <c r="Q37" s="678"/>
      <c r="R37" s="679">
        <v>419900</v>
      </c>
      <c r="S37" s="680"/>
      <c r="T37" s="680"/>
      <c r="U37" s="680"/>
      <c r="V37" s="680"/>
      <c r="W37" s="680"/>
      <c r="X37" s="680"/>
      <c r="Y37" s="681"/>
      <c r="Z37" s="682">
        <v>2.7</v>
      </c>
      <c r="AA37" s="682"/>
      <c r="AB37" s="682"/>
      <c r="AC37" s="682"/>
      <c r="AD37" s="683" t="s">
        <v>137</v>
      </c>
      <c r="AE37" s="683"/>
      <c r="AF37" s="683"/>
      <c r="AG37" s="683"/>
      <c r="AH37" s="683"/>
      <c r="AI37" s="683"/>
      <c r="AJ37" s="683"/>
      <c r="AK37" s="683"/>
      <c r="AL37" s="684" t="s">
        <v>137</v>
      </c>
      <c r="AM37" s="685"/>
      <c r="AN37" s="685"/>
      <c r="AO37" s="686"/>
      <c r="AQ37" s="756" t="s">
        <v>338</v>
      </c>
      <c r="AR37" s="757"/>
      <c r="AS37" s="757"/>
      <c r="AT37" s="757"/>
      <c r="AU37" s="757"/>
      <c r="AV37" s="757"/>
      <c r="AW37" s="757"/>
      <c r="AX37" s="757"/>
      <c r="AY37" s="758"/>
      <c r="AZ37" s="679">
        <v>117723</v>
      </c>
      <c r="BA37" s="680"/>
      <c r="BB37" s="680"/>
      <c r="BC37" s="680"/>
      <c r="BD37" s="715"/>
      <c r="BE37" s="715"/>
      <c r="BF37" s="738"/>
      <c r="BG37" s="694" t="s">
        <v>339</v>
      </c>
      <c r="BH37" s="695"/>
      <c r="BI37" s="695"/>
      <c r="BJ37" s="695"/>
      <c r="BK37" s="695"/>
      <c r="BL37" s="695"/>
      <c r="BM37" s="695"/>
      <c r="BN37" s="695"/>
      <c r="BO37" s="695"/>
      <c r="BP37" s="695"/>
      <c r="BQ37" s="695"/>
      <c r="BR37" s="695"/>
      <c r="BS37" s="695"/>
      <c r="BT37" s="695"/>
      <c r="BU37" s="696"/>
      <c r="BV37" s="679">
        <v>3886</v>
      </c>
      <c r="BW37" s="680"/>
      <c r="BX37" s="680"/>
      <c r="BY37" s="680"/>
      <c r="BZ37" s="680"/>
      <c r="CA37" s="680"/>
      <c r="CB37" s="689"/>
      <c r="CD37" s="694" t="s">
        <v>340</v>
      </c>
      <c r="CE37" s="695"/>
      <c r="CF37" s="695"/>
      <c r="CG37" s="695"/>
      <c r="CH37" s="695"/>
      <c r="CI37" s="695"/>
      <c r="CJ37" s="695"/>
      <c r="CK37" s="695"/>
      <c r="CL37" s="695"/>
      <c r="CM37" s="695"/>
      <c r="CN37" s="695"/>
      <c r="CO37" s="695"/>
      <c r="CP37" s="695"/>
      <c r="CQ37" s="696"/>
      <c r="CR37" s="679">
        <v>679980</v>
      </c>
      <c r="CS37" s="715"/>
      <c r="CT37" s="715"/>
      <c r="CU37" s="715"/>
      <c r="CV37" s="715"/>
      <c r="CW37" s="715"/>
      <c r="CX37" s="715"/>
      <c r="CY37" s="716"/>
      <c r="CZ37" s="684">
        <v>4.7</v>
      </c>
      <c r="DA37" s="713"/>
      <c r="DB37" s="713"/>
      <c r="DC37" s="717"/>
      <c r="DD37" s="688">
        <v>677998</v>
      </c>
      <c r="DE37" s="715"/>
      <c r="DF37" s="715"/>
      <c r="DG37" s="715"/>
      <c r="DH37" s="715"/>
      <c r="DI37" s="715"/>
      <c r="DJ37" s="715"/>
      <c r="DK37" s="716"/>
      <c r="DL37" s="688">
        <v>655925</v>
      </c>
      <c r="DM37" s="715"/>
      <c r="DN37" s="715"/>
      <c r="DO37" s="715"/>
      <c r="DP37" s="715"/>
      <c r="DQ37" s="715"/>
      <c r="DR37" s="715"/>
      <c r="DS37" s="715"/>
      <c r="DT37" s="715"/>
      <c r="DU37" s="715"/>
      <c r="DV37" s="716"/>
      <c r="DW37" s="684">
        <v>8.1</v>
      </c>
      <c r="DX37" s="713"/>
      <c r="DY37" s="713"/>
      <c r="DZ37" s="713"/>
      <c r="EA37" s="713"/>
      <c r="EB37" s="713"/>
      <c r="EC37" s="714"/>
    </row>
    <row r="38" spans="2:133" ht="11.25" customHeight="1">
      <c r="B38" s="724" t="s">
        <v>341</v>
      </c>
      <c r="C38" s="725"/>
      <c r="D38" s="725"/>
      <c r="E38" s="725"/>
      <c r="F38" s="725"/>
      <c r="G38" s="725"/>
      <c r="H38" s="725"/>
      <c r="I38" s="725"/>
      <c r="J38" s="725"/>
      <c r="K38" s="725"/>
      <c r="L38" s="725"/>
      <c r="M38" s="725"/>
      <c r="N38" s="725"/>
      <c r="O38" s="725"/>
      <c r="P38" s="725"/>
      <c r="Q38" s="726"/>
      <c r="R38" s="759">
        <v>15475702</v>
      </c>
      <c r="S38" s="760"/>
      <c r="T38" s="760"/>
      <c r="U38" s="760"/>
      <c r="V38" s="760"/>
      <c r="W38" s="760"/>
      <c r="X38" s="760"/>
      <c r="Y38" s="761"/>
      <c r="Z38" s="762">
        <v>100</v>
      </c>
      <c r="AA38" s="762"/>
      <c r="AB38" s="762"/>
      <c r="AC38" s="762"/>
      <c r="AD38" s="763">
        <v>7726992</v>
      </c>
      <c r="AE38" s="763"/>
      <c r="AF38" s="763"/>
      <c r="AG38" s="763"/>
      <c r="AH38" s="763"/>
      <c r="AI38" s="763"/>
      <c r="AJ38" s="763"/>
      <c r="AK38" s="763"/>
      <c r="AL38" s="764">
        <v>100</v>
      </c>
      <c r="AM38" s="750"/>
      <c r="AN38" s="750"/>
      <c r="AO38" s="765"/>
      <c r="AQ38" s="756" t="s">
        <v>342</v>
      </c>
      <c r="AR38" s="757"/>
      <c r="AS38" s="757"/>
      <c r="AT38" s="757"/>
      <c r="AU38" s="757"/>
      <c r="AV38" s="757"/>
      <c r="AW38" s="757"/>
      <c r="AX38" s="757"/>
      <c r="AY38" s="758"/>
      <c r="AZ38" s="679">
        <v>10871</v>
      </c>
      <c r="BA38" s="680"/>
      <c r="BB38" s="680"/>
      <c r="BC38" s="680"/>
      <c r="BD38" s="715"/>
      <c r="BE38" s="715"/>
      <c r="BF38" s="738"/>
      <c r="BG38" s="694" t="s">
        <v>343</v>
      </c>
      <c r="BH38" s="695"/>
      <c r="BI38" s="695"/>
      <c r="BJ38" s="695"/>
      <c r="BK38" s="695"/>
      <c r="BL38" s="695"/>
      <c r="BM38" s="695"/>
      <c r="BN38" s="695"/>
      <c r="BO38" s="695"/>
      <c r="BP38" s="695"/>
      <c r="BQ38" s="695"/>
      <c r="BR38" s="695"/>
      <c r="BS38" s="695"/>
      <c r="BT38" s="695"/>
      <c r="BU38" s="696"/>
      <c r="BV38" s="679">
        <v>6435</v>
      </c>
      <c r="BW38" s="680"/>
      <c r="BX38" s="680"/>
      <c r="BY38" s="680"/>
      <c r="BZ38" s="680"/>
      <c r="CA38" s="680"/>
      <c r="CB38" s="689"/>
      <c r="CD38" s="694" t="s">
        <v>344</v>
      </c>
      <c r="CE38" s="695"/>
      <c r="CF38" s="695"/>
      <c r="CG38" s="695"/>
      <c r="CH38" s="695"/>
      <c r="CI38" s="695"/>
      <c r="CJ38" s="695"/>
      <c r="CK38" s="695"/>
      <c r="CL38" s="695"/>
      <c r="CM38" s="695"/>
      <c r="CN38" s="695"/>
      <c r="CO38" s="695"/>
      <c r="CP38" s="695"/>
      <c r="CQ38" s="696"/>
      <c r="CR38" s="679">
        <v>1268177</v>
      </c>
      <c r="CS38" s="680"/>
      <c r="CT38" s="680"/>
      <c r="CU38" s="680"/>
      <c r="CV38" s="680"/>
      <c r="CW38" s="680"/>
      <c r="CX38" s="680"/>
      <c r="CY38" s="681"/>
      <c r="CZ38" s="684">
        <v>8.8000000000000007</v>
      </c>
      <c r="DA38" s="713"/>
      <c r="DB38" s="713"/>
      <c r="DC38" s="717"/>
      <c r="DD38" s="688">
        <v>1071415</v>
      </c>
      <c r="DE38" s="680"/>
      <c r="DF38" s="680"/>
      <c r="DG38" s="680"/>
      <c r="DH38" s="680"/>
      <c r="DI38" s="680"/>
      <c r="DJ38" s="680"/>
      <c r="DK38" s="681"/>
      <c r="DL38" s="688">
        <v>1052535</v>
      </c>
      <c r="DM38" s="680"/>
      <c r="DN38" s="680"/>
      <c r="DO38" s="680"/>
      <c r="DP38" s="680"/>
      <c r="DQ38" s="680"/>
      <c r="DR38" s="680"/>
      <c r="DS38" s="680"/>
      <c r="DT38" s="680"/>
      <c r="DU38" s="680"/>
      <c r="DV38" s="681"/>
      <c r="DW38" s="684">
        <v>12.9</v>
      </c>
      <c r="DX38" s="713"/>
      <c r="DY38" s="713"/>
      <c r="DZ38" s="713"/>
      <c r="EA38" s="713"/>
      <c r="EB38" s="713"/>
      <c r="EC38" s="714"/>
    </row>
    <row r="39" spans="2:133" ht="11.25" customHeight="1">
      <c r="AQ39" s="756" t="s">
        <v>345</v>
      </c>
      <c r="AR39" s="757"/>
      <c r="AS39" s="757"/>
      <c r="AT39" s="757"/>
      <c r="AU39" s="757"/>
      <c r="AV39" s="757"/>
      <c r="AW39" s="757"/>
      <c r="AX39" s="757"/>
      <c r="AY39" s="758"/>
      <c r="AZ39" s="679" t="s">
        <v>245</v>
      </c>
      <c r="BA39" s="680"/>
      <c r="BB39" s="680"/>
      <c r="BC39" s="680"/>
      <c r="BD39" s="715"/>
      <c r="BE39" s="715"/>
      <c r="BF39" s="738"/>
      <c r="BG39" s="770" t="s">
        <v>346</v>
      </c>
      <c r="BH39" s="771"/>
      <c r="BI39" s="771"/>
      <c r="BJ39" s="771"/>
      <c r="BK39" s="771"/>
      <c r="BL39" s="235"/>
      <c r="BM39" s="695" t="s">
        <v>347</v>
      </c>
      <c r="BN39" s="695"/>
      <c r="BO39" s="695"/>
      <c r="BP39" s="695"/>
      <c r="BQ39" s="695"/>
      <c r="BR39" s="695"/>
      <c r="BS39" s="695"/>
      <c r="BT39" s="695"/>
      <c r="BU39" s="696"/>
      <c r="BV39" s="679">
        <v>95</v>
      </c>
      <c r="BW39" s="680"/>
      <c r="BX39" s="680"/>
      <c r="BY39" s="680"/>
      <c r="BZ39" s="680"/>
      <c r="CA39" s="680"/>
      <c r="CB39" s="689"/>
      <c r="CD39" s="694" t="s">
        <v>348</v>
      </c>
      <c r="CE39" s="695"/>
      <c r="CF39" s="695"/>
      <c r="CG39" s="695"/>
      <c r="CH39" s="695"/>
      <c r="CI39" s="695"/>
      <c r="CJ39" s="695"/>
      <c r="CK39" s="695"/>
      <c r="CL39" s="695"/>
      <c r="CM39" s="695"/>
      <c r="CN39" s="695"/>
      <c r="CO39" s="695"/>
      <c r="CP39" s="695"/>
      <c r="CQ39" s="696"/>
      <c r="CR39" s="679">
        <v>889839</v>
      </c>
      <c r="CS39" s="715"/>
      <c r="CT39" s="715"/>
      <c r="CU39" s="715"/>
      <c r="CV39" s="715"/>
      <c r="CW39" s="715"/>
      <c r="CX39" s="715"/>
      <c r="CY39" s="716"/>
      <c r="CZ39" s="684">
        <v>6.2</v>
      </c>
      <c r="DA39" s="713"/>
      <c r="DB39" s="713"/>
      <c r="DC39" s="717"/>
      <c r="DD39" s="688">
        <v>870159</v>
      </c>
      <c r="DE39" s="715"/>
      <c r="DF39" s="715"/>
      <c r="DG39" s="715"/>
      <c r="DH39" s="715"/>
      <c r="DI39" s="715"/>
      <c r="DJ39" s="715"/>
      <c r="DK39" s="716"/>
      <c r="DL39" s="688" t="s">
        <v>245</v>
      </c>
      <c r="DM39" s="715"/>
      <c r="DN39" s="715"/>
      <c r="DO39" s="715"/>
      <c r="DP39" s="715"/>
      <c r="DQ39" s="715"/>
      <c r="DR39" s="715"/>
      <c r="DS39" s="715"/>
      <c r="DT39" s="715"/>
      <c r="DU39" s="715"/>
      <c r="DV39" s="716"/>
      <c r="DW39" s="684" t="s">
        <v>245</v>
      </c>
      <c r="DX39" s="713"/>
      <c r="DY39" s="713"/>
      <c r="DZ39" s="713"/>
      <c r="EA39" s="713"/>
      <c r="EB39" s="713"/>
      <c r="EC39" s="714"/>
    </row>
    <row r="40" spans="2:133" ht="11.25" customHeight="1">
      <c r="AQ40" s="756" t="s">
        <v>349</v>
      </c>
      <c r="AR40" s="757"/>
      <c r="AS40" s="757"/>
      <c r="AT40" s="757"/>
      <c r="AU40" s="757"/>
      <c r="AV40" s="757"/>
      <c r="AW40" s="757"/>
      <c r="AX40" s="757"/>
      <c r="AY40" s="758"/>
      <c r="AZ40" s="679">
        <v>267118</v>
      </c>
      <c r="BA40" s="680"/>
      <c r="BB40" s="680"/>
      <c r="BC40" s="680"/>
      <c r="BD40" s="715"/>
      <c r="BE40" s="715"/>
      <c r="BF40" s="738"/>
      <c r="BG40" s="770"/>
      <c r="BH40" s="771"/>
      <c r="BI40" s="771"/>
      <c r="BJ40" s="771"/>
      <c r="BK40" s="771"/>
      <c r="BL40" s="235"/>
      <c r="BM40" s="695" t="s">
        <v>350</v>
      </c>
      <c r="BN40" s="695"/>
      <c r="BO40" s="695"/>
      <c r="BP40" s="695"/>
      <c r="BQ40" s="695"/>
      <c r="BR40" s="695"/>
      <c r="BS40" s="695"/>
      <c r="BT40" s="695"/>
      <c r="BU40" s="696"/>
      <c r="BV40" s="679" t="s">
        <v>128</v>
      </c>
      <c r="BW40" s="680"/>
      <c r="BX40" s="680"/>
      <c r="BY40" s="680"/>
      <c r="BZ40" s="680"/>
      <c r="CA40" s="680"/>
      <c r="CB40" s="689"/>
      <c r="CD40" s="694" t="s">
        <v>351</v>
      </c>
      <c r="CE40" s="695"/>
      <c r="CF40" s="695"/>
      <c r="CG40" s="695"/>
      <c r="CH40" s="695"/>
      <c r="CI40" s="695"/>
      <c r="CJ40" s="695"/>
      <c r="CK40" s="695"/>
      <c r="CL40" s="695"/>
      <c r="CM40" s="695"/>
      <c r="CN40" s="695"/>
      <c r="CO40" s="695"/>
      <c r="CP40" s="695"/>
      <c r="CQ40" s="696"/>
      <c r="CR40" s="679">
        <v>53300</v>
      </c>
      <c r="CS40" s="680"/>
      <c r="CT40" s="680"/>
      <c r="CU40" s="680"/>
      <c r="CV40" s="680"/>
      <c r="CW40" s="680"/>
      <c r="CX40" s="680"/>
      <c r="CY40" s="681"/>
      <c r="CZ40" s="684">
        <v>0.4</v>
      </c>
      <c r="DA40" s="713"/>
      <c r="DB40" s="713"/>
      <c r="DC40" s="717"/>
      <c r="DD40" s="688" t="s">
        <v>245</v>
      </c>
      <c r="DE40" s="680"/>
      <c r="DF40" s="680"/>
      <c r="DG40" s="680"/>
      <c r="DH40" s="680"/>
      <c r="DI40" s="680"/>
      <c r="DJ40" s="680"/>
      <c r="DK40" s="681"/>
      <c r="DL40" s="688" t="s">
        <v>128</v>
      </c>
      <c r="DM40" s="680"/>
      <c r="DN40" s="680"/>
      <c r="DO40" s="680"/>
      <c r="DP40" s="680"/>
      <c r="DQ40" s="680"/>
      <c r="DR40" s="680"/>
      <c r="DS40" s="680"/>
      <c r="DT40" s="680"/>
      <c r="DU40" s="680"/>
      <c r="DV40" s="681"/>
      <c r="DW40" s="684" t="s">
        <v>245</v>
      </c>
      <c r="DX40" s="713"/>
      <c r="DY40" s="713"/>
      <c r="DZ40" s="713"/>
      <c r="EA40" s="713"/>
      <c r="EB40" s="713"/>
      <c r="EC40" s="714"/>
    </row>
    <row r="41" spans="2:133" ht="11.25" customHeight="1">
      <c r="AQ41" s="766" t="s">
        <v>352</v>
      </c>
      <c r="AR41" s="767"/>
      <c r="AS41" s="767"/>
      <c r="AT41" s="767"/>
      <c r="AU41" s="767"/>
      <c r="AV41" s="767"/>
      <c r="AW41" s="767"/>
      <c r="AX41" s="767"/>
      <c r="AY41" s="768"/>
      <c r="AZ41" s="759">
        <v>1001059</v>
      </c>
      <c r="BA41" s="760"/>
      <c r="BB41" s="760"/>
      <c r="BC41" s="760"/>
      <c r="BD41" s="749"/>
      <c r="BE41" s="749"/>
      <c r="BF41" s="751"/>
      <c r="BG41" s="772"/>
      <c r="BH41" s="773"/>
      <c r="BI41" s="773"/>
      <c r="BJ41" s="773"/>
      <c r="BK41" s="773"/>
      <c r="BL41" s="236"/>
      <c r="BM41" s="704" t="s">
        <v>353</v>
      </c>
      <c r="BN41" s="704"/>
      <c r="BO41" s="704"/>
      <c r="BP41" s="704"/>
      <c r="BQ41" s="704"/>
      <c r="BR41" s="704"/>
      <c r="BS41" s="704"/>
      <c r="BT41" s="704"/>
      <c r="BU41" s="705"/>
      <c r="BV41" s="759">
        <v>354</v>
      </c>
      <c r="BW41" s="760"/>
      <c r="BX41" s="760"/>
      <c r="BY41" s="760"/>
      <c r="BZ41" s="760"/>
      <c r="CA41" s="760"/>
      <c r="CB41" s="769"/>
      <c r="CD41" s="694" t="s">
        <v>354</v>
      </c>
      <c r="CE41" s="695"/>
      <c r="CF41" s="695"/>
      <c r="CG41" s="695"/>
      <c r="CH41" s="695"/>
      <c r="CI41" s="695"/>
      <c r="CJ41" s="695"/>
      <c r="CK41" s="695"/>
      <c r="CL41" s="695"/>
      <c r="CM41" s="695"/>
      <c r="CN41" s="695"/>
      <c r="CO41" s="695"/>
      <c r="CP41" s="695"/>
      <c r="CQ41" s="696"/>
      <c r="CR41" s="679" t="s">
        <v>245</v>
      </c>
      <c r="CS41" s="715"/>
      <c r="CT41" s="715"/>
      <c r="CU41" s="715"/>
      <c r="CV41" s="715"/>
      <c r="CW41" s="715"/>
      <c r="CX41" s="715"/>
      <c r="CY41" s="716"/>
      <c r="CZ41" s="684" t="s">
        <v>128</v>
      </c>
      <c r="DA41" s="713"/>
      <c r="DB41" s="713"/>
      <c r="DC41" s="717"/>
      <c r="DD41" s="688" t="s">
        <v>128</v>
      </c>
      <c r="DE41" s="715"/>
      <c r="DF41" s="715"/>
      <c r="DG41" s="715"/>
      <c r="DH41" s="715"/>
      <c r="DI41" s="715"/>
      <c r="DJ41" s="715"/>
      <c r="DK41" s="716"/>
      <c r="DL41" s="774"/>
      <c r="DM41" s="775"/>
      <c r="DN41" s="775"/>
      <c r="DO41" s="775"/>
      <c r="DP41" s="775"/>
      <c r="DQ41" s="775"/>
      <c r="DR41" s="775"/>
      <c r="DS41" s="775"/>
      <c r="DT41" s="775"/>
      <c r="DU41" s="775"/>
      <c r="DV41" s="776"/>
      <c r="DW41" s="777"/>
      <c r="DX41" s="778"/>
      <c r="DY41" s="778"/>
      <c r="DZ41" s="778"/>
      <c r="EA41" s="778"/>
      <c r="EB41" s="778"/>
      <c r="EC41" s="779"/>
    </row>
    <row r="42" spans="2:133" ht="11.25" customHeight="1">
      <c r="B42" s="229" t="s">
        <v>355</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76" t="s">
        <v>356</v>
      </c>
      <c r="CE42" s="677"/>
      <c r="CF42" s="677"/>
      <c r="CG42" s="677"/>
      <c r="CH42" s="677"/>
      <c r="CI42" s="677"/>
      <c r="CJ42" s="677"/>
      <c r="CK42" s="677"/>
      <c r="CL42" s="677"/>
      <c r="CM42" s="677"/>
      <c r="CN42" s="677"/>
      <c r="CO42" s="677"/>
      <c r="CP42" s="677"/>
      <c r="CQ42" s="678"/>
      <c r="CR42" s="679">
        <v>1586743</v>
      </c>
      <c r="CS42" s="680"/>
      <c r="CT42" s="680"/>
      <c r="CU42" s="680"/>
      <c r="CV42" s="680"/>
      <c r="CW42" s="680"/>
      <c r="CX42" s="680"/>
      <c r="CY42" s="681"/>
      <c r="CZ42" s="684">
        <v>11</v>
      </c>
      <c r="DA42" s="685"/>
      <c r="DB42" s="685"/>
      <c r="DC42" s="780"/>
      <c r="DD42" s="688">
        <v>414030</v>
      </c>
      <c r="DE42" s="680"/>
      <c r="DF42" s="680"/>
      <c r="DG42" s="680"/>
      <c r="DH42" s="680"/>
      <c r="DI42" s="680"/>
      <c r="DJ42" s="680"/>
      <c r="DK42" s="681"/>
      <c r="DL42" s="774"/>
      <c r="DM42" s="775"/>
      <c r="DN42" s="775"/>
      <c r="DO42" s="775"/>
      <c r="DP42" s="775"/>
      <c r="DQ42" s="775"/>
      <c r="DR42" s="775"/>
      <c r="DS42" s="775"/>
      <c r="DT42" s="775"/>
      <c r="DU42" s="775"/>
      <c r="DV42" s="776"/>
      <c r="DW42" s="777"/>
      <c r="DX42" s="778"/>
      <c r="DY42" s="778"/>
      <c r="DZ42" s="778"/>
      <c r="EA42" s="778"/>
      <c r="EB42" s="778"/>
      <c r="EC42" s="779"/>
    </row>
    <row r="43" spans="2:133" ht="11.25" customHeight="1">
      <c r="B43" s="239" t="s">
        <v>357</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76" t="s">
        <v>358</v>
      </c>
      <c r="CE43" s="677"/>
      <c r="CF43" s="677"/>
      <c r="CG43" s="677"/>
      <c r="CH43" s="677"/>
      <c r="CI43" s="677"/>
      <c r="CJ43" s="677"/>
      <c r="CK43" s="677"/>
      <c r="CL43" s="677"/>
      <c r="CM43" s="677"/>
      <c r="CN43" s="677"/>
      <c r="CO43" s="677"/>
      <c r="CP43" s="677"/>
      <c r="CQ43" s="678"/>
      <c r="CR43" s="679">
        <v>33979</v>
      </c>
      <c r="CS43" s="715"/>
      <c r="CT43" s="715"/>
      <c r="CU43" s="715"/>
      <c r="CV43" s="715"/>
      <c r="CW43" s="715"/>
      <c r="CX43" s="715"/>
      <c r="CY43" s="716"/>
      <c r="CZ43" s="684">
        <v>0.2</v>
      </c>
      <c r="DA43" s="713"/>
      <c r="DB43" s="713"/>
      <c r="DC43" s="717"/>
      <c r="DD43" s="688">
        <v>33979</v>
      </c>
      <c r="DE43" s="715"/>
      <c r="DF43" s="715"/>
      <c r="DG43" s="715"/>
      <c r="DH43" s="715"/>
      <c r="DI43" s="715"/>
      <c r="DJ43" s="715"/>
      <c r="DK43" s="716"/>
      <c r="DL43" s="774"/>
      <c r="DM43" s="775"/>
      <c r="DN43" s="775"/>
      <c r="DO43" s="775"/>
      <c r="DP43" s="775"/>
      <c r="DQ43" s="775"/>
      <c r="DR43" s="775"/>
      <c r="DS43" s="775"/>
      <c r="DT43" s="775"/>
      <c r="DU43" s="775"/>
      <c r="DV43" s="776"/>
      <c r="DW43" s="777"/>
      <c r="DX43" s="778"/>
      <c r="DY43" s="778"/>
      <c r="DZ43" s="778"/>
      <c r="EA43" s="778"/>
      <c r="EB43" s="778"/>
      <c r="EC43" s="779"/>
    </row>
    <row r="44" spans="2:133" ht="11.25" customHeight="1">
      <c r="B44" s="240" t="s">
        <v>359</v>
      </c>
      <c r="CD44" s="791" t="s">
        <v>309</v>
      </c>
      <c r="CE44" s="792"/>
      <c r="CF44" s="676" t="s">
        <v>360</v>
      </c>
      <c r="CG44" s="677"/>
      <c r="CH44" s="677"/>
      <c r="CI44" s="677"/>
      <c r="CJ44" s="677"/>
      <c r="CK44" s="677"/>
      <c r="CL44" s="677"/>
      <c r="CM44" s="677"/>
      <c r="CN44" s="677"/>
      <c r="CO44" s="677"/>
      <c r="CP44" s="677"/>
      <c r="CQ44" s="678"/>
      <c r="CR44" s="679">
        <v>1581591</v>
      </c>
      <c r="CS44" s="680"/>
      <c r="CT44" s="680"/>
      <c r="CU44" s="680"/>
      <c r="CV44" s="680"/>
      <c r="CW44" s="680"/>
      <c r="CX44" s="680"/>
      <c r="CY44" s="681"/>
      <c r="CZ44" s="684">
        <v>10.9</v>
      </c>
      <c r="DA44" s="685"/>
      <c r="DB44" s="685"/>
      <c r="DC44" s="780"/>
      <c r="DD44" s="688">
        <v>408878</v>
      </c>
      <c r="DE44" s="680"/>
      <c r="DF44" s="680"/>
      <c r="DG44" s="680"/>
      <c r="DH44" s="680"/>
      <c r="DI44" s="680"/>
      <c r="DJ44" s="680"/>
      <c r="DK44" s="681"/>
      <c r="DL44" s="774"/>
      <c r="DM44" s="775"/>
      <c r="DN44" s="775"/>
      <c r="DO44" s="775"/>
      <c r="DP44" s="775"/>
      <c r="DQ44" s="775"/>
      <c r="DR44" s="775"/>
      <c r="DS44" s="775"/>
      <c r="DT44" s="775"/>
      <c r="DU44" s="775"/>
      <c r="DV44" s="776"/>
      <c r="DW44" s="777"/>
      <c r="DX44" s="778"/>
      <c r="DY44" s="778"/>
      <c r="DZ44" s="778"/>
      <c r="EA44" s="778"/>
      <c r="EB44" s="778"/>
      <c r="EC44" s="779"/>
    </row>
    <row r="45" spans="2:133" ht="11.25" customHeight="1">
      <c r="CD45" s="793"/>
      <c r="CE45" s="794"/>
      <c r="CF45" s="676" t="s">
        <v>361</v>
      </c>
      <c r="CG45" s="677"/>
      <c r="CH45" s="677"/>
      <c r="CI45" s="677"/>
      <c r="CJ45" s="677"/>
      <c r="CK45" s="677"/>
      <c r="CL45" s="677"/>
      <c r="CM45" s="677"/>
      <c r="CN45" s="677"/>
      <c r="CO45" s="677"/>
      <c r="CP45" s="677"/>
      <c r="CQ45" s="678"/>
      <c r="CR45" s="679">
        <v>631056</v>
      </c>
      <c r="CS45" s="715"/>
      <c r="CT45" s="715"/>
      <c r="CU45" s="715"/>
      <c r="CV45" s="715"/>
      <c r="CW45" s="715"/>
      <c r="CX45" s="715"/>
      <c r="CY45" s="716"/>
      <c r="CZ45" s="684">
        <v>4.4000000000000004</v>
      </c>
      <c r="DA45" s="713"/>
      <c r="DB45" s="713"/>
      <c r="DC45" s="717"/>
      <c r="DD45" s="688">
        <v>26859</v>
      </c>
      <c r="DE45" s="715"/>
      <c r="DF45" s="715"/>
      <c r="DG45" s="715"/>
      <c r="DH45" s="715"/>
      <c r="DI45" s="715"/>
      <c r="DJ45" s="715"/>
      <c r="DK45" s="716"/>
      <c r="DL45" s="774"/>
      <c r="DM45" s="775"/>
      <c r="DN45" s="775"/>
      <c r="DO45" s="775"/>
      <c r="DP45" s="775"/>
      <c r="DQ45" s="775"/>
      <c r="DR45" s="775"/>
      <c r="DS45" s="775"/>
      <c r="DT45" s="775"/>
      <c r="DU45" s="775"/>
      <c r="DV45" s="776"/>
      <c r="DW45" s="777"/>
      <c r="DX45" s="778"/>
      <c r="DY45" s="778"/>
      <c r="DZ45" s="778"/>
      <c r="EA45" s="778"/>
      <c r="EB45" s="778"/>
      <c r="EC45" s="779"/>
    </row>
    <row r="46" spans="2:133" ht="11.25" customHeight="1">
      <c r="CD46" s="793"/>
      <c r="CE46" s="794"/>
      <c r="CF46" s="676" t="s">
        <v>362</v>
      </c>
      <c r="CG46" s="677"/>
      <c r="CH46" s="677"/>
      <c r="CI46" s="677"/>
      <c r="CJ46" s="677"/>
      <c r="CK46" s="677"/>
      <c r="CL46" s="677"/>
      <c r="CM46" s="677"/>
      <c r="CN46" s="677"/>
      <c r="CO46" s="677"/>
      <c r="CP46" s="677"/>
      <c r="CQ46" s="678"/>
      <c r="CR46" s="679">
        <v>897410</v>
      </c>
      <c r="CS46" s="680"/>
      <c r="CT46" s="680"/>
      <c r="CU46" s="680"/>
      <c r="CV46" s="680"/>
      <c r="CW46" s="680"/>
      <c r="CX46" s="680"/>
      <c r="CY46" s="681"/>
      <c r="CZ46" s="684">
        <v>6.2</v>
      </c>
      <c r="DA46" s="685"/>
      <c r="DB46" s="685"/>
      <c r="DC46" s="780"/>
      <c r="DD46" s="688">
        <v>377594</v>
      </c>
      <c r="DE46" s="680"/>
      <c r="DF46" s="680"/>
      <c r="DG46" s="680"/>
      <c r="DH46" s="680"/>
      <c r="DI46" s="680"/>
      <c r="DJ46" s="680"/>
      <c r="DK46" s="681"/>
      <c r="DL46" s="774"/>
      <c r="DM46" s="775"/>
      <c r="DN46" s="775"/>
      <c r="DO46" s="775"/>
      <c r="DP46" s="775"/>
      <c r="DQ46" s="775"/>
      <c r="DR46" s="775"/>
      <c r="DS46" s="775"/>
      <c r="DT46" s="775"/>
      <c r="DU46" s="775"/>
      <c r="DV46" s="776"/>
      <c r="DW46" s="777"/>
      <c r="DX46" s="778"/>
      <c r="DY46" s="778"/>
      <c r="DZ46" s="778"/>
      <c r="EA46" s="778"/>
      <c r="EB46" s="778"/>
      <c r="EC46" s="779"/>
    </row>
    <row r="47" spans="2:133" ht="11.25" customHeight="1">
      <c r="CD47" s="793"/>
      <c r="CE47" s="794"/>
      <c r="CF47" s="676" t="s">
        <v>363</v>
      </c>
      <c r="CG47" s="677"/>
      <c r="CH47" s="677"/>
      <c r="CI47" s="677"/>
      <c r="CJ47" s="677"/>
      <c r="CK47" s="677"/>
      <c r="CL47" s="677"/>
      <c r="CM47" s="677"/>
      <c r="CN47" s="677"/>
      <c r="CO47" s="677"/>
      <c r="CP47" s="677"/>
      <c r="CQ47" s="678"/>
      <c r="CR47" s="679">
        <v>5152</v>
      </c>
      <c r="CS47" s="715"/>
      <c r="CT47" s="715"/>
      <c r="CU47" s="715"/>
      <c r="CV47" s="715"/>
      <c r="CW47" s="715"/>
      <c r="CX47" s="715"/>
      <c r="CY47" s="716"/>
      <c r="CZ47" s="684">
        <v>0</v>
      </c>
      <c r="DA47" s="713"/>
      <c r="DB47" s="713"/>
      <c r="DC47" s="717"/>
      <c r="DD47" s="688">
        <v>5152</v>
      </c>
      <c r="DE47" s="715"/>
      <c r="DF47" s="715"/>
      <c r="DG47" s="715"/>
      <c r="DH47" s="715"/>
      <c r="DI47" s="715"/>
      <c r="DJ47" s="715"/>
      <c r="DK47" s="716"/>
      <c r="DL47" s="774"/>
      <c r="DM47" s="775"/>
      <c r="DN47" s="775"/>
      <c r="DO47" s="775"/>
      <c r="DP47" s="775"/>
      <c r="DQ47" s="775"/>
      <c r="DR47" s="775"/>
      <c r="DS47" s="775"/>
      <c r="DT47" s="775"/>
      <c r="DU47" s="775"/>
      <c r="DV47" s="776"/>
      <c r="DW47" s="777"/>
      <c r="DX47" s="778"/>
      <c r="DY47" s="778"/>
      <c r="DZ47" s="778"/>
      <c r="EA47" s="778"/>
      <c r="EB47" s="778"/>
      <c r="EC47" s="779"/>
    </row>
    <row r="48" spans="2:133">
      <c r="CD48" s="795"/>
      <c r="CE48" s="796"/>
      <c r="CF48" s="676" t="s">
        <v>364</v>
      </c>
      <c r="CG48" s="677"/>
      <c r="CH48" s="677"/>
      <c r="CI48" s="677"/>
      <c r="CJ48" s="677"/>
      <c r="CK48" s="677"/>
      <c r="CL48" s="677"/>
      <c r="CM48" s="677"/>
      <c r="CN48" s="677"/>
      <c r="CO48" s="677"/>
      <c r="CP48" s="677"/>
      <c r="CQ48" s="678"/>
      <c r="CR48" s="679" t="s">
        <v>128</v>
      </c>
      <c r="CS48" s="680"/>
      <c r="CT48" s="680"/>
      <c r="CU48" s="680"/>
      <c r="CV48" s="680"/>
      <c r="CW48" s="680"/>
      <c r="CX48" s="680"/>
      <c r="CY48" s="681"/>
      <c r="CZ48" s="684" t="s">
        <v>245</v>
      </c>
      <c r="DA48" s="685"/>
      <c r="DB48" s="685"/>
      <c r="DC48" s="780"/>
      <c r="DD48" s="688" t="s">
        <v>245</v>
      </c>
      <c r="DE48" s="680"/>
      <c r="DF48" s="680"/>
      <c r="DG48" s="680"/>
      <c r="DH48" s="680"/>
      <c r="DI48" s="680"/>
      <c r="DJ48" s="680"/>
      <c r="DK48" s="681"/>
      <c r="DL48" s="774"/>
      <c r="DM48" s="775"/>
      <c r="DN48" s="775"/>
      <c r="DO48" s="775"/>
      <c r="DP48" s="775"/>
      <c r="DQ48" s="775"/>
      <c r="DR48" s="775"/>
      <c r="DS48" s="775"/>
      <c r="DT48" s="775"/>
      <c r="DU48" s="775"/>
      <c r="DV48" s="776"/>
      <c r="DW48" s="777"/>
      <c r="DX48" s="778"/>
      <c r="DY48" s="778"/>
      <c r="DZ48" s="778"/>
      <c r="EA48" s="778"/>
      <c r="EB48" s="778"/>
      <c r="EC48" s="779"/>
    </row>
    <row r="49" spans="82:133" ht="11.25" customHeight="1">
      <c r="CD49" s="724" t="s">
        <v>365</v>
      </c>
      <c r="CE49" s="725"/>
      <c r="CF49" s="725"/>
      <c r="CG49" s="725"/>
      <c r="CH49" s="725"/>
      <c r="CI49" s="725"/>
      <c r="CJ49" s="725"/>
      <c r="CK49" s="725"/>
      <c r="CL49" s="725"/>
      <c r="CM49" s="725"/>
      <c r="CN49" s="725"/>
      <c r="CO49" s="725"/>
      <c r="CP49" s="725"/>
      <c r="CQ49" s="726"/>
      <c r="CR49" s="759">
        <v>14448926</v>
      </c>
      <c r="CS49" s="749"/>
      <c r="CT49" s="749"/>
      <c r="CU49" s="749"/>
      <c r="CV49" s="749"/>
      <c r="CW49" s="749"/>
      <c r="CX49" s="749"/>
      <c r="CY49" s="781"/>
      <c r="CZ49" s="764">
        <v>100</v>
      </c>
      <c r="DA49" s="782"/>
      <c r="DB49" s="782"/>
      <c r="DC49" s="783"/>
      <c r="DD49" s="784">
        <v>10198782</v>
      </c>
      <c r="DE49" s="749"/>
      <c r="DF49" s="749"/>
      <c r="DG49" s="749"/>
      <c r="DH49" s="749"/>
      <c r="DI49" s="749"/>
      <c r="DJ49" s="749"/>
      <c r="DK49" s="781"/>
      <c r="DL49" s="785"/>
      <c r="DM49" s="786"/>
      <c r="DN49" s="786"/>
      <c r="DO49" s="786"/>
      <c r="DP49" s="786"/>
      <c r="DQ49" s="786"/>
      <c r="DR49" s="786"/>
      <c r="DS49" s="786"/>
      <c r="DT49" s="786"/>
      <c r="DU49" s="786"/>
      <c r="DV49" s="787"/>
      <c r="DW49" s="788"/>
      <c r="DX49" s="789"/>
      <c r="DY49" s="789"/>
      <c r="DZ49" s="789"/>
      <c r="EA49" s="789"/>
      <c r="EB49" s="789"/>
      <c r="EC49" s="790"/>
    </row>
    <row r="50" spans="82:133" ht="10.9" hidden="1"/>
    <row r="51" spans="82:133" ht="10.9" hidden="1"/>
    <row r="52" spans="82:133" ht="10.9" hidden="1"/>
    <row r="53" spans="82:133" ht="10.9" hidden="1"/>
  </sheetData>
  <sheetProtection algorithmName="SHA-512" hashValue="M1Q+aoLc+vcTsLX1mSdGG1dywK616GrXd9J1X7DrRntvL37Fe5dyz8F3Fw0rpQ7n56cna5No8u+a0QbgdVfHrQ==" saltValue="c36SdtTlTF94D95KzKjFug=="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366</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26" t="s">
        <v>367</v>
      </c>
      <c r="DK2" s="827"/>
      <c r="DL2" s="827"/>
      <c r="DM2" s="827"/>
      <c r="DN2" s="827"/>
      <c r="DO2" s="828"/>
      <c r="DP2" s="249"/>
      <c r="DQ2" s="826" t="s">
        <v>368</v>
      </c>
      <c r="DR2" s="827"/>
      <c r="DS2" s="827"/>
      <c r="DT2" s="827"/>
      <c r="DU2" s="827"/>
      <c r="DV2" s="827"/>
      <c r="DW2" s="827"/>
      <c r="DX2" s="827"/>
      <c r="DY2" s="827"/>
      <c r="DZ2" s="828"/>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829" t="s">
        <v>369</v>
      </c>
      <c r="B4" s="829"/>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829"/>
      <c r="AL4" s="829"/>
      <c r="AM4" s="829"/>
      <c r="AN4" s="829"/>
      <c r="AO4" s="829"/>
      <c r="AP4" s="829"/>
      <c r="AQ4" s="829"/>
      <c r="AR4" s="829"/>
      <c r="AS4" s="829"/>
      <c r="AT4" s="829"/>
      <c r="AU4" s="829"/>
      <c r="AV4" s="829"/>
      <c r="AW4" s="829"/>
      <c r="AX4" s="829"/>
      <c r="AY4" s="829"/>
      <c r="AZ4" s="252"/>
      <c r="BA4" s="252"/>
      <c r="BB4" s="252"/>
      <c r="BC4" s="252"/>
      <c r="BD4" s="252"/>
      <c r="BE4" s="253"/>
      <c r="BF4" s="253"/>
      <c r="BG4" s="253"/>
      <c r="BH4" s="253"/>
      <c r="BI4" s="253"/>
      <c r="BJ4" s="253"/>
      <c r="BK4" s="253"/>
      <c r="BL4" s="253"/>
      <c r="BM4" s="253"/>
      <c r="BN4" s="253"/>
      <c r="BO4" s="253"/>
      <c r="BP4" s="253"/>
      <c r="BQ4" s="252" t="s">
        <v>370</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820" t="s">
        <v>371</v>
      </c>
      <c r="B5" s="821"/>
      <c r="C5" s="821"/>
      <c r="D5" s="821"/>
      <c r="E5" s="821"/>
      <c r="F5" s="821"/>
      <c r="G5" s="821"/>
      <c r="H5" s="821"/>
      <c r="I5" s="821"/>
      <c r="J5" s="821"/>
      <c r="K5" s="821"/>
      <c r="L5" s="821"/>
      <c r="M5" s="821"/>
      <c r="N5" s="821"/>
      <c r="O5" s="821"/>
      <c r="P5" s="822"/>
      <c r="Q5" s="797" t="s">
        <v>372</v>
      </c>
      <c r="R5" s="798"/>
      <c r="S5" s="798"/>
      <c r="T5" s="798"/>
      <c r="U5" s="799"/>
      <c r="V5" s="797" t="s">
        <v>373</v>
      </c>
      <c r="W5" s="798"/>
      <c r="X5" s="798"/>
      <c r="Y5" s="798"/>
      <c r="Z5" s="799"/>
      <c r="AA5" s="797" t="s">
        <v>374</v>
      </c>
      <c r="AB5" s="798"/>
      <c r="AC5" s="798"/>
      <c r="AD5" s="798"/>
      <c r="AE5" s="798"/>
      <c r="AF5" s="830" t="s">
        <v>375</v>
      </c>
      <c r="AG5" s="798"/>
      <c r="AH5" s="798"/>
      <c r="AI5" s="798"/>
      <c r="AJ5" s="809"/>
      <c r="AK5" s="798" t="s">
        <v>376</v>
      </c>
      <c r="AL5" s="798"/>
      <c r="AM5" s="798"/>
      <c r="AN5" s="798"/>
      <c r="AO5" s="799"/>
      <c r="AP5" s="797" t="s">
        <v>377</v>
      </c>
      <c r="AQ5" s="798"/>
      <c r="AR5" s="798"/>
      <c r="AS5" s="798"/>
      <c r="AT5" s="799"/>
      <c r="AU5" s="797" t="s">
        <v>378</v>
      </c>
      <c r="AV5" s="798"/>
      <c r="AW5" s="798"/>
      <c r="AX5" s="798"/>
      <c r="AY5" s="809"/>
      <c r="AZ5" s="256"/>
      <c r="BA5" s="256"/>
      <c r="BB5" s="256"/>
      <c r="BC5" s="256"/>
      <c r="BD5" s="256"/>
      <c r="BE5" s="257"/>
      <c r="BF5" s="257"/>
      <c r="BG5" s="257"/>
      <c r="BH5" s="257"/>
      <c r="BI5" s="257"/>
      <c r="BJ5" s="257"/>
      <c r="BK5" s="257"/>
      <c r="BL5" s="257"/>
      <c r="BM5" s="257"/>
      <c r="BN5" s="257"/>
      <c r="BO5" s="257"/>
      <c r="BP5" s="257"/>
      <c r="BQ5" s="820" t="s">
        <v>379</v>
      </c>
      <c r="BR5" s="821"/>
      <c r="BS5" s="821"/>
      <c r="BT5" s="821"/>
      <c r="BU5" s="821"/>
      <c r="BV5" s="821"/>
      <c r="BW5" s="821"/>
      <c r="BX5" s="821"/>
      <c r="BY5" s="821"/>
      <c r="BZ5" s="821"/>
      <c r="CA5" s="821"/>
      <c r="CB5" s="821"/>
      <c r="CC5" s="821"/>
      <c r="CD5" s="821"/>
      <c r="CE5" s="821"/>
      <c r="CF5" s="821"/>
      <c r="CG5" s="822"/>
      <c r="CH5" s="797" t="s">
        <v>380</v>
      </c>
      <c r="CI5" s="798"/>
      <c r="CJ5" s="798"/>
      <c r="CK5" s="798"/>
      <c r="CL5" s="799"/>
      <c r="CM5" s="797" t="s">
        <v>381</v>
      </c>
      <c r="CN5" s="798"/>
      <c r="CO5" s="798"/>
      <c r="CP5" s="798"/>
      <c r="CQ5" s="799"/>
      <c r="CR5" s="797" t="s">
        <v>382</v>
      </c>
      <c r="CS5" s="798"/>
      <c r="CT5" s="798"/>
      <c r="CU5" s="798"/>
      <c r="CV5" s="799"/>
      <c r="CW5" s="797" t="s">
        <v>383</v>
      </c>
      <c r="CX5" s="798"/>
      <c r="CY5" s="798"/>
      <c r="CZ5" s="798"/>
      <c r="DA5" s="799"/>
      <c r="DB5" s="797" t="s">
        <v>384</v>
      </c>
      <c r="DC5" s="798"/>
      <c r="DD5" s="798"/>
      <c r="DE5" s="798"/>
      <c r="DF5" s="799"/>
      <c r="DG5" s="803" t="s">
        <v>385</v>
      </c>
      <c r="DH5" s="804"/>
      <c r="DI5" s="804"/>
      <c r="DJ5" s="804"/>
      <c r="DK5" s="805"/>
      <c r="DL5" s="803" t="s">
        <v>386</v>
      </c>
      <c r="DM5" s="804"/>
      <c r="DN5" s="804"/>
      <c r="DO5" s="804"/>
      <c r="DP5" s="805"/>
      <c r="DQ5" s="797" t="s">
        <v>387</v>
      </c>
      <c r="DR5" s="798"/>
      <c r="DS5" s="798"/>
      <c r="DT5" s="798"/>
      <c r="DU5" s="799"/>
      <c r="DV5" s="797" t="s">
        <v>378</v>
      </c>
      <c r="DW5" s="798"/>
      <c r="DX5" s="798"/>
      <c r="DY5" s="798"/>
      <c r="DZ5" s="809"/>
      <c r="EA5" s="254"/>
    </row>
    <row r="6" spans="1:131" s="255" customFormat="1" ht="26.25" customHeight="1" thickBot="1">
      <c r="A6" s="823"/>
      <c r="B6" s="824"/>
      <c r="C6" s="824"/>
      <c r="D6" s="824"/>
      <c r="E6" s="824"/>
      <c r="F6" s="824"/>
      <c r="G6" s="824"/>
      <c r="H6" s="824"/>
      <c r="I6" s="824"/>
      <c r="J6" s="824"/>
      <c r="K6" s="824"/>
      <c r="L6" s="824"/>
      <c r="M6" s="824"/>
      <c r="N6" s="824"/>
      <c r="O6" s="824"/>
      <c r="P6" s="825"/>
      <c r="Q6" s="800"/>
      <c r="R6" s="801"/>
      <c r="S6" s="801"/>
      <c r="T6" s="801"/>
      <c r="U6" s="802"/>
      <c r="V6" s="800"/>
      <c r="W6" s="801"/>
      <c r="X6" s="801"/>
      <c r="Y6" s="801"/>
      <c r="Z6" s="802"/>
      <c r="AA6" s="800"/>
      <c r="AB6" s="801"/>
      <c r="AC6" s="801"/>
      <c r="AD6" s="801"/>
      <c r="AE6" s="801"/>
      <c r="AF6" s="831"/>
      <c r="AG6" s="801"/>
      <c r="AH6" s="801"/>
      <c r="AI6" s="801"/>
      <c r="AJ6" s="810"/>
      <c r="AK6" s="801"/>
      <c r="AL6" s="801"/>
      <c r="AM6" s="801"/>
      <c r="AN6" s="801"/>
      <c r="AO6" s="802"/>
      <c r="AP6" s="800"/>
      <c r="AQ6" s="801"/>
      <c r="AR6" s="801"/>
      <c r="AS6" s="801"/>
      <c r="AT6" s="802"/>
      <c r="AU6" s="800"/>
      <c r="AV6" s="801"/>
      <c r="AW6" s="801"/>
      <c r="AX6" s="801"/>
      <c r="AY6" s="810"/>
      <c r="AZ6" s="252"/>
      <c r="BA6" s="252"/>
      <c r="BB6" s="252"/>
      <c r="BC6" s="252"/>
      <c r="BD6" s="252"/>
      <c r="BE6" s="253"/>
      <c r="BF6" s="253"/>
      <c r="BG6" s="253"/>
      <c r="BH6" s="253"/>
      <c r="BI6" s="253"/>
      <c r="BJ6" s="253"/>
      <c r="BK6" s="253"/>
      <c r="BL6" s="253"/>
      <c r="BM6" s="253"/>
      <c r="BN6" s="253"/>
      <c r="BO6" s="253"/>
      <c r="BP6" s="253"/>
      <c r="BQ6" s="823"/>
      <c r="BR6" s="824"/>
      <c r="BS6" s="824"/>
      <c r="BT6" s="824"/>
      <c r="BU6" s="824"/>
      <c r="BV6" s="824"/>
      <c r="BW6" s="824"/>
      <c r="BX6" s="824"/>
      <c r="BY6" s="824"/>
      <c r="BZ6" s="824"/>
      <c r="CA6" s="824"/>
      <c r="CB6" s="824"/>
      <c r="CC6" s="824"/>
      <c r="CD6" s="824"/>
      <c r="CE6" s="824"/>
      <c r="CF6" s="824"/>
      <c r="CG6" s="825"/>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06"/>
      <c r="DH6" s="807"/>
      <c r="DI6" s="807"/>
      <c r="DJ6" s="807"/>
      <c r="DK6" s="808"/>
      <c r="DL6" s="806"/>
      <c r="DM6" s="807"/>
      <c r="DN6" s="807"/>
      <c r="DO6" s="807"/>
      <c r="DP6" s="808"/>
      <c r="DQ6" s="800"/>
      <c r="DR6" s="801"/>
      <c r="DS6" s="801"/>
      <c r="DT6" s="801"/>
      <c r="DU6" s="802"/>
      <c r="DV6" s="800"/>
      <c r="DW6" s="801"/>
      <c r="DX6" s="801"/>
      <c r="DY6" s="801"/>
      <c r="DZ6" s="810"/>
      <c r="EA6" s="254"/>
    </row>
    <row r="7" spans="1:131" s="255" customFormat="1" ht="26.25" customHeight="1" thickTop="1">
      <c r="A7" s="258">
        <v>1</v>
      </c>
      <c r="B7" s="811" t="s">
        <v>388</v>
      </c>
      <c r="C7" s="812"/>
      <c r="D7" s="812"/>
      <c r="E7" s="812"/>
      <c r="F7" s="812"/>
      <c r="G7" s="812"/>
      <c r="H7" s="812"/>
      <c r="I7" s="812"/>
      <c r="J7" s="812"/>
      <c r="K7" s="812"/>
      <c r="L7" s="812"/>
      <c r="M7" s="812"/>
      <c r="N7" s="812"/>
      <c r="O7" s="812"/>
      <c r="P7" s="813"/>
      <c r="Q7" s="814">
        <v>15484</v>
      </c>
      <c r="R7" s="815"/>
      <c r="S7" s="815"/>
      <c r="T7" s="815"/>
      <c r="U7" s="815"/>
      <c r="V7" s="815">
        <v>14459</v>
      </c>
      <c r="W7" s="815"/>
      <c r="X7" s="815"/>
      <c r="Y7" s="815"/>
      <c r="Z7" s="815"/>
      <c r="AA7" s="815">
        <v>1025</v>
      </c>
      <c r="AB7" s="815"/>
      <c r="AC7" s="815"/>
      <c r="AD7" s="815"/>
      <c r="AE7" s="816"/>
      <c r="AF7" s="817">
        <v>921</v>
      </c>
      <c r="AG7" s="818"/>
      <c r="AH7" s="818"/>
      <c r="AI7" s="818"/>
      <c r="AJ7" s="819"/>
      <c r="AK7" s="854">
        <v>1134</v>
      </c>
      <c r="AL7" s="855"/>
      <c r="AM7" s="855"/>
      <c r="AN7" s="855"/>
      <c r="AO7" s="855"/>
      <c r="AP7" s="855">
        <v>15553</v>
      </c>
      <c r="AQ7" s="855"/>
      <c r="AR7" s="855"/>
      <c r="AS7" s="855"/>
      <c r="AT7" s="855"/>
      <c r="AU7" s="856"/>
      <c r="AV7" s="856"/>
      <c r="AW7" s="856"/>
      <c r="AX7" s="856"/>
      <c r="AY7" s="857"/>
      <c r="AZ7" s="252"/>
      <c r="BA7" s="252"/>
      <c r="BB7" s="252"/>
      <c r="BC7" s="252"/>
      <c r="BD7" s="252"/>
      <c r="BE7" s="253"/>
      <c r="BF7" s="253"/>
      <c r="BG7" s="253"/>
      <c r="BH7" s="253"/>
      <c r="BI7" s="253"/>
      <c r="BJ7" s="253"/>
      <c r="BK7" s="253"/>
      <c r="BL7" s="253"/>
      <c r="BM7" s="253"/>
      <c r="BN7" s="253"/>
      <c r="BO7" s="253"/>
      <c r="BP7" s="253"/>
      <c r="BQ7" s="259">
        <v>1</v>
      </c>
      <c r="BR7" s="260"/>
      <c r="BS7" s="858" t="s">
        <v>590</v>
      </c>
      <c r="BT7" s="859"/>
      <c r="BU7" s="859"/>
      <c r="BV7" s="859"/>
      <c r="BW7" s="859"/>
      <c r="BX7" s="859"/>
      <c r="BY7" s="859"/>
      <c r="BZ7" s="859"/>
      <c r="CA7" s="859"/>
      <c r="CB7" s="859"/>
      <c r="CC7" s="859"/>
      <c r="CD7" s="859"/>
      <c r="CE7" s="859"/>
      <c r="CF7" s="859"/>
      <c r="CG7" s="860"/>
      <c r="CH7" s="851">
        <v>14</v>
      </c>
      <c r="CI7" s="852"/>
      <c r="CJ7" s="852"/>
      <c r="CK7" s="852"/>
      <c r="CL7" s="853"/>
      <c r="CM7" s="851">
        <v>-38</v>
      </c>
      <c r="CN7" s="852"/>
      <c r="CO7" s="852"/>
      <c r="CP7" s="852"/>
      <c r="CQ7" s="853"/>
      <c r="CR7" s="851">
        <v>6</v>
      </c>
      <c r="CS7" s="852"/>
      <c r="CT7" s="852"/>
      <c r="CU7" s="852"/>
      <c r="CV7" s="853"/>
      <c r="CW7" s="851" t="s">
        <v>509</v>
      </c>
      <c r="CX7" s="852"/>
      <c r="CY7" s="852"/>
      <c r="CZ7" s="852"/>
      <c r="DA7" s="853"/>
      <c r="DB7" s="851" t="s">
        <v>509</v>
      </c>
      <c r="DC7" s="852"/>
      <c r="DD7" s="852"/>
      <c r="DE7" s="852"/>
      <c r="DF7" s="853"/>
      <c r="DG7" s="851" t="s">
        <v>509</v>
      </c>
      <c r="DH7" s="852"/>
      <c r="DI7" s="852"/>
      <c r="DJ7" s="852"/>
      <c r="DK7" s="853"/>
      <c r="DL7" s="851" t="s">
        <v>509</v>
      </c>
      <c r="DM7" s="852"/>
      <c r="DN7" s="852"/>
      <c r="DO7" s="852"/>
      <c r="DP7" s="853"/>
      <c r="DQ7" s="851" t="s">
        <v>509</v>
      </c>
      <c r="DR7" s="852"/>
      <c r="DS7" s="852"/>
      <c r="DT7" s="852"/>
      <c r="DU7" s="853"/>
      <c r="DV7" s="832"/>
      <c r="DW7" s="833"/>
      <c r="DX7" s="833"/>
      <c r="DY7" s="833"/>
      <c r="DZ7" s="834"/>
      <c r="EA7" s="254"/>
    </row>
    <row r="8" spans="1:131" s="255" customFormat="1" ht="26.25" customHeight="1">
      <c r="A8" s="261">
        <v>2</v>
      </c>
      <c r="B8" s="835" t="s">
        <v>389</v>
      </c>
      <c r="C8" s="836"/>
      <c r="D8" s="836"/>
      <c r="E8" s="836"/>
      <c r="F8" s="836"/>
      <c r="G8" s="836"/>
      <c r="H8" s="836"/>
      <c r="I8" s="836"/>
      <c r="J8" s="836"/>
      <c r="K8" s="836"/>
      <c r="L8" s="836"/>
      <c r="M8" s="836"/>
      <c r="N8" s="836"/>
      <c r="O8" s="836"/>
      <c r="P8" s="837"/>
      <c r="Q8" s="838">
        <v>16</v>
      </c>
      <c r="R8" s="839"/>
      <c r="S8" s="839"/>
      <c r="T8" s="839"/>
      <c r="U8" s="839"/>
      <c r="V8" s="839">
        <v>14</v>
      </c>
      <c r="W8" s="839"/>
      <c r="X8" s="839"/>
      <c r="Y8" s="839"/>
      <c r="Z8" s="839"/>
      <c r="AA8" s="839">
        <v>2</v>
      </c>
      <c r="AB8" s="839"/>
      <c r="AC8" s="839"/>
      <c r="AD8" s="839"/>
      <c r="AE8" s="840"/>
      <c r="AF8" s="841">
        <v>2</v>
      </c>
      <c r="AG8" s="842"/>
      <c r="AH8" s="842"/>
      <c r="AI8" s="842"/>
      <c r="AJ8" s="843"/>
      <c r="AK8" s="844" t="s">
        <v>588</v>
      </c>
      <c r="AL8" s="845"/>
      <c r="AM8" s="845"/>
      <c r="AN8" s="845"/>
      <c r="AO8" s="845"/>
      <c r="AP8" s="845" t="s">
        <v>588</v>
      </c>
      <c r="AQ8" s="845"/>
      <c r="AR8" s="845"/>
      <c r="AS8" s="845"/>
      <c r="AT8" s="845"/>
      <c r="AU8" s="846"/>
      <c r="AV8" s="846"/>
      <c r="AW8" s="846"/>
      <c r="AX8" s="846"/>
      <c r="AY8" s="847"/>
      <c r="AZ8" s="252"/>
      <c r="BA8" s="252"/>
      <c r="BB8" s="252"/>
      <c r="BC8" s="252"/>
      <c r="BD8" s="252"/>
      <c r="BE8" s="253"/>
      <c r="BF8" s="253"/>
      <c r="BG8" s="253"/>
      <c r="BH8" s="253"/>
      <c r="BI8" s="253"/>
      <c r="BJ8" s="253"/>
      <c r="BK8" s="253"/>
      <c r="BL8" s="253"/>
      <c r="BM8" s="253"/>
      <c r="BN8" s="253"/>
      <c r="BO8" s="253"/>
      <c r="BP8" s="253"/>
      <c r="BQ8" s="262">
        <v>2</v>
      </c>
      <c r="BR8" s="263"/>
      <c r="BS8" s="848" t="s">
        <v>591</v>
      </c>
      <c r="BT8" s="849"/>
      <c r="BU8" s="849"/>
      <c r="BV8" s="849"/>
      <c r="BW8" s="849"/>
      <c r="BX8" s="849"/>
      <c r="BY8" s="849"/>
      <c r="BZ8" s="849"/>
      <c r="CA8" s="849"/>
      <c r="CB8" s="849"/>
      <c r="CC8" s="849"/>
      <c r="CD8" s="849"/>
      <c r="CE8" s="849"/>
      <c r="CF8" s="849"/>
      <c r="CG8" s="850"/>
      <c r="CH8" s="861">
        <v>-1</v>
      </c>
      <c r="CI8" s="862"/>
      <c r="CJ8" s="862"/>
      <c r="CK8" s="862"/>
      <c r="CL8" s="863"/>
      <c r="CM8" s="861">
        <v>108</v>
      </c>
      <c r="CN8" s="862"/>
      <c r="CO8" s="862"/>
      <c r="CP8" s="862"/>
      <c r="CQ8" s="863"/>
      <c r="CR8" s="861">
        <v>5</v>
      </c>
      <c r="CS8" s="862"/>
      <c r="CT8" s="862"/>
      <c r="CU8" s="862"/>
      <c r="CV8" s="863"/>
      <c r="CW8" s="861" t="s">
        <v>509</v>
      </c>
      <c r="CX8" s="862"/>
      <c r="CY8" s="862"/>
      <c r="CZ8" s="862"/>
      <c r="DA8" s="863"/>
      <c r="DB8" s="861" t="s">
        <v>509</v>
      </c>
      <c r="DC8" s="862"/>
      <c r="DD8" s="862"/>
      <c r="DE8" s="862"/>
      <c r="DF8" s="863"/>
      <c r="DG8" s="861" t="s">
        <v>509</v>
      </c>
      <c r="DH8" s="862"/>
      <c r="DI8" s="862"/>
      <c r="DJ8" s="862"/>
      <c r="DK8" s="863"/>
      <c r="DL8" s="861" t="s">
        <v>509</v>
      </c>
      <c r="DM8" s="862"/>
      <c r="DN8" s="862"/>
      <c r="DO8" s="862"/>
      <c r="DP8" s="863"/>
      <c r="DQ8" s="861" t="s">
        <v>509</v>
      </c>
      <c r="DR8" s="862"/>
      <c r="DS8" s="862"/>
      <c r="DT8" s="862"/>
      <c r="DU8" s="863"/>
      <c r="DV8" s="864"/>
      <c r="DW8" s="865"/>
      <c r="DX8" s="865"/>
      <c r="DY8" s="865"/>
      <c r="DZ8" s="866"/>
      <c r="EA8" s="254"/>
    </row>
    <row r="9" spans="1:131" s="255" customFormat="1" ht="26.25" customHeight="1">
      <c r="A9" s="261">
        <v>3</v>
      </c>
      <c r="B9" s="835"/>
      <c r="C9" s="836"/>
      <c r="D9" s="836"/>
      <c r="E9" s="836"/>
      <c r="F9" s="836"/>
      <c r="G9" s="836"/>
      <c r="H9" s="836"/>
      <c r="I9" s="836"/>
      <c r="J9" s="836"/>
      <c r="K9" s="836"/>
      <c r="L9" s="836"/>
      <c r="M9" s="836"/>
      <c r="N9" s="836"/>
      <c r="O9" s="836"/>
      <c r="P9" s="837"/>
      <c r="Q9" s="838"/>
      <c r="R9" s="839"/>
      <c r="S9" s="839"/>
      <c r="T9" s="839"/>
      <c r="U9" s="839"/>
      <c r="V9" s="839"/>
      <c r="W9" s="839"/>
      <c r="X9" s="839"/>
      <c r="Y9" s="839"/>
      <c r="Z9" s="839"/>
      <c r="AA9" s="839"/>
      <c r="AB9" s="839"/>
      <c r="AC9" s="839"/>
      <c r="AD9" s="839"/>
      <c r="AE9" s="840"/>
      <c r="AF9" s="841"/>
      <c r="AG9" s="842"/>
      <c r="AH9" s="842"/>
      <c r="AI9" s="842"/>
      <c r="AJ9" s="843"/>
      <c r="AK9" s="844"/>
      <c r="AL9" s="845"/>
      <c r="AM9" s="845"/>
      <c r="AN9" s="845"/>
      <c r="AO9" s="845"/>
      <c r="AP9" s="845"/>
      <c r="AQ9" s="845"/>
      <c r="AR9" s="845"/>
      <c r="AS9" s="845"/>
      <c r="AT9" s="845"/>
      <c r="AU9" s="846"/>
      <c r="AV9" s="846"/>
      <c r="AW9" s="846"/>
      <c r="AX9" s="846"/>
      <c r="AY9" s="847"/>
      <c r="AZ9" s="252"/>
      <c r="BA9" s="252"/>
      <c r="BB9" s="252"/>
      <c r="BC9" s="252"/>
      <c r="BD9" s="252"/>
      <c r="BE9" s="253"/>
      <c r="BF9" s="253"/>
      <c r="BG9" s="253"/>
      <c r="BH9" s="253"/>
      <c r="BI9" s="253"/>
      <c r="BJ9" s="253"/>
      <c r="BK9" s="253"/>
      <c r="BL9" s="253"/>
      <c r="BM9" s="253"/>
      <c r="BN9" s="253"/>
      <c r="BO9" s="253"/>
      <c r="BP9" s="253"/>
      <c r="BQ9" s="262">
        <v>3</v>
      </c>
      <c r="BR9" s="263"/>
      <c r="BS9" s="848" t="s">
        <v>592</v>
      </c>
      <c r="BT9" s="849"/>
      <c r="BU9" s="849"/>
      <c r="BV9" s="849"/>
      <c r="BW9" s="849"/>
      <c r="BX9" s="849"/>
      <c r="BY9" s="849"/>
      <c r="BZ9" s="849"/>
      <c r="CA9" s="849"/>
      <c r="CB9" s="849"/>
      <c r="CC9" s="849"/>
      <c r="CD9" s="849"/>
      <c r="CE9" s="849"/>
      <c r="CF9" s="849"/>
      <c r="CG9" s="850"/>
      <c r="CH9" s="861">
        <v>-69</v>
      </c>
      <c r="CI9" s="862"/>
      <c r="CJ9" s="862"/>
      <c r="CK9" s="862"/>
      <c r="CL9" s="863"/>
      <c r="CM9" s="861">
        <v>137</v>
      </c>
      <c r="CN9" s="862"/>
      <c r="CO9" s="862"/>
      <c r="CP9" s="862"/>
      <c r="CQ9" s="863"/>
      <c r="CR9" s="861">
        <v>36</v>
      </c>
      <c r="CS9" s="862"/>
      <c r="CT9" s="862"/>
      <c r="CU9" s="862"/>
      <c r="CV9" s="863"/>
      <c r="CW9" s="861">
        <v>2</v>
      </c>
      <c r="CX9" s="862"/>
      <c r="CY9" s="862"/>
      <c r="CZ9" s="862"/>
      <c r="DA9" s="863"/>
      <c r="DB9" s="861" t="s">
        <v>589</v>
      </c>
      <c r="DC9" s="862"/>
      <c r="DD9" s="862"/>
      <c r="DE9" s="862"/>
      <c r="DF9" s="863"/>
      <c r="DG9" s="861" t="s">
        <v>589</v>
      </c>
      <c r="DH9" s="862"/>
      <c r="DI9" s="862"/>
      <c r="DJ9" s="862"/>
      <c r="DK9" s="863"/>
      <c r="DL9" s="861" t="s">
        <v>589</v>
      </c>
      <c r="DM9" s="862"/>
      <c r="DN9" s="862"/>
      <c r="DO9" s="862"/>
      <c r="DP9" s="863"/>
      <c r="DQ9" s="861" t="s">
        <v>589</v>
      </c>
      <c r="DR9" s="862"/>
      <c r="DS9" s="862"/>
      <c r="DT9" s="862"/>
      <c r="DU9" s="863"/>
      <c r="DV9" s="864"/>
      <c r="DW9" s="865"/>
      <c r="DX9" s="865"/>
      <c r="DY9" s="865"/>
      <c r="DZ9" s="866"/>
      <c r="EA9" s="254"/>
    </row>
    <row r="10" spans="1:131" s="255" customFormat="1" ht="26.25" customHeight="1">
      <c r="A10" s="261">
        <v>4</v>
      </c>
      <c r="B10" s="835"/>
      <c r="C10" s="836"/>
      <c r="D10" s="836"/>
      <c r="E10" s="836"/>
      <c r="F10" s="836"/>
      <c r="G10" s="836"/>
      <c r="H10" s="836"/>
      <c r="I10" s="836"/>
      <c r="J10" s="836"/>
      <c r="K10" s="836"/>
      <c r="L10" s="836"/>
      <c r="M10" s="836"/>
      <c r="N10" s="836"/>
      <c r="O10" s="836"/>
      <c r="P10" s="837"/>
      <c r="Q10" s="838"/>
      <c r="R10" s="839"/>
      <c r="S10" s="839"/>
      <c r="T10" s="839"/>
      <c r="U10" s="839"/>
      <c r="V10" s="839"/>
      <c r="W10" s="839"/>
      <c r="X10" s="839"/>
      <c r="Y10" s="839"/>
      <c r="Z10" s="839"/>
      <c r="AA10" s="839"/>
      <c r="AB10" s="839"/>
      <c r="AC10" s="839"/>
      <c r="AD10" s="839"/>
      <c r="AE10" s="840"/>
      <c r="AF10" s="841"/>
      <c r="AG10" s="842"/>
      <c r="AH10" s="842"/>
      <c r="AI10" s="842"/>
      <c r="AJ10" s="843"/>
      <c r="AK10" s="844"/>
      <c r="AL10" s="845"/>
      <c r="AM10" s="845"/>
      <c r="AN10" s="845"/>
      <c r="AO10" s="845"/>
      <c r="AP10" s="845"/>
      <c r="AQ10" s="845"/>
      <c r="AR10" s="845"/>
      <c r="AS10" s="845"/>
      <c r="AT10" s="845"/>
      <c r="AU10" s="846"/>
      <c r="AV10" s="846"/>
      <c r="AW10" s="846"/>
      <c r="AX10" s="846"/>
      <c r="AY10" s="847"/>
      <c r="AZ10" s="252"/>
      <c r="BA10" s="252"/>
      <c r="BB10" s="252"/>
      <c r="BC10" s="252"/>
      <c r="BD10" s="252"/>
      <c r="BE10" s="253"/>
      <c r="BF10" s="253"/>
      <c r="BG10" s="253"/>
      <c r="BH10" s="253"/>
      <c r="BI10" s="253"/>
      <c r="BJ10" s="253"/>
      <c r="BK10" s="253"/>
      <c r="BL10" s="253"/>
      <c r="BM10" s="253"/>
      <c r="BN10" s="253"/>
      <c r="BO10" s="253"/>
      <c r="BP10" s="253"/>
      <c r="BQ10" s="262">
        <v>4</v>
      </c>
      <c r="BR10" s="263"/>
      <c r="BS10" s="848"/>
      <c r="BT10" s="849"/>
      <c r="BU10" s="849"/>
      <c r="BV10" s="849"/>
      <c r="BW10" s="849"/>
      <c r="BX10" s="849"/>
      <c r="BY10" s="849"/>
      <c r="BZ10" s="849"/>
      <c r="CA10" s="849"/>
      <c r="CB10" s="849"/>
      <c r="CC10" s="849"/>
      <c r="CD10" s="849"/>
      <c r="CE10" s="849"/>
      <c r="CF10" s="849"/>
      <c r="CG10" s="850"/>
      <c r="CH10" s="861"/>
      <c r="CI10" s="862"/>
      <c r="CJ10" s="862"/>
      <c r="CK10" s="862"/>
      <c r="CL10" s="863"/>
      <c r="CM10" s="861"/>
      <c r="CN10" s="862"/>
      <c r="CO10" s="862"/>
      <c r="CP10" s="862"/>
      <c r="CQ10" s="863"/>
      <c r="CR10" s="861"/>
      <c r="CS10" s="862"/>
      <c r="CT10" s="862"/>
      <c r="CU10" s="862"/>
      <c r="CV10" s="863"/>
      <c r="CW10" s="861"/>
      <c r="CX10" s="862"/>
      <c r="CY10" s="862"/>
      <c r="CZ10" s="862"/>
      <c r="DA10" s="863"/>
      <c r="DB10" s="861"/>
      <c r="DC10" s="862"/>
      <c r="DD10" s="862"/>
      <c r="DE10" s="862"/>
      <c r="DF10" s="863"/>
      <c r="DG10" s="861"/>
      <c r="DH10" s="862"/>
      <c r="DI10" s="862"/>
      <c r="DJ10" s="862"/>
      <c r="DK10" s="863"/>
      <c r="DL10" s="861"/>
      <c r="DM10" s="862"/>
      <c r="DN10" s="862"/>
      <c r="DO10" s="862"/>
      <c r="DP10" s="863"/>
      <c r="DQ10" s="861"/>
      <c r="DR10" s="862"/>
      <c r="DS10" s="862"/>
      <c r="DT10" s="862"/>
      <c r="DU10" s="863"/>
      <c r="DV10" s="864"/>
      <c r="DW10" s="865"/>
      <c r="DX10" s="865"/>
      <c r="DY10" s="865"/>
      <c r="DZ10" s="866"/>
      <c r="EA10" s="254"/>
    </row>
    <row r="11" spans="1:131" s="255" customFormat="1" ht="26.25" customHeight="1">
      <c r="A11" s="261">
        <v>5</v>
      </c>
      <c r="B11" s="835"/>
      <c r="C11" s="836"/>
      <c r="D11" s="836"/>
      <c r="E11" s="836"/>
      <c r="F11" s="836"/>
      <c r="G11" s="836"/>
      <c r="H11" s="836"/>
      <c r="I11" s="836"/>
      <c r="J11" s="836"/>
      <c r="K11" s="836"/>
      <c r="L11" s="836"/>
      <c r="M11" s="836"/>
      <c r="N11" s="836"/>
      <c r="O11" s="836"/>
      <c r="P11" s="837"/>
      <c r="Q11" s="838"/>
      <c r="R11" s="839"/>
      <c r="S11" s="839"/>
      <c r="T11" s="839"/>
      <c r="U11" s="839"/>
      <c r="V11" s="839"/>
      <c r="W11" s="839"/>
      <c r="X11" s="839"/>
      <c r="Y11" s="839"/>
      <c r="Z11" s="839"/>
      <c r="AA11" s="839"/>
      <c r="AB11" s="839"/>
      <c r="AC11" s="839"/>
      <c r="AD11" s="839"/>
      <c r="AE11" s="840"/>
      <c r="AF11" s="841"/>
      <c r="AG11" s="842"/>
      <c r="AH11" s="842"/>
      <c r="AI11" s="842"/>
      <c r="AJ11" s="843"/>
      <c r="AK11" s="844"/>
      <c r="AL11" s="845"/>
      <c r="AM11" s="845"/>
      <c r="AN11" s="845"/>
      <c r="AO11" s="845"/>
      <c r="AP11" s="845"/>
      <c r="AQ11" s="845"/>
      <c r="AR11" s="845"/>
      <c r="AS11" s="845"/>
      <c r="AT11" s="845"/>
      <c r="AU11" s="846"/>
      <c r="AV11" s="846"/>
      <c r="AW11" s="846"/>
      <c r="AX11" s="846"/>
      <c r="AY11" s="847"/>
      <c r="AZ11" s="252"/>
      <c r="BA11" s="252"/>
      <c r="BB11" s="252"/>
      <c r="BC11" s="252"/>
      <c r="BD11" s="252"/>
      <c r="BE11" s="253"/>
      <c r="BF11" s="253"/>
      <c r="BG11" s="253"/>
      <c r="BH11" s="253"/>
      <c r="BI11" s="253"/>
      <c r="BJ11" s="253"/>
      <c r="BK11" s="253"/>
      <c r="BL11" s="253"/>
      <c r="BM11" s="253"/>
      <c r="BN11" s="253"/>
      <c r="BO11" s="253"/>
      <c r="BP11" s="253"/>
      <c r="BQ11" s="262">
        <v>5</v>
      </c>
      <c r="BR11" s="263"/>
      <c r="BS11" s="848"/>
      <c r="BT11" s="849"/>
      <c r="BU11" s="849"/>
      <c r="BV11" s="849"/>
      <c r="BW11" s="849"/>
      <c r="BX11" s="849"/>
      <c r="BY11" s="849"/>
      <c r="BZ11" s="849"/>
      <c r="CA11" s="849"/>
      <c r="CB11" s="849"/>
      <c r="CC11" s="849"/>
      <c r="CD11" s="849"/>
      <c r="CE11" s="849"/>
      <c r="CF11" s="849"/>
      <c r="CG11" s="850"/>
      <c r="CH11" s="861"/>
      <c r="CI11" s="862"/>
      <c r="CJ11" s="862"/>
      <c r="CK11" s="862"/>
      <c r="CL11" s="863"/>
      <c r="CM11" s="861"/>
      <c r="CN11" s="862"/>
      <c r="CO11" s="862"/>
      <c r="CP11" s="862"/>
      <c r="CQ11" s="863"/>
      <c r="CR11" s="861"/>
      <c r="CS11" s="862"/>
      <c r="CT11" s="862"/>
      <c r="CU11" s="862"/>
      <c r="CV11" s="863"/>
      <c r="CW11" s="861"/>
      <c r="CX11" s="862"/>
      <c r="CY11" s="862"/>
      <c r="CZ11" s="862"/>
      <c r="DA11" s="863"/>
      <c r="DB11" s="861"/>
      <c r="DC11" s="862"/>
      <c r="DD11" s="862"/>
      <c r="DE11" s="862"/>
      <c r="DF11" s="863"/>
      <c r="DG11" s="861"/>
      <c r="DH11" s="862"/>
      <c r="DI11" s="862"/>
      <c r="DJ11" s="862"/>
      <c r="DK11" s="863"/>
      <c r="DL11" s="861"/>
      <c r="DM11" s="862"/>
      <c r="DN11" s="862"/>
      <c r="DO11" s="862"/>
      <c r="DP11" s="863"/>
      <c r="DQ11" s="861"/>
      <c r="DR11" s="862"/>
      <c r="DS11" s="862"/>
      <c r="DT11" s="862"/>
      <c r="DU11" s="863"/>
      <c r="DV11" s="864"/>
      <c r="DW11" s="865"/>
      <c r="DX11" s="865"/>
      <c r="DY11" s="865"/>
      <c r="DZ11" s="866"/>
      <c r="EA11" s="254"/>
    </row>
    <row r="12" spans="1:131" s="255" customFormat="1" ht="26.25" customHeight="1">
      <c r="A12" s="261">
        <v>6</v>
      </c>
      <c r="B12" s="835"/>
      <c r="C12" s="836"/>
      <c r="D12" s="836"/>
      <c r="E12" s="836"/>
      <c r="F12" s="836"/>
      <c r="G12" s="836"/>
      <c r="H12" s="836"/>
      <c r="I12" s="836"/>
      <c r="J12" s="836"/>
      <c r="K12" s="836"/>
      <c r="L12" s="836"/>
      <c r="M12" s="836"/>
      <c r="N12" s="836"/>
      <c r="O12" s="836"/>
      <c r="P12" s="837"/>
      <c r="Q12" s="838"/>
      <c r="R12" s="839"/>
      <c r="S12" s="839"/>
      <c r="T12" s="839"/>
      <c r="U12" s="839"/>
      <c r="V12" s="839"/>
      <c r="W12" s="839"/>
      <c r="X12" s="839"/>
      <c r="Y12" s="839"/>
      <c r="Z12" s="839"/>
      <c r="AA12" s="839"/>
      <c r="AB12" s="839"/>
      <c r="AC12" s="839"/>
      <c r="AD12" s="839"/>
      <c r="AE12" s="840"/>
      <c r="AF12" s="841"/>
      <c r="AG12" s="842"/>
      <c r="AH12" s="842"/>
      <c r="AI12" s="842"/>
      <c r="AJ12" s="843"/>
      <c r="AK12" s="844"/>
      <c r="AL12" s="845"/>
      <c r="AM12" s="845"/>
      <c r="AN12" s="845"/>
      <c r="AO12" s="845"/>
      <c r="AP12" s="845"/>
      <c r="AQ12" s="845"/>
      <c r="AR12" s="845"/>
      <c r="AS12" s="845"/>
      <c r="AT12" s="845"/>
      <c r="AU12" s="846"/>
      <c r="AV12" s="846"/>
      <c r="AW12" s="846"/>
      <c r="AX12" s="846"/>
      <c r="AY12" s="847"/>
      <c r="AZ12" s="252"/>
      <c r="BA12" s="252"/>
      <c r="BB12" s="252"/>
      <c r="BC12" s="252"/>
      <c r="BD12" s="252"/>
      <c r="BE12" s="253"/>
      <c r="BF12" s="253"/>
      <c r="BG12" s="253"/>
      <c r="BH12" s="253"/>
      <c r="BI12" s="253"/>
      <c r="BJ12" s="253"/>
      <c r="BK12" s="253"/>
      <c r="BL12" s="253"/>
      <c r="BM12" s="253"/>
      <c r="BN12" s="253"/>
      <c r="BO12" s="253"/>
      <c r="BP12" s="253"/>
      <c r="BQ12" s="262">
        <v>6</v>
      </c>
      <c r="BR12" s="263"/>
      <c r="BS12" s="848"/>
      <c r="BT12" s="849"/>
      <c r="BU12" s="849"/>
      <c r="BV12" s="849"/>
      <c r="BW12" s="849"/>
      <c r="BX12" s="849"/>
      <c r="BY12" s="849"/>
      <c r="BZ12" s="849"/>
      <c r="CA12" s="849"/>
      <c r="CB12" s="849"/>
      <c r="CC12" s="849"/>
      <c r="CD12" s="849"/>
      <c r="CE12" s="849"/>
      <c r="CF12" s="849"/>
      <c r="CG12" s="850"/>
      <c r="CH12" s="861"/>
      <c r="CI12" s="862"/>
      <c r="CJ12" s="862"/>
      <c r="CK12" s="862"/>
      <c r="CL12" s="863"/>
      <c r="CM12" s="861"/>
      <c r="CN12" s="862"/>
      <c r="CO12" s="862"/>
      <c r="CP12" s="862"/>
      <c r="CQ12" s="863"/>
      <c r="CR12" s="861"/>
      <c r="CS12" s="862"/>
      <c r="CT12" s="862"/>
      <c r="CU12" s="862"/>
      <c r="CV12" s="863"/>
      <c r="CW12" s="861"/>
      <c r="CX12" s="862"/>
      <c r="CY12" s="862"/>
      <c r="CZ12" s="862"/>
      <c r="DA12" s="863"/>
      <c r="DB12" s="861"/>
      <c r="DC12" s="862"/>
      <c r="DD12" s="862"/>
      <c r="DE12" s="862"/>
      <c r="DF12" s="863"/>
      <c r="DG12" s="861"/>
      <c r="DH12" s="862"/>
      <c r="DI12" s="862"/>
      <c r="DJ12" s="862"/>
      <c r="DK12" s="863"/>
      <c r="DL12" s="861"/>
      <c r="DM12" s="862"/>
      <c r="DN12" s="862"/>
      <c r="DO12" s="862"/>
      <c r="DP12" s="863"/>
      <c r="DQ12" s="861"/>
      <c r="DR12" s="862"/>
      <c r="DS12" s="862"/>
      <c r="DT12" s="862"/>
      <c r="DU12" s="863"/>
      <c r="DV12" s="864"/>
      <c r="DW12" s="865"/>
      <c r="DX12" s="865"/>
      <c r="DY12" s="865"/>
      <c r="DZ12" s="866"/>
      <c r="EA12" s="254"/>
    </row>
    <row r="13" spans="1:131" s="255" customFormat="1" ht="26.25" customHeight="1">
      <c r="A13" s="261">
        <v>7</v>
      </c>
      <c r="B13" s="835"/>
      <c r="C13" s="836"/>
      <c r="D13" s="836"/>
      <c r="E13" s="836"/>
      <c r="F13" s="836"/>
      <c r="G13" s="836"/>
      <c r="H13" s="836"/>
      <c r="I13" s="836"/>
      <c r="J13" s="836"/>
      <c r="K13" s="836"/>
      <c r="L13" s="836"/>
      <c r="M13" s="836"/>
      <c r="N13" s="836"/>
      <c r="O13" s="836"/>
      <c r="P13" s="837"/>
      <c r="Q13" s="838"/>
      <c r="R13" s="839"/>
      <c r="S13" s="839"/>
      <c r="T13" s="839"/>
      <c r="U13" s="839"/>
      <c r="V13" s="839"/>
      <c r="W13" s="839"/>
      <c r="X13" s="839"/>
      <c r="Y13" s="839"/>
      <c r="Z13" s="839"/>
      <c r="AA13" s="839"/>
      <c r="AB13" s="839"/>
      <c r="AC13" s="839"/>
      <c r="AD13" s="839"/>
      <c r="AE13" s="840"/>
      <c r="AF13" s="841"/>
      <c r="AG13" s="842"/>
      <c r="AH13" s="842"/>
      <c r="AI13" s="842"/>
      <c r="AJ13" s="843"/>
      <c r="AK13" s="844"/>
      <c r="AL13" s="845"/>
      <c r="AM13" s="845"/>
      <c r="AN13" s="845"/>
      <c r="AO13" s="845"/>
      <c r="AP13" s="845"/>
      <c r="AQ13" s="845"/>
      <c r="AR13" s="845"/>
      <c r="AS13" s="845"/>
      <c r="AT13" s="845"/>
      <c r="AU13" s="846"/>
      <c r="AV13" s="846"/>
      <c r="AW13" s="846"/>
      <c r="AX13" s="846"/>
      <c r="AY13" s="847"/>
      <c r="AZ13" s="252"/>
      <c r="BA13" s="252"/>
      <c r="BB13" s="252"/>
      <c r="BC13" s="252"/>
      <c r="BD13" s="252"/>
      <c r="BE13" s="253"/>
      <c r="BF13" s="253"/>
      <c r="BG13" s="253"/>
      <c r="BH13" s="253"/>
      <c r="BI13" s="253"/>
      <c r="BJ13" s="253"/>
      <c r="BK13" s="253"/>
      <c r="BL13" s="253"/>
      <c r="BM13" s="253"/>
      <c r="BN13" s="253"/>
      <c r="BO13" s="253"/>
      <c r="BP13" s="253"/>
      <c r="BQ13" s="262">
        <v>7</v>
      </c>
      <c r="BR13" s="263"/>
      <c r="BS13" s="848"/>
      <c r="BT13" s="849"/>
      <c r="BU13" s="849"/>
      <c r="BV13" s="849"/>
      <c r="BW13" s="849"/>
      <c r="BX13" s="849"/>
      <c r="BY13" s="849"/>
      <c r="BZ13" s="849"/>
      <c r="CA13" s="849"/>
      <c r="CB13" s="849"/>
      <c r="CC13" s="849"/>
      <c r="CD13" s="849"/>
      <c r="CE13" s="849"/>
      <c r="CF13" s="849"/>
      <c r="CG13" s="850"/>
      <c r="CH13" s="861"/>
      <c r="CI13" s="862"/>
      <c r="CJ13" s="862"/>
      <c r="CK13" s="862"/>
      <c r="CL13" s="863"/>
      <c r="CM13" s="861"/>
      <c r="CN13" s="862"/>
      <c r="CO13" s="862"/>
      <c r="CP13" s="862"/>
      <c r="CQ13" s="863"/>
      <c r="CR13" s="861"/>
      <c r="CS13" s="862"/>
      <c r="CT13" s="862"/>
      <c r="CU13" s="862"/>
      <c r="CV13" s="863"/>
      <c r="CW13" s="861"/>
      <c r="CX13" s="862"/>
      <c r="CY13" s="862"/>
      <c r="CZ13" s="862"/>
      <c r="DA13" s="863"/>
      <c r="DB13" s="861"/>
      <c r="DC13" s="862"/>
      <c r="DD13" s="862"/>
      <c r="DE13" s="862"/>
      <c r="DF13" s="863"/>
      <c r="DG13" s="861"/>
      <c r="DH13" s="862"/>
      <c r="DI13" s="862"/>
      <c r="DJ13" s="862"/>
      <c r="DK13" s="863"/>
      <c r="DL13" s="861"/>
      <c r="DM13" s="862"/>
      <c r="DN13" s="862"/>
      <c r="DO13" s="862"/>
      <c r="DP13" s="863"/>
      <c r="DQ13" s="861"/>
      <c r="DR13" s="862"/>
      <c r="DS13" s="862"/>
      <c r="DT13" s="862"/>
      <c r="DU13" s="863"/>
      <c r="DV13" s="864"/>
      <c r="DW13" s="865"/>
      <c r="DX13" s="865"/>
      <c r="DY13" s="865"/>
      <c r="DZ13" s="866"/>
      <c r="EA13" s="254"/>
    </row>
    <row r="14" spans="1:131" s="255" customFormat="1" ht="26.25" customHeight="1">
      <c r="A14" s="261">
        <v>8</v>
      </c>
      <c r="B14" s="835"/>
      <c r="C14" s="836"/>
      <c r="D14" s="836"/>
      <c r="E14" s="836"/>
      <c r="F14" s="836"/>
      <c r="G14" s="836"/>
      <c r="H14" s="836"/>
      <c r="I14" s="836"/>
      <c r="J14" s="836"/>
      <c r="K14" s="836"/>
      <c r="L14" s="836"/>
      <c r="M14" s="836"/>
      <c r="N14" s="836"/>
      <c r="O14" s="836"/>
      <c r="P14" s="837"/>
      <c r="Q14" s="838"/>
      <c r="R14" s="839"/>
      <c r="S14" s="839"/>
      <c r="T14" s="839"/>
      <c r="U14" s="839"/>
      <c r="V14" s="839"/>
      <c r="W14" s="839"/>
      <c r="X14" s="839"/>
      <c r="Y14" s="839"/>
      <c r="Z14" s="839"/>
      <c r="AA14" s="839"/>
      <c r="AB14" s="839"/>
      <c r="AC14" s="839"/>
      <c r="AD14" s="839"/>
      <c r="AE14" s="840"/>
      <c r="AF14" s="841"/>
      <c r="AG14" s="842"/>
      <c r="AH14" s="842"/>
      <c r="AI14" s="842"/>
      <c r="AJ14" s="843"/>
      <c r="AK14" s="844"/>
      <c r="AL14" s="845"/>
      <c r="AM14" s="845"/>
      <c r="AN14" s="845"/>
      <c r="AO14" s="845"/>
      <c r="AP14" s="845"/>
      <c r="AQ14" s="845"/>
      <c r="AR14" s="845"/>
      <c r="AS14" s="845"/>
      <c r="AT14" s="845"/>
      <c r="AU14" s="846"/>
      <c r="AV14" s="846"/>
      <c r="AW14" s="846"/>
      <c r="AX14" s="846"/>
      <c r="AY14" s="847"/>
      <c r="AZ14" s="252"/>
      <c r="BA14" s="252"/>
      <c r="BB14" s="252"/>
      <c r="BC14" s="252"/>
      <c r="BD14" s="252"/>
      <c r="BE14" s="253"/>
      <c r="BF14" s="253"/>
      <c r="BG14" s="253"/>
      <c r="BH14" s="253"/>
      <c r="BI14" s="253"/>
      <c r="BJ14" s="253"/>
      <c r="BK14" s="253"/>
      <c r="BL14" s="253"/>
      <c r="BM14" s="253"/>
      <c r="BN14" s="253"/>
      <c r="BO14" s="253"/>
      <c r="BP14" s="253"/>
      <c r="BQ14" s="262">
        <v>8</v>
      </c>
      <c r="BR14" s="263"/>
      <c r="BS14" s="848"/>
      <c r="BT14" s="849"/>
      <c r="BU14" s="849"/>
      <c r="BV14" s="849"/>
      <c r="BW14" s="849"/>
      <c r="BX14" s="849"/>
      <c r="BY14" s="849"/>
      <c r="BZ14" s="849"/>
      <c r="CA14" s="849"/>
      <c r="CB14" s="849"/>
      <c r="CC14" s="849"/>
      <c r="CD14" s="849"/>
      <c r="CE14" s="849"/>
      <c r="CF14" s="849"/>
      <c r="CG14" s="850"/>
      <c r="CH14" s="861"/>
      <c r="CI14" s="862"/>
      <c r="CJ14" s="862"/>
      <c r="CK14" s="862"/>
      <c r="CL14" s="863"/>
      <c r="CM14" s="861"/>
      <c r="CN14" s="862"/>
      <c r="CO14" s="862"/>
      <c r="CP14" s="862"/>
      <c r="CQ14" s="863"/>
      <c r="CR14" s="861"/>
      <c r="CS14" s="862"/>
      <c r="CT14" s="862"/>
      <c r="CU14" s="862"/>
      <c r="CV14" s="863"/>
      <c r="CW14" s="861"/>
      <c r="CX14" s="862"/>
      <c r="CY14" s="862"/>
      <c r="CZ14" s="862"/>
      <c r="DA14" s="863"/>
      <c r="DB14" s="861"/>
      <c r="DC14" s="862"/>
      <c r="DD14" s="862"/>
      <c r="DE14" s="862"/>
      <c r="DF14" s="863"/>
      <c r="DG14" s="861"/>
      <c r="DH14" s="862"/>
      <c r="DI14" s="862"/>
      <c r="DJ14" s="862"/>
      <c r="DK14" s="863"/>
      <c r="DL14" s="861"/>
      <c r="DM14" s="862"/>
      <c r="DN14" s="862"/>
      <c r="DO14" s="862"/>
      <c r="DP14" s="863"/>
      <c r="DQ14" s="861"/>
      <c r="DR14" s="862"/>
      <c r="DS14" s="862"/>
      <c r="DT14" s="862"/>
      <c r="DU14" s="863"/>
      <c r="DV14" s="864"/>
      <c r="DW14" s="865"/>
      <c r="DX14" s="865"/>
      <c r="DY14" s="865"/>
      <c r="DZ14" s="866"/>
      <c r="EA14" s="254"/>
    </row>
    <row r="15" spans="1:131" s="255" customFormat="1" ht="26.25" customHeight="1">
      <c r="A15" s="261">
        <v>9</v>
      </c>
      <c r="B15" s="835"/>
      <c r="C15" s="836"/>
      <c r="D15" s="836"/>
      <c r="E15" s="836"/>
      <c r="F15" s="836"/>
      <c r="G15" s="836"/>
      <c r="H15" s="836"/>
      <c r="I15" s="836"/>
      <c r="J15" s="836"/>
      <c r="K15" s="836"/>
      <c r="L15" s="836"/>
      <c r="M15" s="836"/>
      <c r="N15" s="836"/>
      <c r="O15" s="836"/>
      <c r="P15" s="837"/>
      <c r="Q15" s="838"/>
      <c r="R15" s="839"/>
      <c r="S15" s="839"/>
      <c r="T15" s="839"/>
      <c r="U15" s="839"/>
      <c r="V15" s="839"/>
      <c r="W15" s="839"/>
      <c r="X15" s="839"/>
      <c r="Y15" s="839"/>
      <c r="Z15" s="839"/>
      <c r="AA15" s="839"/>
      <c r="AB15" s="839"/>
      <c r="AC15" s="839"/>
      <c r="AD15" s="839"/>
      <c r="AE15" s="840"/>
      <c r="AF15" s="841"/>
      <c r="AG15" s="842"/>
      <c r="AH15" s="842"/>
      <c r="AI15" s="842"/>
      <c r="AJ15" s="843"/>
      <c r="AK15" s="844"/>
      <c r="AL15" s="845"/>
      <c r="AM15" s="845"/>
      <c r="AN15" s="845"/>
      <c r="AO15" s="845"/>
      <c r="AP15" s="845"/>
      <c r="AQ15" s="845"/>
      <c r="AR15" s="845"/>
      <c r="AS15" s="845"/>
      <c r="AT15" s="845"/>
      <c r="AU15" s="846"/>
      <c r="AV15" s="846"/>
      <c r="AW15" s="846"/>
      <c r="AX15" s="846"/>
      <c r="AY15" s="847"/>
      <c r="AZ15" s="252"/>
      <c r="BA15" s="252"/>
      <c r="BB15" s="252"/>
      <c r="BC15" s="252"/>
      <c r="BD15" s="252"/>
      <c r="BE15" s="253"/>
      <c r="BF15" s="253"/>
      <c r="BG15" s="253"/>
      <c r="BH15" s="253"/>
      <c r="BI15" s="253"/>
      <c r="BJ15" s="253"/>
      <c r="BK15" s="253"/>
      <c r="BL15" s="253"/>
      <c r="BM15" s="253"/>
      <c r="BN15" s="253"/>
      <c r="BO15" s="253"/>
      <c r="BP15" s="253"/>
      <c r="BQ15" s="262">
        <v>9</v>
      </c>
      <c r="BR15" s="263"/>
      <c r="BS15" s="848"/>
      <c r="BT15" s="849"/>
      <c r="BU15" s="849"/>
      <c r="BV15" s="849"/>
      <c r="BW15" s="849"/>
      <c r="BX15" s="849"/>
      <c r="BY15" s="849"/>
      <c r="BZ15" s="849"/>
      <c r="CA15" s="849"/>
      <c r="CB15" s="849"/>
      <c r="CC15" s="849"/>
      <c r="CD15" s="849"/>
      <c r="CE15" s="849"/>
      <c r="CF15" s="849"/>
      <c r="CG15" s="850"/>
      <c r="CH15" s="861"/>
      <c r="CI15" s="862"/>
      <c r="CJ15" s="862"/>
      <c r="CK15" s="862"/>
      <c r="CL15" s="863"/>
      <c r="CM15" s="861"/>
      <c r="CN15" s="862"/>
      <c r="CO15" s="862"/>
      <c r="CP15" s="862"/>
      <c r="CQ15" s="863"/>
      <c r="CR15" s="861"/>
      <c r="CS15" s="862"/>
      <c r="CT15" s="862"/>
      <c r="CU15" s="862"/>
      <c r="CV15" s="863"/>
      <c r="CW15" s="861"/>
      <c r="CX15" s="862"/>
      <c r="CY15" s="862"/>
      <c r="CZ15" s="862"/>
      <c r="DA15" s="863"/>
      <c r="DB15" s="861"/>
      <c r="DC15" s="862"/>
      <c r="DD15" s="862"/>
      <c r="DE15" s="862"/>
      <c r="DF15" s="863"/>
      <c r="DG15" s="861"/>
      <c r="DH15" s="862"/>
      <c r="DI15" s="862"/>
      <c r="DJ15" s="862"/>
      <c r="DK15" s="863"/>
      <c r="DL15" s="861"/>
      <c r="DM15" s="862"/>
      <c r="DN15" s="862"/>
      <c r="DO15" s="862"/>
      <c r="DP15" s="863"/>
      <c r="DQ15" s="861"/>
      <c r="DR15" s="862"/>
      <c r="DS15" s="862"/>
      <c r="DT15" s="862"/>
      <c r="DU15" s="863"/>
      <c r="DV15" s="864"/>
      <c r="DW15" s="865"/>
      <c r="DX15" s="865"/>
      <c r="DY15" s="865"/>
      <c r="DZ15" s="866"/>
      <c r="EA15" s="254"/>
    </row>
    <row r="16" spans="1:131" s="255" customFormat="1" ht="26.25" customHeight="1">
      <c r="A16" s="261">
        <v>10</v>
      </c>
      <c r="B16" s="835"/>
      <c r="C16" s="836"/>
      <c r="D16" s="836"/>
      <c r="E16" s="836"/>
      <c r="F16" s="836"/>
      <c r="G16" s="836"/>
      <c r="H16" s="836"/>
      <c r="I16" s="836"/>
      <c r="J16" s="836"/>
      <c r="K16" s="836"/>
      <c r="L16" s="836"/>
      <c r="M16" s="836"/>
      <c r="N16" s="836"/>
      <c r="O16" s="836"/>
      <c r="P16" s="837"/>
      <c r="Q16" s="838"/>
      <c r="R16" s="839"/>
      <c r="S16" s="839"/>
      <c r="T16" s="839"/>
      <c r="U16" s="839"/>
      <c r="V16" s="839"/>
      <c r="W16" s="839"/>
      <c r="X16" s="839"/>
      <c r="Y16" s="839"/>
      <c r="Z16" s="839"/>
      <c r="AA16" s="839"/>
      <c r="AB16" s="839"/>
      <c r="AC16" s="839"/>
      <c r="AD16" s="839"/>
      <c r="AE16" s="840"/>
      <c r="AF16" s="841"/>
      <c r="AG16" s="842"/>
      <c r="AH16" s="842"/>
      <c r="AI16" s="842"/>
      <c r="AJ16" s="843"/>
      <c r="AK16" s="844"/>
      <c r="AL16" s="845"/>
      <c r="AM16" s="845"/>
      <c r="AN16" s="845"/>
      <c r="AO16" s="845"/>
      <c r="AP16" s="845"/>
      <c r="AQ16" s="845"/>
      <c r="AR16" s="845"/>
      <c r="AS16" s="845"/>
      <c r="AT16" s="845"/>
      <c r="AU16" s="846"/>
      <c r="AV16" s="846"/>
      <c r="AW16" s="846"/>
      <c r="AX16" s="846"/>
      <c r="AY16" s="847"/>
      <c r="AZ16" s="252"/>
      <c r="BA16" s="252"/>
      <c r="BB16" s="252"/>
      <c r="BC16" s="252"/>
      <c r="BD16" s="252"/>
      <c r="BE16" s="253"/>
      <c r="BF16" s="253"/>
      <c r="BG16" s="253"/>
      <c r="BH16" s="253"/>
      <c r="BI16" s="253"/>
      <c r="BJ16" s="253"/>
      <c r="BK16" s="253"/>
      <c r="BL16" s="253"/>
      <c r="BM16" s="253"/>
      <c r="BN16" s="253"/>
      <c r="BO16" s="253"/>
      <c r="BP16" s="253"/>
      <c r="BQ16" s="262">
        <v>10</v>
      </c>
      <c r="BR16" s="263"/>
      <c r="BS16" s="848"/>
      <c r="BT16" s="849"/>
      <c r="BU16" s="849"/>
      <c r="BV16" s="849"/>
      <c r="BW16" s="849"/>
      <c r="BX16" s="849"/>
      <c r="BY16" s="849"/>
      <c r="BZ16" s="849"/>
      <c r="CA16" s="849"/>
      <c r="CB16" s="849"/>
      <c r="CC16" s="849"/>
      <c r="CD16" s="849"/>
      <c r="CE16" s="849"/>
      <c r="CF16" s="849"/>
      <c r="CG16" s="850"/>
      <c r="CH16" s="861"/>
      <c r="CI16" s="862"/>
      <c r="CJ16" s="862"/>
      <c r="CK16" s="862"/>
      <c r="CL16" s="863"/>
      <c r="CM16" s="861"/>
      <c r="CN16" s="862"/>
      <c r="CO16" s="862"/>
      <c r="CP16" s="862"/>
      <c r="CQ16" s="863"/>
      <c r="CR16" s="861"/>
      <c r="CS16" s="862"/>
      <c r="CT16" s="862"/>
      <c r="CU16" s="862"/>
      <c r="CV16" s="863"/>
      <c r="CW16" s="861"/>
      <c r="CX16" s="862"/>
      <c r="CY16" s="862"/>
      <c r="CZ16" s="862"/>
      <c r="DA16" s="863"/>
      <c r="DB16" s="861"/>
      <c r="DC16" s="862"/>
      <c r="DD16" s="862"/>
      <c r="DE16" s="862"/>
      <c r="DF16" s="863"/>
      <c r="DG16" s="861"/>
      <c r="DH16" s="862"/>
      <c r="DI16" s="862"/>
      <c r="DJ16" s="862"/>
      <c r="DK16" s="863"/>
      <c r="DL16" s="861"/>
      <c r="DM16" s="862"/>
      <c r="DN16" s="862"/>
      <c r="DO16" s="862"/>
      <c r="DP16" s="863"/>
      <c r="DQ16" s="861"/>
      <c r="DR16" s="862"/>
      <c r="DS16" s="862"/>
      <c r="DT16" s="862"/>
      <c r="DU16" s="863"/>
      <c r="DV16" s="864"/>
      <c r="DW16" s="865"/>
      <c r="DX16" s="865"/>
      <c r="DY16" s="865"/>
      <c r="DZ16" s="866"/>
      <c r="EA16" s="254"/>
    </row>
    <row r="17" spans="1:131" s="255" customFormat="1" ht="26.25" customHeight="1">
      <c r="A17" s="261">
        <v>11</v>
      </c>
      <c r="B17" s="835"/>
      <c r="C17" s="836"/>
      <c r="D17" s="836"/>
      <c r="E17" s="836"/>
      <c r="F17" s="836"/>
      <c r="G17" s="836"/>
      <c r="H17" s="836"/>
      <c r="I17" s="836"/>
      <c r="J17" s="836"/>
      <c r="K17" s="836"/>
      <c r="L17" s="836"/>
      <c r="M17" s="836"/>
      <c r="N17" s="836"/>
      <c r="O17" s="836"/>
      <c r="P17" s="837"/>
      <c r="Q17" s="838"/>
      <c r="R17" s="839"/>
      <c r="S17" s="839"/>
      <c r="T17" s="839"/>
      <c r="U17" s="839"/>
      <c r="V17" s="839"/>
      <c r="W17" s="839"/>
      <c r="X17" s="839"/>
      <c r="Y17" s="839"/>
      <c r="Z17" s="839"/>
      <c r="AA17" s="839"/>
      <c r="AB17" s="839"/>
      <c r="AC17" s="839"/>
      <c r="AD17" s="839"/>
      <c r="AE17" s="840"/>
      <c r="AF17" s="841"/>
      <c r="AG17" s="842"/>
      <c r="AH17" s="842"/>
      <c r="AI17" s="842"/>
      <c r="AJ17" s="843"/>
      <c r="AK17" s="844"/>
      <c r="AL17" s="845"/>
      <c r="AM17" s="845"/>
      <c r="AN17" s="845"/>
      <c r="AO17" s="845"/>
      <c r="AP17" s="845"/>
      <c r="AQ17" s="845"/>
      <c r="AR17" s="845"/>
      <c r="AS17" s="845"/>
      <c r="AT17" s="845"/>
      <c r="AU17" s="846"/>
      <c r="AV17" s="846"/>
      <c r="AW17" s="846"/>
      <c r="AX17" s="846"/>
      <c r="AY17" s="847"/>
      <c r="AZ17" s="252"/>
      <c r="BA17" s="252"/>
      <c r="BB17" s="252"/>
      <c r="BC17" s="252"/>
      <c r="BD17" s="252"/>
      <c r="BE17" s="253"/>
      <c r="BF17" s="253"/>
      <c r="BG17" s="253"/>
      <c r="BH17" s="253"/>
      <c r="BI17" s="253"/>
      <c r="BJ17" s="253"/>
      <c r="BK17" s="253"/>
      <c r="BL17" s="253"/>
      <c r="BM17" s="253"/>
      <c r="BN17" s="253"/>
      <c r="BO17" s="253"/>
      <c r="BP17" s="253"/>
      <c r="BQ17" s="262">
        <v>11</v>
      </c>
      <c r="BR17" s="263"/>
      <c r="BS17" s="848"/>
      <c r="BT17" s="849"/>
      <c r="BU17" s="849"/>
      <c r="BV17" s="849"/>
      <c r="BW17" s="849"/>
      <c r="BX17" s="849"/>
      <c r="BY17" s="849"/>
      <c r="BZ17" s="849"/>
      <c r="CA17" s="849"/>
      <c r="CB17" s="849"/>
      <c r="CC17" s="849"/>
      <c r="CD17" s="849"/>
      <c r="CE17" s="849"/>
      <c r="CF17" s="849"/>
      <c r="CG17" s="850"/>
      <c r="CH17" s="861"/>
      <c r="CI17" s="862"/>
      <c r="CJ17" s="862"/>
      <c r="CK17" s="862"/>
      <c r="CL17" s="863"/>
      <c r="CM17" s="861"/>
      <c r="CN17" s="862"/>
      <c r="CO17" s="862"/>
      <c r="CP17" s="862"/>
      <c r="CQ17" s="863"/>
      <c r="CR17" s="861"/>
      <c r="CS17" s="862"/>
      <c r="CT17" s="862"/>
      <c r="CU17" s="862"/>
      <c r="CV17" s="863"/>
      <c r="CW17" s="861"/>
      <c r="CX17" s="862"/>
      <c r="CY17" s="862"/>
      <c r="CZ17" s="862"/>
      <c r="DA17" s="863"/>
      <c r="DB17" s="861"/>
      <c r="DC17" s="862"/>
      <c r="DD17" s="862"/>
      <c r="DE17" s="862"/>
      <c r="DF17" s="863"/>
      <c r="DG17" s="861"/>
      <c r="DH17" s="862"/>
      <c r="DI17" s="862"/>
      <c r="DJ17" s="862"/>
      <c r="DK17" s="863"/>
      <c r="DL17" s="861"/>
      <c r="DM17" s="862"/>
      <c r="DN17" s="862"/>
      <c r="DO17" s="862"/>
      <c r="DP17" s="863"/>
      <c r="DQ17" s="861"/>
      <c r="DR17" s="862"/>
      <c r="DS17" s="862"/>
      <c r="DT17" s="862"/>
      <c r="DU17" s="863"/>
      <c r="DV17" s="864"/>
      <c r="DW17" s="865"/>
      <c r="DX17" s="865"/>
      <c r="DY17" s="865"/>
      <c r="DZ17" s="866"/>
      <c r="EA17" s="254"/>
    </row>
    <row r="18" spans="1:131" s="255" customFormat="1" ht="26.25" customHeight="1">
      <c r="A18" s="261">
        <v>12</v>
      </c>
      <c r="B18" s="835"/>
      <c r="C18" s="836"/>
      <c r="D18" s="836"/>
      <c r="E18" s="836"/>
      <c r="F18" s="836"/>
      <c r="G18" s="836"/>
      <c r="H18" s="836"/>
      <c r="I18" s="836"/>
      <c r="J18" s="836"/>
      <c r="K18" s="836"/>
      <c r="L18" s="836"/>
      <c r="M18" s="836"/>
      <c r="N18" s="836"/>
      <c r="O18" s="836"/>
      <c r="P18" s="837"/>
      <c r="Q18" s="838"/>
      <c r="R18" s="839"/>
      <c r="S18" s="839"/>
      <c r="T18" s="839"/>
      <c r="U18" s="839"/>
      <c r="V18" s="839"/>
      <c r="W18" s="839"/>
      <c r="X18" s="839"/>
      <c r="Y18" s="839"/>
      <c r="Z18" s="839"/>
      <c r="AA18" s="839"/>
      <c r="AB18" s="839"/>
      <c r="AC18" s="839"/>
      <c r="AD18" s="839"/>
      <c r="AE18" s="840"/>
      <c r="AF18" s="841"/>
      <c r="AG18" s="842"/>
      <c r="AH18" s="842"/>
      <c r="AI18" s="842"/>
      <c r="AJ18" s="843"/>
      <c r="AK18" s="844"/>
      <c r="AL18" s="845"/>
      <c r="AM18" s="845"/>
      <c r="AN18" s="845"/>
      <c r="AO18" s="845"/>
      <c r="AP18" s="845"/>
      <c r="AQ18" s="845"/>
      <c r="AR18" s="845"/>
      <c r="AS18" s="845"/>
      <c r="AT18" s="845"/>
      <c r="AU18" s="846"/>
      <c r="AV18" s="846"/>
      <c r="AW18" s="846"/>
      <c r="AX18" s="846"/>
      <c r="AY18" s="847"/>
      <c r="AZ18" s="252"/>
      <c r="BA18" s="252"/>
      <c r="BB18" s="252"/>
      <c r="BC18" s="252"/>
      <c r="BD18" s="252"/>
      <c r="BE18" s="253"/>
      <c r="BF18" s="253"/>
      <c r="BG18" s="253"/>
      <c r="BH18" s="253"/>
      <c r="BI18" s="253"/>
      <c r="BJ18" s="253"/>
      <c r="BK18" s="253"/>
      <c r="BL18" s="253"/>
      <c r="BM18" s="253"/>
      <c r="BN18" s="253"/>
      <c r="BO18" s="253"/>
      <c r="BP18" s="253"/>
      <c r="BQ18" s="262">
        <v>12</v>
      </c>
      <c r="BR18" s="263"/>
      <c r="BS18" s="848"/>
      <c r="BT18" s="849"/>
      <c r="BU18" s="849"/>
      <c r="BV18" s="849"/>
      <c r="BW18" s="849"/>
      <c r="BX18" s="849"/>
      <c r="BY18" s="849"/>
      <c r="BZ18" s="849"/>
      <c r="CA18" s="849"/>
      <c r="CB18" s="849"/>
      <c r="CC18" s="849"/>
      <c r="CD18" s="849"/>
      <c r="CE18" s="849"/>
      <c r="CF18" s="849"/>
      <c r="CG18" s="850"/>
      <c r="CH18" s="861"/>
      <c r="CI18" s="862"/>
      <c r="CJ18" s="862"/>
      <c r="CK18" s="862"/>
      <c r="CL18" s="863"/>
      <c r="CM18" s="861"/>
      <c r="CN18" s="862"/>
      <c r="CO18" s="862"/>
      <c r="CP18" s="862"/>
      <c r="CQ18" s="863"/>
      <c r="CR18" s="861"/>
      <c r="CS18" s="862"/>
      <c r="CT18" s="862"/>
      <c r="CU18" s="862"/>
      <c r="CV18" s="863"/>
      <c r="CW18" s="861"/>
      <c r="CX18" s="862"/>
      <c r="CY18" s="862"/>
      <c r="CZ18" s="862"/>
      <c r="DA18" s="863"/>
      <c r="DB18" s="861"/>
      <c r="DC18" s="862"/>
      <c r="DD18" s="862"/>
      <c r="DE18" s="862"/>
      <c r="DF18" s="863"/>
      <c r="DG18" s="861"/>
      <c r="DH18" s="862"/>
      <c r="DI18" s="862"/>
      <c r="DJ18" s="862"/>
      <c r="DK18" s="863"/>
      <c r="DL18" s="861"/>
      <c r="DM18" s="862"/>
      <c r="DN18" s="862"/>
      <c r="DO18" s="862"/>
      <c r="DP18" s="863"/>
      <c r="DQ18" s="861"/>
      <c r="DR18" s="862"/>
      <c r="DS18" s="862"/>
      <c r="DT18" s="862"/>
      <c r="DU18" s="863"/>
      <c r="DV18" s="864"/>
      <c r="DW18" s="865"/>
      <c r="DX18" s="865"/>
      <c r="DY18" s="865"/>
      <c r="DZ18" s="866"/>
      <c r="EA18" s="254"/>
    </row>
    <row r="19" spans="1:131" s="255" customFormat="1" ht="26.25" customHeight="1">
      <c r="A19" s="261">
        <v>13</v>
      </c>
      <c r="B19" s="835"/>
      <c r="C19" s="836"/>
      <c r="D19" s="836"/>
      <c r="E19" s="836"/>
      <c r="F19" s="836"/>
      <c r="G19" s="836"/>
      <c r="H19" s="836"/>
      <c r="I19" s="836"/>
      <c r="J19" s="836"/>
      <c r="K19" s="836"/>
      <c r="L19" s="836"/>
      <c r="M19" s="836"/>
      <c r="N19" s="836"/>
      <c r="O19" s="836"/>
      <c r="P19" s="837"/>
      <c r="Q19" s="838"/>
      <c r="R19" s="839"/>
      <c r="S19" s="839"/>
      <c r="T19" s="839"/>
      <c r="U19" s="839"/>
      <c r="V19" s="839"/>
      <c r="W19" s="839"/>
      <c r="X19" s="839"/>
      <c r="Y19" s="839"/>
      <c r="Z19" s="839"/>
      <c r="AA19" s="839"/>
      <c r="AB19" s="839"/>
      <c r="AC19" s="839"/>
      <c r="AD19" s="839"/>
      <c r="AE19" s="840"/>
      <c r="AF19" s="841"/>
      <c r="AG19" s="842"/>
      <c r="AH19" s="842"/>
      <c r="AI19" s="842"/>
      <c r="AJ19" s="843"/>
      <c r="AK19" s="844"/>
      <c r="AL19" s="845"/>
      <c r="AM19" s="845"/>
      <c r="AN19" s="845"/>
      <c r="AO19" s="845"/>
      <c r="AP19" s="845"/>
      <c r="AQ19" s="845"/>
      <c r="AR19" s="845"/>
      <c r="AS19" s="845"/>
      <c r="AT19" s="845"/>
      <c r="AU19" s="846"/>
      <c r="AV19" s="846"/>
      <c r="AW19" s="846"/>
      <c r="AX19" s="846"/>
      <c r="AY19" s="847"/>
      <c r="AZ19" s="252"/>
      <c r="BA19" s="252"/>
      <c r="BB19" s="252"/>
      <c r="BC19" s="252"/>
      <c r="BD19" s="252"/>
      <c r="BE19" s="253"/>
      <c r="BF19" s="253"/>
      <c r="BG19" s="253"/>
      <c r="BH19" s="253"/>
      <c r="BI19" s="253"/>
      <c r="BJ19" s="253"/>
      <c r="BK19" s="253"/>
      <c r="BL19" s="253"/>
      <c r="BM19" s="253"/>
      <c r="BN19" s="253"/>
      <c r="BO19" s="253"/>
      <c r="BP19" s="253"/>
      <c r="BQ19" s="262">
        <v>13</v>
      </c>
      <c r="BR19" s="263"/>
      <c r="BS19" s="848"/>
      <c r="BT19" s="849"/>
      <c r="BU19" s="849"/>
      <c r="BV19" s="849"/>
      <c r="BW19" s="849"/>
      <c r="BX19" s="849"/>
      <c r="BY19" s="849"/>
      <c r="BZ19" s="849"/>
      <c r="CA19" s="849"/>
      <c r="CB19" s="849"/>
      <c r="CC19" s="849"/>
      <c r="CD19" s="849"/>
      <c r="CE19" s="849"/>
      <c r="CF19" s="849"/>
      <c r="CG19" s="850"/>
      <c r="CH19" s="861"/>
      <c r="CI19" s="862"/>
      <c r="CJ19" s="862"/>
      <c r="CK19" s="862"/>
      <c r="CL19" s="863"/>
      <c r="CM19" s="861"/>
      <c r="CN19" s="862"/>
      <c r="CO19" s="862"/>
      <c r="CP19" s="862"/>
      <c r="CQ19" s="863"/>
      <c r="CR19" s="861"/>
      <c r="CS19" s="862"/>
      <c r="CT19" s="862"/>
      <c r="CU19" s="862"/>
      <c r="CV19" s="863"/>
      <c r="CW19" s="861"/>
      <c r="CX19" s="862"/>
      <c r="CY19" s="862"/>
      <c r="CZ19" s="862"/>
      <c r="DA19" s="863"/>
      <c r="DB19" s="861"/>
      <c r="DC19" s="862"/>
      <c r="DD19" s="862"/>
      <c r="DE19" s="862"/>
      <c r="DF19" s="863"/>
      <c r="DG19" s="861"/>
      <c r="DH19" s="862"/>
      <c r="DI19" s="862"/>
      <c r="DJ19" s="862"/>
      <c r="DK19" s="863"/>
      <c r="DL19" s="861"/>
      <c r="DM19" s="862"/>
      <c r="DN19" s="862"/>
      <c r="DO19" s="862"/>
      <c r="DP19" s="863"/>
      <c r="DQ19" s="861"/>
      <c r="DR19" s="862"/>
      <c r="DS19" s="862"/>
      <c r="DT19" s="862"/>
      <c r="DU19" s="863"/>
      <c r="DV19" s="864"/>
      <c r="DW19" s="865"/>
      <c r="DX19" s="865"/>
      <c r="DY19" s="865"/>
      <c r="DZ19" s="866"/>
      <c r="EA19" s="254"/>
    </row>
    <row r="20" spans="1:131" s="255" customFormat="1" ht="26.25" customHeight="1">
      <c r="A20" s="261">
        <v>14</v>
      </c>
      <c r="B20" s="835"/>
      <c r="C20" s="836"/>
      <c r="D20" s="836"/>
      <c r="E20" s="836"/>
      <c r="F20" s="836"/>
      <c r="G20" s="836"/>
      <c r="H20" s="836"/>
      <c r="I20" s="836"/>
      <c r="J20" s="836"/>
      <c r="K20" s="836"/>
      <c r="L20" s="836"/>
      <c r="M20" s="836"/>
      <c r="N20" s="836"/>
      <c r="O20" s="836"/>
      <c r="P20" s="837"/>
      <c r="Q20" s="838"/>
      <c r="R20" s="839"/>
      <c r="S20" s="839"/>
      <c r="T20" s="839"/>
      <c r="U20" s="839"/>
      <c r="V20" s="839"/>
      <c r="W20" s="839"/>
      <c r="X20" s="839"/>
      <c r="Y20" s="839"/>
      <c r="Z20" s="839"/>
      <c r="AA20" s="839"/>
      <c r="AB20" s="839"/>
      <c r="AC20" s="839"/>
      <c r="AD20" s="839"/>
      <c r="AE20" s="840"/>
      <c r="AF20" s="841"/>
      <c r="AG20" s="842"/>
      <c r="AH20" s="842"/>
      <c r="AI20" s="842"/>
      <c r="AJ20" s="843"/>
      <c r="AK20" s="844"/>
      <c r="AL20" s="845"/>
      <c r="AM20" s="845"/>
      <c r="AN20" s="845"/>
      <c r="AO20" s="845"/>
      <c r="AP20" s="845"/>
      <c r="AQ20" s="845"/>
      <c r="AR20" s="845"/>
      <c r="AS20" s="845"/>
      <c r="AT20" s="845"/>
      <c r="AU20" s="846"/>
      <c r="AV20" s="846"/>
      <c r="AW20" s="846"/>
      <c r="AX20" s="846"/>
      <c r="AY20" s="847"/>
      <c r="AZ20" s="252"/>
      <c r="BA20" s="252"/>
      <c r="BB20" s="252"/>
      <c r="BC20" s="252"/>
      <c r="BD20" s="252"/>
      <c r="BE20" s="253"/>
      <c r="BF20" s="253"/>
      <c r="BG20" s="253"/>
      <c r="BH20" s="253"/>
      <c r="BI20" s="253"/>
      <c r="BJ20" s="253"/>
      <c r="BK20" s="253"/>
      <c r="BL20" s="253"/>
      <c r="BM20" s="253"/>
      <c r="BN20" s="253"/>
      <c r="BO20" s="253"/>
      <c r="BP20" s="253"/>
      <c r="BQ20" s="262">
        <v>14</v>
      </c>
      <c r="BR20" s="263"/>
      <c r="BS20" s="848"/>
      <c r="BT20" s="849"/>
      <c r="BU20" s="849"/>
      <c r="BV20" s="849"/>
      <c r="BW20" s="849"/>
      <c r="BX20" s="849"/>
      <c r="BY20" s="849"/>
      <c r="BZ20" s="849"/>
      <c r="CA20" s="849"/>
      <c r="CB20" s="849"/>
      <c r="CC20" s="849"/>
      <c r="CD20" s="849"/>
      <c r="CE20" s="849"/>
      <c r="CF20" s="849"/>
      <c r="CG20" s="850"/>
      <c r="CH20" s="861"/>
      <c r="CI20" s="862"/>
      <c r="CJ20" s="862"/>
      <c r="CK20" s="862"/>
      <c r="CL20" s="863"/>
      <c r="CM20" s="861"/>
      <c r="CN20" s="862"/>
      <c r="CO20" s="862"/>
      <c r="CP20" s="862"/>
      <c r="CQ20" s="863"/>
      <c r="CR20" s="861"/>
      <c r="CS20" s="862"/>
      <c r="CT20" s="862"/>
      <c r="CU20" s="862"/>
      <c r="CV20" s="863"/>
      <c r="CW20" s="861"/>
      <c r="CX20" s="862"/>
      <c r="CY20" s="862"/>
      <c r="CZ20" s="862"/>
      <c r="DA20" s="863"/>
      <c r="DB20" s="861"/>
      <c r="DC20" s="862"/>
      <c r="DD20" s="862"/>
      <c r="DE20" s="862"/>
      <c r="DF20" s="863"/>
      <c r="DG20" s="861"/>
      <c r="DH20" s="862"/>
      <c r="DI20" s="862"/>
      <c r="DJ20" s="862"/>
      <c r="DK20" s="863"/>
      <c r="DL20" s="861"/>
      <c r="DM20" s="862"/>
      <c r="DN20" s="862"/>
      <c r="DO20" s="862"/>
      <c r="DP20" s="863"/>
      <c r="DQ20" s="861"/>
      <c r="DR20" s="862"/>
      <c r="DS20" s="862"/>
      <c r="DT20" s="862"/>
      <c r="DU20" s="863"/>
      <c r="DV20" s="864"/>
      <c r="DW20" s="865"/>
      <c r="DX20" s="865"/>
      <c r="DY20" s="865"/>
      <c r="DZ20" s="866"/>
      <c r="EA20" s="254"/>
    </row>
    <row r="21" spans="1:131" s="255" customFormat="1" ht="26.25" customHeight="1" thickBot="1">
      <c r="A21" s="261">
        <v>15</v>
      </c>
      <c r="B21" s="835"/>
      <c r="C21" s="836"/>
      <c r="D21" s="836"/>
      <c r="E21" s="836"/>
      <c r="F21" s="836"/>
      <c r="G21" s="836"/>
      <c r="H21" s="836"/>
      <c r="I21" s="836"/>
      <c r="J21" s="836"/>
      <c r="K21" s="836"/>
      <c r="L21" s="836"/>
      <c r="M21" s="836"/>
      <c r="N21" s="836"/>
      <c r="O21" s="836"/>
      <c r="P21" s="837"/>
      <c r="Q21" s="838"/>
      <c r="R21" s="839"/>
      <c r="S21" s="839"/>
      <c r="T21" s="839"/>
      <c r="U21" s="839"/>
      <c r="V21" s="839"/>
      <c r="W21" s="839"/>
      <c r="X21" s="839"/>
      <c r="Y21" s="839"/>
      <c r="Z21" s="839"/>
      <c r="AA21" s="839"/>
      <c r="AB21" s="839"/>
      <c r="AC21" s="839"/>
      <c r="AD21" s="839"/>
      <c r="AE21" s="840"/>
      <c r="AF21" s="841"/>
      <c r="AG21" s="842"/>
      <c r="AH21" s="842"/>
      <c r="AI21" s="842"/>
      <c r="AJ21" s="843"/>
      <c r="AK21" s="844"/>
      <c r="AL21" s="845"/>
      <c r="AM21" s="845"/>
      <c r="AN21" s="845"/>
      <c r="AO21" s="845"/>
      <c r="AP21" s="845"/>
      <c r="AQ21" s="845"/>
      <c r="AR21" s="845"/>
      <c r="AS21" s="845"/>
      <c r="AT21" s="845"/>
      <c r="AU21" s="846"/>
      <c r="AV21" s="846"/>
      <c r="AW21" s="846"/>
      <c r="AX21" s="846"/>
      <c r="AY21" s="847"/>
      <c r="AZ21" s="252"/>
      <c r="BA21" s="252"/>
      <c r="BB21" s="252"/>
      <c r="BC21" s="252"/>
      <c r="BD21" s="252"/>
      <c r="BE21" s="253"/>
      <c r="BF21" s="253"/>
      <c r="BG21" s="253"/>
      <c r="BH21" s="253"/>
      <c r="BI21" s="253"/>
      <c r="BJ21" s="253"/>
      <c r="BK21" s="253"/>
      <c r="BL21" s="253"/>
      <c r="BM21" s="253"/>
      <c r="BN21" s="253"/>
      <c r="BO21" s="253"/>
      <c r="BP21" s="253"/>
      <c r="BQ21" s="262">
        <v>15</v>
      </c>
      <c r="BR21" s="263"/>
      <c r="BS21" s="848"/>
      <c r="BT21" s="849"/>
      <c r="BU21" s="849"/>
      <c r="BV21" s="849"/>
      <c r="BW21" s="849"/>
      <c r="BX21" s="849"/>
      <c r="BY21" s="849"/>
      <c r="BZ21" s="849"/>
      <c r="CA21" s="849"/>
      <c r="CB21" s="849"/>
      <c r="CC21" s="849"/>
      <c r="CD21" s="849"/>
      <c r="CE21" s="849"/>
      <c r="CF21" s="849"/>
      <c r="CG21" s="850"/>
      <c r="CH21" s="861"/>
      <c r="CI21" s="862"/>
      <c r="CJ21" s="862"/>
      <c r="CK21" s="862"/>
      <c r="CL21" s="863"/>
      <c r="CM21" s="861"/>
      <c r="CN21" s="862"/>
      <c r="CO21" s="862"/>
      <c r="CP21" s="862"/>
      <c r="CQ21" s="863"/>
      <c r="CR21" s="861"/>
      <c r="CS21" s="862"/>
      <c r="CT21" s="862"/>
      <c r="CU21" s="862"/>
      <c r="CV21" s="863"/>
      <c r="CW21" s="861"/>
      <c r="CX21" s="862"/>
      <c r="CY21" s="862"/>
      <c r="CZ21" s="862"/>
      <c r="DA21" s="863"/>
      <c r="DB21" s="861"/>
      <c r="DC21" s="862"/>
      <c r="DD21" s="862"/>
      <c r="DE21" s="862"/>
      <c r="DF21" s="863"/>
      <c r="DG21" s="861"/>
      <c r="DH21" s="862"/>
      <c r="DI21" s="862"/>
      <c r="DJ21" s="862"/>
      <c r="DK21" s="863"/>
      <c r="DL21" s="861"/>
      <c r="DM21" s="862"/>
      <c r="DN21" s="862"/>
      <c r="DO21" s="862"/>
      <c r="DP21" s="863"/>
      <c r="DQ21" s="861"/>
      <c r="DR21" s="862"/>
      <c r="DS21" s="862"/>
      <c r="DT21" s="862"/>
      <c r="DU21" s="863"/>
      <c r="DV21" s="864"/>
      <c r="DW21" s="865"/>
      <c r="DX21" s="865"/>
      <c r="DY21" s="865"/>
      <c r="DZ21" s="866"/>
      <c r="EA21" s="254"/>
    </row>
    <row r="22" spans="1:131" s="255" customFormat="1" ht="26.25" customHeight="1">
      <c r="A22" s="261">
        <v>16</v>
      </c>
      <c r="B22" s="835"/>
      <c r="C22" s="836"/>
      <c r="D22" s="836"/>
      <c r="E22" s="836"/>
      <c r="F22" s="836"/>
      <c r="G22" s="836"/>
      <c r="H22" s="836"/>
      <c r="I22" s="836"/>
      <c r="J22" s="836"/>
      <c r="K22" s="836"/>
      <c r="L22" s="836"/>
      <c r="M22" s="836"/>
      <c r="N22" s="836"/>
      <c r="O22" s="836"/>
      <c r="P22" s="837"/>
      <c r="Q22" s="867"/>
      <c r="R22" s="868"/>
      <c r="S22" s="868"/>
      <c r="T22" s="868"/>
      <c r="U22" s="868"/>
      <c r="V22" s="868"/>
      <c r="W22" s="868"/>
      <c r="X22" s="868"/>
      <c r="Y22" s="868"/>
      <c r="Z22" s="868"/>
      <c r="AA22" s="868"/>
      <c r="AB22" s="868"/>
      <c r="AC22" s="868"/>
      <c r="AD22" s="868"/>
      <c r="AE22" s="869"/>
      <c r="AF22" s="841"/>
      <c r="AG22" s="842"/>
      <c r="AH22" s="842"/>
      <c r="AI22" s="842"/>
      <c r="AJ22" s="843"/>
      <c r="AK22" s="882"/>
      <c r="AL22" s="883"/>
      <c r="AM22" s="883"/>
      <c r="AN22" s="883"/>
      <c r="AO22" s="883"/>
      <c r="AP22" s="883"/>
      <c r="AQ22" s="883"/>
      <c r="AR22" s="883"/>
      <c r="AS22" s="883"/>
      <c r="AT22" s="883"/>
      <c r="AU22" s="884"/>
      <c r="AV22" s="884"/>
      <c r="AW22" s="884"/>
      <c r="AX22" s="884"/>
      <c r="AY22" s="885"/>
      <c r="AZ22" s="886" t="s">
        <v>390</v>
      </c>
      <c r="BA22" s="886"/>
      <c r="BB22" s="886"/>
      <c r="BC22" s="886"/>
      <c r="BD22" s="887"/>
      <c r="BE22" s="253"/>
      <c r="BF22" s="253"/>
      <c r="BG22" s="253"/>
      <c r="BH22" s="253"/>
      <c r="BI22" s="253"/>
      <c r="BJ22" s="253"/>
      <c r="BK22" s="253"/>
      <c r="BL22" s="253"/>
      <c r="BM22" s="253"/>
      <c r="BN22" s="253"/>
      <c r="BO22" s="253"/>
      <c r="BP22" s="253"/>
      <c r="BQ22" s="262">
        <v>16</v>
      </c>
      <c r="BR22" s="263"/>
      <c r="BS22" s="848"/>
      <c r="BT22" s="849"/>
      <c r="BU22" s="849"/>
      <c r="BV22" s="849"/>
      <c r="BW22" s="849"/>
      <c r="BX22" s="849"/>
      <c r="BY22" s="849"/>
      <c r="BZ22" s="849"/>
      <c r="CA22" s="849"/>
      <c r="CB22" s="849"/>
      <c r="CC22" s="849"/>
      <c r="CD22" s="849"/>
      <c r="CE22" s="849"/>
      <c r="CF22" s="849"/>
      <c r="CG22" s="850"/>
      <c r="CH22" s="861"/>
      <c r="CI22" s="862"/>
      <c r="CJ22" s="862"/>
      <c r="CK22" s="862"/>
      <c r="CL22" s="863"/>
      <c r="CM22" s="861"/>
      <c r="CN22" s="862"/>
      <c r="CO22" s="862"/>
      <c r="CP22" s="862"/>
      <c r="CQ22" s="863"/>
      <c r="CR22" s="861"/>
      <c r="CS22" s="862"/>
      <c r="CT22" s="862"/>
      <c r="CU22" s="862"/>
      <c r="CV22" s="863"/>
      <c r="CW22" s="861"/>
      <c r="CX22" s="862"/>
      <c r="CY22" s="862"/>
      <c r="CZ22" s="862"/>
      <c r="DA22" s="863"/>
      <c r="DB22" s="861"/>
      <c r="DC22" s="862"/>
      <c r="DD22" s="862"/>
      <c r="DE22" s="862"/>
      <c r="DF22" s="863"/>
      <c r="DG22" s="861"/>
      <c r="DH22" s="862"/>
      <c r="DI22" s="862"/>
      <c r="DJ22" s="862"/>
      <c r="DK22" s="863"/>
      <c r="DL22" s="861"/>
      <c r="DM22" s="862"/>
      <c r="DN22" s="862"/>
      <c r="DO22" s="862"/>
      <c r="DP22" s="863"/>
      <c r="DQ22" s="861"/>
      <c r="DR22" s="862"/>
      <c r="DS22" s="862"/>
      <c r="DT22" s="862"/>
      <c r="DU22" s="863"/>
      <c r="DV22" s="864"/>
      <c r="DW22" s="865"/>
      <c r="DX22" s="865"/>
      <c r="DY22" s="865"/>
      <c r="DZ22" s="866"/>
      <c r="EA22" s="254"/>
    </row>
    <row r="23" spans="1:131" s="255" customFormat="1" ht="26.25" customHeight="1" thickBot="1">
      <c r="A23" s="264" t="s">
        <v>391</v>
      </c>
      <c r="B23" s="870" t="s">
        <v>392</v>
      </c>
      <c r="C23" s="871"/>
      <c r="D23" s="871"/>
      <c r="E23" s="871"/>
      <c r="F23" s="871"/>
      <c r="G23" s="871"/>
      <c r="H23" s="871"/>
      <c r="I23" s="871"/>
      <c r="J23" s="871"/>
      <c r="K23" s="871"/>
      <c r="L23" s="871"/>
      <c r="M23" s="871"/>
      <c r="N23" s="871"/>
      <c r="O23" s="871"/>
      <c r="P23" s="872"/>
      <c r="Q23" s="873">
        <v>15476</v>
      </c>
      <c r="R23" s="874"/>
      <c r="S23" s="874"/>
      <c r="T23" s="874"/>
      <c r="U23" s="874"/>
      <c r="V23" s="874">
        <v>14449</v>
      </c>
      <c r="W23" s="874"/>
      <c r="X23" s="874"/>
      <c r="Y23" s="874"/>
      <c r="Z23" s="874"/>
      <c r="AA23" s="874">
        <v>1027</v>
      </c>
      <c r="AB23" s="874"/>
      <c r="AC23" s="874"/>
      <c r="AD23" s="874"/>
      <c r="AE23" s="875"/>
      <c r="AF23" s="876">
        <v>923</v>
      </c>
      <c r="AG23" s="874"/>
      <c r="AH23" s="874"/>
      <c r="AI23" s="874"/>
      <c r="AJ23" s="877"/>
      <c r="AK23" s="878"/>
      <c r="AL23" s="879"/>
      <c r="AM23" s="879"/>
      <c r="AN23" s="879"/>
      <c r="AO23" s="879"/>
      <c r="AP23" s="874">
        <v>15553</v>
      </c>
      <c r="AQ23" s="874"/>
      <c r="AR23" s="874"/>
      <c r="AS23" s="874"/>
      <c r="AT23" s="874"/>
      <c r="AU23" s="880"/>
      <c r="AV23" s="880"/>
      <c r="AW23" s="880"/>
      <c r="AX23" s="880"/>
      <c r="AY23" s="881"/>
      <c r="AZ23" s="889" t="s">
        <v>393</v>
      </c>
      <c r="BA23" s="890"/>
      <c r="BB23" s="890"/>
      <c r="BC23" s="890"/>
      <c r="BD23" s="891"/>
      <c r="BE23" s="253"/>
      <c r="BF23" s="253"/>
      <c r="BG23" s="253"/>
      <c r="BH23" s="253"/>
      <c r="BI23" s="253"/>
      <c r="BJ23" s="253"/>
      <c r="BK23" s="253"/>
      <c r="BL23" s="253"/>
      <c r="BM23" s="253"/>
      <c r="BN23" s="253"/>
      <c r="BO23" s="253"/>
      <c r="BP23" s="253"/>
      <c r="BQ23" s="262">
        <v>17</v>
      </c>
      <c r="BR23" s="263"/>
      <c r="BS23" s="848"/>
      <c r="BT23" s="849"/>
      <c r="BU23" s="849"/>
      <c r="BV23" s="849"/>
      <c r="BW23" s="849"/>
      <c r="BX23" s="849"/>
      <c r="BY23" s="849"/>
      <c r="BZ23" s="849"/>
      <c r="CA23" s="849"/>
      <c r="CB23" s="849"/>
      <c r="CC23" s="849"/>
      <c r="CD23" s="849"/>
      <c r="CE23" s="849"/>
      <c r="CF23" s="849"/>
      <c r="CG23" s="850"/>
      <c r="CH23" s="861"/>
      <c r="CI23" s="862"/>
      <c r="CJ23" s="862"/>
      <c r="CK23" s="862"/>
      <c r="CL23" s="863"/>
      <c r="CM23" s="861"/>
      <c r="CN23" s="862"/>
      <c r="CO23" s="862"/>
      <c r="CP23" s="862"/>
      <c r="CQ23" s="863"/>
      <c r="CR23" s="861"/>
      <c r="CS23" s="862"/>
      <c r="CT23" s="862"/>
      <c r="CU23" s="862"/>
      <c r="CV23" s="863"/>
      <c r="CW23" s="861"/>
      <c r="CX23" s="862"/>
      <c r="CY23" s="862"/>
      <c r="CZ23" s="862"/>
      <c r="DA23" s="863"/>
      <c r="DB23" s="861"/>
      <c r="DC23" s="862"/>
      <c r="DD23" s="862"/>
      <c r="DE23" s="862"/>
      <c r="DF23" s="863"/>
      <c r="DG23" s="861"/>
      <c r="DH23" s="862"/>
      <c r="DI23" s="862"/>
      <c r="DJ23" s="862"/>
      <c r="DK23" s="863"/>
      <c r="DL23" s="861"/>
      <c r="DM23" s="862"/>
      <c r="DN23" s="862"/>
      <c r="DO23" s="862"/>
      <c r="DP23" s="863"/>
      <c r="DQ23" s="861"/>
      <c r="DR23" s="862"/>
      <c r="DS23" s="862"/>
      <c r="DT23" s="862"/>
      <c r="DU23" s="863"/>
      <c r="DV23" s="864"/>
      <c r="DW23" s="865"/>
      <c r="DX23" s="865"/>
      <c r="DY23" s="865"/>
      <c r="DZ23" s="866"/>
      <c r="EA23" s="254"/>
    </row>
    <row r="24" spans="1:131" s="255" customFormat="1" ht="26.25" customHeight="1">
      <c r="A24" s="888" t="s">
        <v>394</v>
      </c>
      <c r="B24" s="888"/>
      <c r="C24" s="888"/>
      <c r="D24" s="888"/>
      <c r="E24" s="888"/>
      <c r="F24" s="888"/>
      <c r="G24" s="888"/>
      <c r="H24" s="888"/>
      <c r="I24" s="888"/>
      <c r="J24" s="888"/>
      <c r="K24" s="888"/>
      <c r="L24" s="888"/>
      <c r="M24" s="888"/>
      <c r="N24" s="888"/>
      <c r="O24" s="888"/>
      <c r="P24" s="888"/>
      <c r="Q24" s="888"/>
      <c r="R24" s="888"/>
      <c r="S24" s="888"/>
      <c r="T24" s="888"/>
      <c r="U24" s="888"/>
      <c r="V24" s="888"/>
      <c r="W24" s="888"/>
      <c r="X24" s="888"/>
      <c r="Y24" s="888"/>
      <c r="Z24" s="888"/>
      <c r="AA24" s="888"/>
      <c r="AB24" s="888"/>
      <c r="AC24" s="888"/>
      <c r="AD24" s="888"/>
      <c r="AE24" s="888"/>
      <c r="AF24" s="888"/>
      <c r="AG24" s="888"/>
      <c r="AH24" s="888"/>
      <c r="AI24" s="888"/>
      <c r="AJ24" s="888"/>
      <c r="AK24" s="888"/>
      <c r="AL24" s="888"/>
      <c r="AM24" s="888"/>
      <c r="AN24" s="888"/>
      <c r="AO24" s="888"/>
      <c r="AP24" s="888"/>
      <c r="AQ24" s="888"/>
      <c r="AR24" s="888"/>
      <c r="AS24" s="888"/>
      <c r="AT24" s="888"/>
      <c r="AU24" s="888"/>
      <c r="AV24" s="888"/>
      <c r="AW24" s="888"/>
      <c r="AX24" s="888"/>
      <c r="AY24" s="888"/>
      <c r="AZ24" s="252"/>
      <c r="BA24" s="252"/>
      <c r="BB24" s="252"/>
      <c r="BC24" s="252"/>
      <c r="BD24" s="252"/>
      <c r="BE24" s="253"/>
      <c r="BF24" s="253"/>
      <c r="BG24" s="253"/>
      <c r="BH24" s="253"/>
      <c r="BI24" s="253"/>
      <c r="BJ24" s="253"/>
      <c r="BK24" s="253"/>
      <c r="BL24" s="253"/>
      <c r="BM24" s="253"/>
      <c r="BN24" s="253"/>
      <c r="BO24" s="253"/>
      <c r="BP24" s="253"/>
      <c r="BQ24" s="262">
        <v>18</v>
      </c>
      <c r="BR24" s="263"/>
      <c r="BS24" s="848"/>
      <c r="BT24" s="849"/>
      <c r="BU24" s="849"/>
      <c r="BV24" s="849"/>
      <c r="BW24" s="849"/>
      <c r="BX24" s="849"/>
      <c r="BY24" s="849"/>
      <c r="BZ24" s="849"/>
      <c r="CA24" s="849"/>
      <c r="CB24" s="849"/>
      <c r="CC24" s="849"/>
      <c r="CD24" s="849"/>
      <c r="CE24" s="849"/>
      <c r="CF24" s="849"/>
      <c r="CG24" s="850"/>
      <c r="CH24" s="861"/>
      <c r="CI24" s="862"/>
      <c r="CJ24" s="862"/>
      <c r="CK24" s="862"/>
      <c r="CL24" s="863"/>
      <c r="CM24" s="861"/>
      <c r="CN24" s="862"/>
      <c r="CO24" s="862"/>
      <c r="CP24" s="862"/>
      <c r="CQ24" s="863"/>
      <c r="CR24" s="861"/>
      <c r="CS24" s="862"/>
      <c r="CT24" s="862"/>
      <c r="CU24" s="862"/>
      <c r="CV24" s="863"/>
      <c r="CW24" s="861"/>
      <c r="CX24" s="862"/>
      <c r="CY24" s="862"/>
      <c r="CZ24" s="862"/>
      <c r="DA24" s="863"/>
      <c r="DB24" s="861"/>
      <c r="DC24" s="862"/>
      <c r="DD24" s="862"/>
      <c r="DE24" s="862"/>
      <c r="DF24" s="863"/>
      <c r="DG24" s="861"/>
      <c r="DH24" s="862"/>
      <c r="DI24" s="862"/>
      <c r="DJ24" s="862"/>
      <c r="DK24" s="863"/>
      <c r="DL24" s="861"/>
      <c r="DM24" s="862"/>
      <c r="DN24" s="862"/>
      <c r="DO24" s="862"/>
      <c r="DP24" s="863"/>
      <c r="DQ24" s="861"/>
      <c r="DR24" s="862"/>
      <c r="DS24" s="862"/>
      <c r="DT24" s="862"/>
      <c r="DU24" s="863"/>
      <c r="DV24" s="864"/>
      <c r="DW24" s="865"/>
      <c r="DX24" s="865"/>
      <c r="DY24" s="865"/>
      <c r="DZ24" s="866"/>
      <c r="EA24" s="254"/>
    </row>
    <row r="25" spans="1:131" s="247" customFormat="1" ht="26.25" customHeight="1" thickBot="1">
      <c r="A25" s="829" t="s">
        <v>395</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829"/>
      <c r="AU25" s="829"/>
      <c r="AV25" s="829"/>
      <c r="AW25" s="829"/>
      <c r="AX25" s="829"/>
      <c r="AY25" s="829"/>
      <c r="AZ25" s="829"/>
      <c r="BA25" s="829"/>
      <c r="BB25" s="829"/>
      <c r="BC25" s="829"/>
      <c r="BD25" s="829"/>
      <c r="BE25" s="829"/>
      <c r="BF25" s="829"/>
      <c r="BG25" s="829"/>
      <c r="BH25" s="829"/>
      <c r="BI25" s="829"/>
      <c r="BJ25" s="252"/>
      <c r="BK25" s="252"/>
      <c r="BL25" s="252"/>
      <c r="BM25" s="252"/>
      <c r="BN25" s="252"/>
      <c r="BO25" s="265"/>
      <c r="BP25" s="265"/>
      <c r="BQ25" s="262">
        <v>19</v>
      </c>
      <c r="BR25" s="263"/>
      <c r="BS25" s="848"/>
      <c r="BT25" s="849"/>
      <c r="BU25" s="849"/>
      <c r="BV25" s="849"/>
      <c r="BW25" s="849"/>
      <c r="BX25" s="849"/>
      <c r="BY25" s="849"/>
      <c r="BZ25" s="849"/>
      <c r="CA25" s="849"/>
      <c r="CB25" s="849"/>
      <c r="CC25" s="849"/>
      <c r="CD25" s="849"/>
      <c r="CE25" s="849"/>
      <c r="CF25" s="849"/>
      <c r="CG25" s="850"/>
      <c r="CH25" s="861"/>
      <c r="CI25" s="862"/>
      <c r="CJ25" s="862"/>
      <c r="CK25" s="862"/>
      <c r="CL25" s="863"/>
      <c r="CM25" s="861"/>
      <c r="CN25" s="862"/>
      <c r="CO25" s="862"/>
      <c r="CP25" s="862"/>
      <c r="CQ25" s="863"/>
      <c r="CR25" s="861"/>
      <c r="CS25" s="862"/>
      <c r="CT25" s="862"/>
      <c r="CU25" s="862"/>
      <c r="CV25" s="863"/>
      <c r="CW25" s="861"/>
      <c r="CX25" s="862"/>
      <c r="CY25" s="862"/>
      <c r="CZ25" s="862"/>
      <c r="DA25" s="863"/>
      <c r="DB25" s="861"/>
      <c r="DC25" s="862"/>
      <c r="DD25" s="862"/>
      <c r="DE25" s="862"/>
      <c r="DF25" s="863"/>
      <c r="DG25" s="861"/>
      <c r="DH25" s="862"/>
      <c r="DI25" s="862"/>
      <c r="DJ25" s="862"/>
      <c r="DK25" s="863"/>
      <c r="DL25" s="861"/>
      <c r="DM25" s="862"/>
      <c r="DN25" s="862"/>
      <c r="DO25" s="862"/>
      <c r="DP25" s="863"/>
      <c r="DQ25" s="861"/>
      <c r="DR25" s="862"/>
      <c r="DS25" s="862"/>
      <c r="DT25" s="862"/>
      <c r="DU25" s="863"/>
      <c r="DV25" s="864"/>
      <c r="DW25" s="865"/>
      <c r="DX25" s="865"/>
      <c r="DY25" s="865"/>
      <c r="DZ25" s="866"/>
      <c r="EA25" s="246"/>
    </row>
    <row r="26" spans="1:131" s="247" customFormat="1" ht="26.25" customHeight="1">
      <c r="A26" s="820" t="s">
        <v>371</v>
      </c>
      <c r="B26" s="821"/>
      <c r="C26" s="821"/>
      <c r="D26" s="821"/>
      <c r="E26" s="821"/>
      <c r="F26" s="821"/>
      <c r="G26" s="821"/>
      <c r="H26" s="821"/>
      <c r="I26" s="821"/>
      <c r="J26" s="821"/>
      <c r="K26" s="821"/>
      <c r="L26" s="821"/>
      <c r="M26" s="821"/>
      <c r="N26" s="821"/>
      <c r="O26" s="821"/>
      <c r="P26" s="822"/>
      <c r="Q26" s="797" t="s">
        <v>396</v>
      </c>
      <c r="R26" s="798"/>
      <c r="S26" s="798"/>
      <c r="T26" s="798"/>
      <c r="U26" s="799"/>
      <c r="V26" s="797" t="s">
        <v>397</v>
      </c>
      <c r="W26" s="798"/>
      <c r="X26" s="798"/>
      <c r="Y26" s="798"/>
      <c r="Z26" s="799"/>
      <c r="AA26" s="797" t="s">
        <v>398</v>
      </c>
      <c r="AB26" s="798"/>
      <c r="AC26" s="798"/>
      <c r="AD26" s="798"/>
      <c r="AE26" s="798"/>
      <c r="AF26" s="892" t="s">
        <v>399</v>
      </c>
      <c r="AG26" s="893"/>
      <c r="AH26" s="893"/>
      <c r="AI26" s="893"/>
      <c r="AJ26" s="894"/>
      <c r="AK26" s="798" t="s">
        <v>400</v>
      </c>
      <c r="AL26" s="798"/>
      <c r="AM26" s="798"/>
      <c r="AN26" s="798"/>
      <c r="AO26" s="799"/>
      <c r="AP26" s="797" t="s">
        <v>401</v>
      </c>
      <c r="AQ26" s="798"/>
      <c r="AR26" s="798"/>
      <c r="AS26" s="798"/>
      <c r="AT26" s="799"/>
      <c r="AU26" s="797" t="s">
        <v>402</v>
      </c>
      <c r="AV26" s="798"/>
      <c r="AW26" s="798"/>
      <c r="AX26" s="798"/>
      <c r="AY26" s="799"/>
      <c r="AZ26" s="797" t="s">
        <v>403</v>
      </c>
      <c r="BA26" s="798"/>
      <c r="BB26" s="798"/>
      <c r="BC26" s="798"/>
      <c r="BD26" s="799"/>
      <c r="BE26" s="797" t="s">
        <v>378</v>
      </c>
      <c r="BF26" s="798"/>
      <c r="BG26" s="798"/>
      <c r="BH26" s="798"/>
      <c r="BI26" s="809"/>
      <c r="BJ26" s="252"/>
      <c r="BK26" s="252"/>
      <c r="BL26" s="252"/>
      <c r="BM26" s="252"/>
      <c r="BN26" s="252"/>
      <c r="BO26" s="265"/>
      <c r="BP26" s="265"/>
      <c r="BQ26" s="262">
        <v>20</v>
      </c>
      <c r="BR26" s="263"/>
      <c r="BS26" s="848"/>
      <c r="BT26" s="849"/>
      <c r="BU26" s="849"/>
      <c r="BV26" s="849"/>
      <c r="BW26" s="849"/>
      <c r="BX26" s="849"/>
      <c r="BY26" s="849"/>
      <c r="BZ26" s="849"/>
      <c r="CA26" s="849"/>
      <c r="CB26" s="849"/>
      <c r="CC26" s="849"/>
      <c r="CD26" s="849"/>
      <c r="CE26" s="849"/>
      <c r="CF26" s="849"/>
      <c r="CG26" s="850"/>
      <c r="CH26" s="861"/>
      <c r="CI26" s="862"/>
      <c r="CJ26" s="862"/>
      <c r="CK26" s="862"/>
      <c r="CL26" s="863"/>
      <c r="CM26" s="861"/>
      <c r="CN26" s="862"/>
      <c r="CO26" s="862"/>
      <c r="CP26" s="862"/>
      <c r="CQ26" s="863"/>
      <c r="CR26" s="861"/>
      <c r="CS26" s="862"/>
      <c r="CT26" s="862"/>
      <c r="CU26" s="862"/>
      <c r="CV26" s="863"/>
      <c r="CW26" s="861"/>
      <c r="CX26" s="862"/>
      <c r="CY26" s="862"/>
      <c r="CZ26" s="862"/>
      <c r="DA26" s="863"/>
      <c r="DB26" s="861"/>
      <c r="DC26" s="862"/>
      <c r="DD26" s="862"/>
      <c r="DE26" s="862"/>
      <c r="DF26" s="863"/>
      <c r="DG26" s="861"/>
      <c r="DH26" s="862"/>
      <c r="DI26" s="862"/>
      <c r="DJ26" s="862"/>
      <c r="DK26" s="863"/>
      <c r="DL26" s="861"/>
      <c r="DM26" s="862"/>
      <c r="DN26" s="862"/>
      <c r="DO26" s="862"/>
      <c r="DP26" s="863"/>
      <c r="DQ26" s="861"/>
      <c r="DR26" s="862"/>
      <c r="DS26" s="862"/>
      <c r="DT26" s="862"/>
      <c r="DU26" s="863"/>
      <c r="DV26" s="864"/>
      <c r="DW26" s="865"/>
      <c r="DX26" s="865"/>
      <c r="DY26" s="865"/>
      <c r="DZ26" s="866"/>
      <c r="EA26" s="246"/>
    </row>
    <row r="27" spans="1:131" s="247" customFormat="1" ht="26.25" customHeight="1" thickBot="1">
      <c r="A27" s="823"/>
      <c r="B27" s="824"/>
      <c r="C27" s="824"/>
      <c r="D27" s="824"/>
      <c r="E27" s="824"/>
      <c r="F27" s="824"/>
      <c r="G27" s="824"/>
      <c r="H27" s="824"/>
      <c r="I27" s="824"/>
      <c r="J27" s="824"/>
      <c r="K27" s="824"/>
      <c r="L27" s="824"/>
      <c r="M27" s="824"/>
      <c r="N27" s="824"/>
      <c r="O27" s="824"/>
      <c r="P27" s="825"/>
      <c r="Q27" s="800"/>
      <c r="R27" s="801"/>
      <c r="S27" s="801"/>
      <c r="T27" s="801"/>
      <c r="U27" s="802"/>
      <c r="V27" s="800"/>
      <c r="W27" s="801"/>
      <c r="X27" s="801"/>
      <c r="Y27" s="801"/>
      <c r="Z27" s="802"/>
      <c r="AA27" s="800"/>
      <c r="AB27" s="801"/>
      <c r="AC27" s="801"/>
      <c r="AD27" s="801"/>
      <c r="AE27" s="801"/>
      <c r="AF27" s="895"/>
      <c r="AG27" s="896"/>
      <c r="AH27" s="896"/>
      <c r="AI27" s="896"/>
      <c r="AJ27" s="897"/>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10"/>
      <c r="BJ27" s="252"/>
      <c r="BK27" s="252"/>
      <c r="BL27" s="252"/>
      <c r="BM27" s="252"/>
      <c r="BN27" s="252"/>
      <c r="BO27" s="265"/>
      <c r="BP27" s="265"/>
      <c r="BQ27" s="262">
        <v>21</v>
      </c>
      <c r="BR27" s="263"/>
      <c r="BS27" s="848"/>
      <c r="BT27" s="849"/>
      <c r="BU27" s="849"/>
      <c r="BV27" s="849"/>
      <c r="BW27" s="849"/>
      <c r="BX27" s="849"/>
      <c r="BY27" s="849"/>
      <c r="BZ27" s="849"/>
      <c r="CA27" s="849"/>
      <c r="CB27" s="849"/>
      <c r="CC27" s="849"/>
      <c r="CD27" s="849"/>
      <c r="CE27" s="849"/>
      <c r="CF27" s="849"/>
      <c r="CG27" s="850"/>
      <c r="CH27" s="861"/>
      <c r="CI27" s="862"/>
      <c r="CJ27" s="862"/>
      <c r="CK27" s="862"/>
      <c r="CL27" s="863"/>
      <c r="CM27" s="861"/>
      <c r="CN27" s="862"/>
      <c r="CO27" s="862"/>
      <c r="CP27" s="862"/>
      <c r="CQ27" s="863"/>
      <c r="CR27" s="861"/>
      <c r="CS27" s="862"/>
      <c r="CT27" s="862"/>
      <c r="CU27" s="862"/>
      <c r="CV27" s="863"/>
      <c r="CW27" s="861"/>
      <c r="CX27" s="862"/>
      <c r="CY27" s="862"/>
      <c r="CZ27" s="862"/>
      <c r="DA27" s="863"/>
      <c r="DB27" s="861"/>
      <c r="DC27" s="862"/>
      <c r="DD27" s="862"/>
      <c r="DE27" s="862"/>
      <c r="DF27" s="863"/>
      <c r="DG27" s="861"/>
      <c r="DH27" s="862"/>
      <c r="DI27" s="862"/>
      <c r="DJ27" s="862"/>
      <c r="DK27" s="863"/>
      <c r="DL27" s="861"/>
      <c r="DM27" s="862"/>
      <c r="DN27" s="862"/>
      <c r="DO27" s="862"/>
      <c r="DP27" s="863"/>
      <c r="DQ27" s="861"/>
      <c r="DR27" s="862"/>
      <c r="DS27" s="862"/>
      <c r="DT27" s="862"/>
      <c r="DU27" s="863"/>
      <c r="DV27" s="864"/>
      <c r="DW27" s="865"/>
      <c r="DX27" s="865"/>
      <c r="DY27" s="865"/>
      <c r="DZ27" s="866"/>
      <c r="EA27" s="246"/>
    </row>
    <row r="28" spans="1:131" s="247" customFormat="1" ht="26.25" customHeight="1" thickTop="1">
      <c r="A28" s="266">
        <v>1</v>
      </c>
      <c r="B28" s="811" t="s">
        <v>404</v>
      </c>
      <c r="C28" s="812"/>
      <c r="D28" s="812"/>
      <c r="E28" s="812"/>
      <c r="F28" s="812"/>
      <c r="G28" s="812"/>
      <c r="H28" s="812"/>
      <c r="I28" s="812"/>
      <c r="J28" s="812"/>
      <c r="K28" s="812"/>
      <c r="L28" s="812"/>
      <c r="M28" s="812"/>
      <c r="N28" s="812"/>
      <c r="O28" s="812"/>
      <c r="P28" s="813"/>
      <c r="Q28" s="902">
        <v>3462</v>
      </c>
      <c r="R28" s="903"/>
      <c r="S28" s="903"/>
      <c r="T28" s="903"/>
      <c r="U28" s="903"/>
      <c r="V28" s="903">
        <v>3245</v>
      </c>
      <c r="W28" s="903"/>
      <c r="X28" s="903"/>
      <c r="Y28" s="903"/>
      <c r="Z28" s="903"/>
      <c r="AA28" s="903">
        <v>217</v>
      </c>
      <c r="AB28" s="903"/>
      <c r="AC28" s="903"/>
      <c r="AD28" s="903"/>
      <c r="AE28" s="904"/>
      <c r="AF28" s="905">
        <v>217</v>
      </c>
      <c r="AG28" s="903"/>
      <c r="AH28" s="903"/>
      <c r="AI28" s="903"/>
      <c r="AJ28" s="906"/>
      <c r="AK28" s="907">
        <v>267</v>
      </c>
      <c r="AL28" s="898"/>
      <c r="AM28" s="898"/>
      <c r="AN28" s="898"/>
      <c r="AO28" s="898"/>
      <c r="AP28" s="898" t="s">
        <v>588</v>
      </c>
      <c r="AQ28" s="898"/>
      <c r="AR28" s="898"/>
      <c r="AS28" s="898"/>
      <c r="AT28" s="898"/>
      <c r="AU28" s="898" t="s">
        <v>509</v>
      </c>
      <c r="AV28" s="898"/>
      <c r="AW28" s="898"/>
      <c r="AX28" s="898"/>
      <c r="AY28" s="898"/>
      <c r="AZ28" s="899" t="s">
        <v>509</v>
      </c>
      <c r="BA28" s="899"/>
      <c r="BB28" s="899"/>
      <c r="BC28" s="899"/>
      <c r="BD28" s="899"/>
      <c r="BE28" s="900"/>
      <c r="BF28" s="900"/>
      <c r="BG28" s="900"/>
      <c r="BH28" s="900"/>
      <c r="BI28" s="901"/>
      <c r="BJ28" s="252"/>
      <c r="BK28" s="252"/>
      <c r="BL28" s="252"/>
      <c r="BM28" s="252"/>
      <c r="BN28" s="252"/>
      <c r="BO28" s="265"/>
      <c r="BP28" s="265"/>
      <c r="BQ28" s="262">
        <v>22</v>
      </c>
      <c r="BR28" s="263"/>
      <c r="BS28" s="848"/>
      <c r="BT28" s="849"/>
      <c r="BU28" s="849"/>
      <c r="BV28" s="849"/>
      <c r="BW28" s="849"/>
      <c r="BX28" s="849"/>
      <c r="BY28" s="849"/>
      <c r="BZ28" s="849"/>
      <c r="CA28" s="849"/>
      <c r="CB28" s="849"/>
      <c r="CC28" s="849"/>
      <c r="CD28" s="849"/>
      <c r="CE28" s="849"/>
      <c r="CF28" s="849"/>
      <c r="CG28" s="850"/>
      <c r="CH28" s="861"/>
      <c r="CI28" s="862"/>
      <c r="CJ28" s="862"/>
      <c r="CK28" s="862"/>
      <c r="CL28" s="863"/>
      <c r="CM28" s="861"/>
      <c r="CN28" s="862"/>
      <c r="CO28" s="862"/>
      <c r="CP28" s="862"/>
      <c r="CQ28" s="863"/>
      <c r="CR28" s="861"/>
      <c r="CS28" s="862"/>
      <c r="CT28" s="862"/>
      <c r="CU28" s="862"/>
      <c r="CV28" s="863"/>
      <c r="CW28" s="861"/>
      <c r="CX28" s="862"/>
      <c r="CY28" s="862"/>
      <c r="CZ28" s="862"/>
      <c r="DA28" s="863"/>
      <c r="DB28" s="861"/>
      <c r="DC28" s="862"/>
      <c r="DD28" s="862"/>
      <c r="DE28" s="862"/>
      <c r="DF28" s="863"/>
      <c r="DG28" s="861"/>
      <c r="DH28" s="862"/>
      <c r="DI28" s="862"/>
      <c r="DJ28" s="862"/>
      <c r="DK28" s="863"/>
      <c r="DL28" s="861"/>
      <c r="DM28" s="862"/>
      <c r="DN28" s="862"/>
      <c r="DO28" s="862"/>
      <c r="DP28" s="863"/>
      <c r="DQ28" s="861"/>
      <c r="DR28" s="862"/>
      <c r="DS28" s="862"/>
      <c r="DT28" s="862"/>
      <c r="DU28" s="863"/>
      <c r="DV28" s="864"/>
      <c r="DW28" s="865"/>
      <c r="DX28" s="865"/>
      <c r="DY28" s="865"/>
      <c r="DZ28" s="866"/>
      <c r="EA28" s="246"/>
    </row>
    <row r="29" spans="1:131" s="247" customFormat="1" ht="26.25" customHeight="1">
      <c r="A29" s="266">
        <v>2</v>
      </c>
      <c r="B29" s="835" t="s">
        <v>405</v>
      </c>
      <c r="C29" s="836"/>
      <c r="D29" s="836"/>
      <c r="E29" s="836"/>
      <c r="F29" s="836"/>
      <c r="G29" s="836"/>
      <c r="H29" s="836"/>
      <c r="I29" s="836"/>
      <c r="J29" s="836"/>
      <c r="K29" s="836"/>
      <c r="L29" s="836"/>
      <c r="M29" s="836"/>
      <c r="N29" s="836"/>
      <c r="O29" s="836"/>
      <c r="P29" s="837"/>
      <c r="Q29" s="838">
        <v>3604</v>
      </c>
      <c r="R29" s="839"/>
      <c r="S29" s="839"/>
      <c r="T29" s="839"/>
      <c r="U29" s="839"/>
      <c r="V29" s="839">
        <v>3432</v>
      </c>
      <c r="W29" s="839"/>
      <c r="X29" s="839"/>
      <c r="Y29" s="839"/>
      <c r="Z29" s="839"/>
      <c r="AA29" s="839">
        <v>173</v>
      </c>
      <c r="AB29" s="839"/>
      <c r="AC29" s="839"/>
      <c r="AD29" s="839"/>
      <c r="AE29" s="840"/>
      <c r="AF29" s="841">
        <v>173</v>
      </c>
      <c r="AG29" s="842"/>
      <c r="AH29" s="842"/>
      <c r="AI29" s="842"/>
      <c r="AJ29" s="843"/>
      <c r="AK29" s="910">
        <v>519</v>
      </c>
      <c r="AL29" s="911"/>
      <c r="AM29" s="911"/>
      <c r="AN29" s="911"/>
      <c r="AO29" s="911"/>
      <c r="AP29" s="911" t="s">
        <v>509</v>
      </c>
      <c r="AQ29" s="911"/>
      <c r="AR29" s="911"/>
      <c r="AS29" s="911"/>
      <c r="AT29" s="911"/>
      <c r="AU29" s="911" t="s">
        <v>509</v>
      </c>
      <c r="AV29" s="911"/>
      <c r="AW29" s="911"/>
      <c r="AX29" s="911"/>
      <c r="AY29" s="911"/>
      <c r="AZ29" s="912" t="s">
        <v>509</v>
      </c>
      <c r="BA29" s="912"/>
      <c r="BB29" s="912"/>
      <c r="BC29" s="912"/>
      <c r="BD29" s="912"/>
      <c r="BE29" s="908"/>
      <c r="BF29" s="908"/>
      <c r="BG29" s="908"/>
      <c r="BH29" s="908"/>
      <c r="BI29" s="909"/>
      <c r="BJ29" s="252"/>
      <c r="BK29" s="252"/>
      <c r="BL29" s="252"/>
      <c r="BM29" s="252"/>
      <c r="BN29" s="252"/>
      <c r="BO29" s="265"/>
      <c r="BP29" s="265"/>
      <c r="BQ29" s="262">
        <v>23</v>
      </c>
      <c r="BR29" s="263"/>
      <c r="BS29" s="848"/>
      <c r="BT29" s="849"/>
      <c r="BU29" s="849"/>
      <c r="BV29" s="849"/>
      <c r="BW29" s="849"/>
      <c r="BX29" s="849"/>
      <c r="BY29" s="849"/>
      <c r="BZ29" s="849"/>
      <c r="CA29" s="849"/>
      <c r="CB29" s="849"/>
      <c r="CC29" s="849"/>
      <c r="CD29" s="849"/>
      <c r="CE29" s="849"/>
      <c r="CF29" s="849"/>
      <c r="CG29" s="850"/>
      <c r="CH29" s="861"/>
      <c r="CI29" s="862"/>
      <c r="CJ29" s="862"/>
      <c r="CK29" s="862"/>
      <c r="CL29" s="863"/>
      <c r="CM29" s="861"/>
      <c r="CN29" s="862"/>
      <c r="CO29" s="862"/>
      <c r="CP29" s="862"/>
      <c r="CQ29" s="863"/>
      <c r="CR29" s="861"/>
      <c r="CS29" s="862"/>
      <c r="CT29" s="862"/>
      <c r="CU29" s="862"/>
      <c r="CV29" s="863"/>
      <c r="CW29" s="861"/>
      <c r="CX29" s="862"/>
      <c r="CY29" s="862"/>
      <c r="CZ29" s="862"/>
      <c r="DA29" s="863"/>
      <c r="DB29" s="861"/>
      <c r="DC29" s="862"/>
      <c r="DD29" s="862"/>
      <c r="DE29" s="862"/>
      <c r="DF29" s="863"/>
      <c r="DG29" s="861"/>
      <c r="DH29" s="862"/>
      <c r="DI29" s="862"/>
      <c r="DJ29" s="862"/>
      <c r="DK29" s="863"/>
      <c r="DL29" s="861"/>
      <c r="DM29" s="862"/>
      <c r="DN29" s="862"/>
      <c r="DO29" s="862"/>
      <c r="DP29" s="863"/>
      <c r="DQ29" s="861"/>
      <c r="DR29" s="862"/>
      <c r="DS29" s="862"/>
      <c r="DT29" s="862"/>
      <c r="DU29" s="863"/>
      <c r="DV29" s="864"/>
      <c r="DW29" s="865"/>
      <c r="DX29" s="865"/>
      <c r="DY29" s="865"/>
      <c r="DZ29" s="866"/>
      <c r="EA29" s="246"/>
    </row>
    <row r="30" spans="1:131" s="247" customFormat="1" ht="26.25" customHeight="1">
      <c r="A30" s="266">
        <v>3</v>
      </c>
      <c r="B30" s="835" t="s">
        <v>406</v>
      </c>
      <c r="C30" s="836"/>
      <c r="D30" s="836"/>
      <c r="E30" s="836"/>
      <c r="F30" s="836"/>
      <c r="G30" s="836"/>
      <c r="H30" s="836"/>
      <c r="I30" s="836"/>
      <c r="J30" s="836"/>
      <c r="K30" s="836"/>
      <c r="L30" s="836"/>
      <c r="M30" s="836"/>
      <c r="N30" s="836"/>
      <c r="O30" s="836"/>
      <c r="P30" s="837"/>
      <c r="Q30" s="838">
        <v>353</v>
      </c>
      <c r="R30" s="839"/>
      <c r="S30" s="839"/>
      <c r="T30" s="839"/>
      <c r="U30" s="839"/>
      <c r="V30" s="839">
        <v>349</v>
      </c>
      <c r="W30" s="839"/>
      <c r="X30" s="839"/>
      <c r="Y30" s="839"/>
      <c r="Z30" s="839"/>
      <c r="AA30" s="839">
        <v>4</v>
      </c>
      <c r="AB30" s="839"/>
      <c r="AC30" s="839"/>
      <c r="AD30" s="839"/>
      <c r="AE30" s="840"/>
      <c r="AF30" s="841">
        <v>4</v>
      </c>
      <c r="AG30" s="842"/>
      <c r="AH30" s="842"/>
      <c r="AI30" s="842"/>
      <c r="AJ30" s="843"/>
      <c r="AK30" s="910">
        <v>123</v>
      </c>
      <c r="AL30" s="911"/>
      <c r="AM30" s="911"/>
      <c r="AN30" s="911"/>
      <c r="AO30" s="911"/>
      <c r="AP30" s="911" t="s">
        <v>509</v>
      </c>
      <c r="AQ30" s="911"/>
      <c r="AR30" s="911"/>
      <c r="AS30" s="911"/>
      <c r="AT30" s="911"/>
      <c r="AU30" s="911" t="s">
        <v>509</v>
      </c>
      <c r="AV30" s="911"/>
      <c r="AW30" s="911"/>
      <c r="AX30" s="911"/>
      <c r="AY30" s="911"/>
      <c r="AZ30" s="912" t="s">
        <v>509</v>
      </c>
      <c r="BA30" s="912"/>
      <c r="BB30" s="912"/>
      <c r="BC30" s="912"/>
      <c r="BD30" s="912"/>
      <c r="BE30" s="908"/>
      <c r="BF30" s="908"/>
      <c r="BG30" s="908"/>
      <c r="BH30" s="908"/>
      <c r="BI30" s="909"/>
      <c r="BJ30" s="252"/>
      <c r="BK30" s="252"/>
      <c r="BL30" s="252"/>
      <c r="BM30" s="252"/>
      <c r="BN30" s="252"/>
      <c r="BO30" s="265"/>
      <c r="BP30" s="265"/>
      <c r="BQ30" s="262">
        <v>24</v>
      </c>
      <c r="BR30" s="263"/>
      <c r="BS30" s="848"/>
      <c r="BT30" s="849"/>
      <c r="BU30" s="849"/>
      <c r="BV30" s="849"/>
      <c r="BW30" s="849"/>
      <c r="BX30" s="849"/>
      <c r="BY30" s="849"/>
      <c r="BZ30" s="849"/>
      <c r="CA30" s="849"/>
      <c r="CB30" s="849"/>
      <c r="CC30" s="849"/>
      <c r="CD30" s="849"/>
      <c r="CE30" s="849"/>
      <c r="CF30" s="849"/>
      <c r="CG30" s="850"/>
      <c r="CH30" s="861"/>
      <c r="CI30" s="862"/>
      <c r="CJ30" s="862"/>
      <c r="CK30" s="862"/>
      <c r="CL30" s="863"/>
      <c r="CM30" s="861"/>
      <c r="CN30" s="862"/>
      <c r="CO30" s="862"/>
      <c r="CP30" s="862"/>
      <c r="CQ30" s="863"/>
      <c r="CR30" s="861"/>
      <c r="CS30" s="862"/>
      <c r="CT30" s="862"/>
      <c r="CU30" s="862"/>
      <c r="CV30" s="863"/>
      <c r="CW30" s="861"/>
      <c r="CX30" s="862"/>
      <c r="CY30" s="862"/>
      <c r="CZ30" s="862"/>
      <c r="DA30" s="863"/>
      <c r="DB30" s="861"/>
      <c r="DC30" s="862"/>
      <c r="DD30" s="862"/>
      <c r="DE30" s="862"/>
      <c r="DF30" s="863"/>
      <c r="DG30" s="861"/>
      <c r="DH30" s="862"/>
      <c r="DI30" s="862"/>
      <c r="DJ30" s="862"/>
      <c r="DK30" s="863"/>
      <c r="DL30" s="861"/>
      <c r="DM30" s="862"/>
      <c r="DN30" s="862"/>
      <c r="DO30" s="862"/>
      <c r="DP30" s="863"/>
      <c r="DQ30" s="861"/>
      <c r="DR30" s="862"/>
      <c r="DS30" s="862"/>
      <c r="DT30" s="862"/>
      <c r="DU30" s="863"/>
      <c r="DV30" s="864"/>
      <c r="DW30" s="865"/>
      <c r="DX30" s="865"/>
      <c r="DY30" s="865"/>
      <c r="DZ30" s="866"/>
      <c r="EA30" s="246"/>
    </row>
    <row r="31" spans="1:131" s="247" customFormat="1" ht="26.25" customHeight="1">
      <c r="A31" s="266">
        <v>4</v>
      </c>
      <c r="B31" s="835" t="s">
        <v>407</v>
      </c>
      <c r="C31" s="836"/>
      <c r="D31" s="836"/>
      <c r="E31" s="836"/>
      <c r="F31" s="836"/>
      <c r="G31" s="836"/>
      <c r="H31" s="836"/>
      <c r="I31" s="836"/>
      <c r="J31" s="836"/>
      <c r="K31" s="836"/>
      <c r="L31" s="836"/>
      <c r="M31" s="836"/>
      <c r="N31" s="836"/>
      <c r="O31" s="836"/>
      <c r="P31" s="837"/>
      <c r="Q31" s="838">
        <v>783</v>
      </c>
      <c r="R31" s="839"/>
      <c r="S31" s="839"/>
      <c r="T31" s="839"/>
      <c r="U31" s="839"/>
      <c r="V31" s="839">
        <v>692</v>
      </c>
      <c r="W31" s="839"/>
      <c r="X31" s="839"/>
      <c r="Y31" s="839"/>
      <c r="Z31" s="839"/>
      <c r="AA31" s="839">
        <v>91</v>
      </c>
      <c r="AB31" s="839"/>
      <c r="AC31" s="839"/>
      <c r="AD31" s="839"/>
      <c r="AE31" s="840"/>
      <c r="AF31" s="841">
        <v>724</v>
      </c>
      <c r="AG31" s="842"/>
      <c r="AH31" s="842"/>
      <c r="AI31" s="842"/>
      <c r="AJ31" s="843"/>
      <c r="AK31" s="910">
        <v>11</v>
      </c>
      <c r="AL31" s="911"/>
      <c r="AM31" s="911"/>
      <c r="AN31" s="911"/>
      <c r="AO31" s="911"/>
      <c r="AP31" s="911">
        <v>1313</v>
      </c>
      <c r="AQ31" s="911"/>
      <c r="AR31" s="911"/>
      <c r="AS31" s="911"/>
      <c r="AT31" s="911"/>
      <c r="AU31" s="911">
        <v>77</v>
      </c>
      <c r="AV31" s="911"/>
      <c r="AW31" s="911"/>
      <c r="AX31" s="911"/>
      <c r="AY31" s="911"/>
      <c r="AZ31" s="912" t="s">
        <v>589</v>
      </c>
      <c r="BA31" s="912"/>
      <c r="BB31" s="912"/>
      <c r="BC31" s="912"/>
      <c r="BD31" s="912"/>
      <c r="BE31" s="908" t="s">
        <v>408</v>
      </c>
      <c r="BF31" s="908"/>
      <c r="BG31" s="908"/>
      <c r="BH31" s="908"/>
      <c r="BI31" s="909"/>
      <c r="BJ31" s="252"/>
      <c r="BK31" s="252"/>
      <c r="BL31" s="252"/>
      <c r="BM31" s="252"/>
      <c r="BN31" s="252"/>
      <c r="BO31" s="265"/>
      <c r="BP31" s="265"/>
      <c r="BQ31" s="262">
        <v>25</v>
      </c>
      <c r="BR31" s="263"/>
      <c r="BS31" s="848"/>
      <c r="BT31" s="849"/>
      <c r="BU31" s="849"/>
      <c r="BV31" s="849"/>
      <c r="BW31" s="849"/>
      <c r="BX31" s="849"/>
      <c r="BY31" s="849"/>
      <c r="BZ31" s="849"/>
      <c r="CA31" s="849"/>
      <c r="CB31" s="849"/>
      <c r="CC31" s="849"/>
      <c r="CD31" s="849"/>
      <c r="CE31" s="849"/>
      <c r="CF31" s="849"/>
      <c r="CG31" s="850"/>
      <c r="CH31" s="861"/>
      <c r="CI31" s="862"/>
      <c r="CJ31" s="862"/>
      <c r="CK31" s="862"/>
      <c r="CL31" s="863"/>
      <c r="CM31" s="861"/>
      <c r="CN31" s="862"/>
      <c r="CO31" s="862"/>
      <c r="CP31" s="862"/>
      <c r="CQ31" s="863"/>
      <c r="CR31" s="861"/>
      <c r="CS31" s="862"/>
      <c r="CT31" s="862"/>
      <c r="CU31" s="862"/>
      <c r="CV31" s="863"/>
      <c r="CW31" s="861"/>
      <c r="CX31" s="862"/>
      <c r="CY31" s="862"/>
      <c r="CZ31" s="862"/>
      <c r="DA31" s="863"/>
      <c r="DB31" s="861"/>
      <c r="DC31" s="862"/>
      <c r="DD31" s="862"/>
      <c r="DE31" s="862"/>
      <c r="DF31" s="863"/>
      <c r="DG31" s="861"/>
      <c r="DH31" s="862"/>
      <c r="DI31" s="862"/>
      <c r="DJ31" s="862"/>
      <c r="DK31" s="863"/>
      <c r="DL31" s="861"/>
      <c r="DM31" s="862"/>
      <c r="DN31" s="862"/>
      <c r="DO31" s="862"/>
      <c r="DP31" s="863"/>
      <c r="DQ31" s="861"/>
      <c r="DR31" s="862"/>
      <c r="DS31" s="862"/>
      <c r="DT31" s="862"/>
      <c r="DU31" s="863"/>
      <c r="DV31" s="864"/>
      <c r="DW31" s="865"/>
      <c r="DX31" s="865"/>
      <c r="DY31" s="865"/>
      <c r="DZ31" s="866"/>
      <c r="EA31" s="246"/>
    </row>
    <row r="32" spans="1:131" s="247" customFormat="1" ht="26.25" customHeight="1">
      <c r="A32" s="266">
        <v>5</v>
      </c>
      <c r="B32" s="835" t="s">
        <v>409</v>
      </c>
      <c r="C32" s="836"/>
      <c r="D32" s="836"/>
      <c r="E32" s="836"/>
      <c r="F32" s="836"/>
      <c r="G32" s="836"/>
      <c r="H32" s="836"/>
      <c r="I32" s="836"/>
      <c r="J32" s="836"/>
      <c r="K32" s="836"/>
      <c r="L32" s="836"/>
      <c r="M32" s="836"/>
      <c r="N32" s="836"/>
      <c r="O32" s="836"/>
      <c r="P32" s="837"/>
      <c r="Q32" s="838">
        <v>993</v>
      </c>
      <c r="R32" s="839"/>
      <c r="S32" s="839"/>
      <c r="T32" s="839"/>
      <c r="U32" s="839"/>
      <c r="V32" s="839">
        <v>971</v>
      </c>
      <c r="W32" s="839"/>
      <c r="X32" s="839"/>
      <c r="Y32" s="839"/>
      <c r="Z32" s="839"/>
      <c r="AA32" s="839">
        <v>22</v>
      </c>
      <c r="AB32" s="839"/>
      <c r="AC32" s="839"/>
      <c r="AD32" s="839"/>
      <c r="AE32" s="840"/>
      <c r="AF32" s="841">
        <v>254</v>
      </c>
      <c r="AG32" s="842"/>
      <c r="AH32" s="842"/>
      <c r="AI32" s="842"/>
      <c r="AJ32" s="843"/>
      <c r="AK32" s="910">
        <v>718</v>
      </c>
      <c r="AL32" s="911"/>
      <c r="AM32" s="911"/>
      <c r="AN32" s="911"/>
      <c r="AO32" s="911"/>
      <c r="AP32" s="911">
        <v>8554</v>
      </c>
      <c r="AQ32" s="911"/>
      <c r="AR32" s="911"/>
      <c r="AS32" s="911"/>
      <c r="AT32" s="911"/>
      <c r="AU32" s="911">
        <v>6330</v>
      </c>
      <c r="AV32" s="911"/>
      <c r="AW32" s="911"/>
      <c r="AX32" s="911"/>
      <c r="AY32" s="911"/>
      <c r="AZ32" s="912" t="s">
        <v>589</v>
      </c>
      <c r="BA32" s="912"/>
      <c r="BB32" s="912"/>
      <c r="BC32" s="912"/>
      <c r="BD32" s="912"/>
      <c r="BE32" s="908" t="s">
        <v>410</v>
      </c>
      <c r="BF32" s="908"/>
      <c r="BG32" s="908"/>
      <c r="BH32" s="908"/>
      <c r="BI32" s="909"/>
      <c r="BJ32" s="252"/>
      <c r="BK32" s="252"/>
      <c r="BL32" s="252"/>
      <c r="BM32" s="252"/>
      <c r="BN32" s="252"/>
      <c r="BO32" s="265"/>
      <c r="BP32" s="265"/>
      <c r="BQ32" s="262">
        <v>26</v>
      </c>
      <c r="BR32" s="263"/>
      <c r="BS32" s="848"/>
      <c r="BT32" s="849"/>
      <c r="BU32" s="849"/>
      <c r="BV32" s="849"/>
      <c r="BW32" s="849"/>
      <c r="BX32" s="849"/>
      <c r="BY32" s="849"/>
      <c r="BZ32" s="849"/>
      <c r="CA32" s="849"/>
      <c r="CB32" s="849"/>
      <c r="CC32" s="849"/>
      <c r="CD32" s="849"/>
      <c r="CE32" s="849"/>
      <c r="CF32" s="849"/>
      <c r="CG32" s="850"/>
      <c r="CH32" s="861"/>
      <c r="CI32" s="862"/>
      <c r="CJ32" s="862"/>
      <c r="CK32" s="862"/>
      <c r="CL32" s="863"/>
      <c r="CM32" s="861"/>
      <c r="CN32" s="862"/>
      <c r="CO32" s="862"/>
      <c r="CP32" s="862"/>
      <c r="CQ32" s="863"/>
      <c r="CR32" s="861"/>
      <c r="CS32" s="862"/>
      <c r="CT32" s="862"/>
      <c r="CU32" s="862"/>
      <c r="CV32" s="863"/>
      <c r="CW32" s="861"/>
      <c r="CX32" s="862"/>
      <c r="CY32" s="862"/>
      <c r="CZ32" s="862"/>
      <c r="DA32" s="863"/>
      <c r="DB32" s="861"/>
      <c r="DC32" s="862"/>
      <c r="DD32" s="862"/>
      <c r="DE32" s="862"/>
      <c r="DF32" s="863"/>
      <c r="DG32" s="861"/>
      <c r="DH32" s="862"/>
      <c r="DI32" s="862"/>
      <c r="DJ32" s="862"/>
      <c r="DK32" s="863"/>
      <c r="DL32" s="861"/>
      <c r="DM32" s="862"/>
      <c r="DN32" s="862"/>
      <c r="DO32" s="862"/>
      <c r="DP32" s="863"/>
      <c r="DQ32" s="861"/>
      <c r="DR32" s="862"/>
      <c r="DS32" s="862"/>
      <c r="DT32" s="862"/>
      <c r="DU32" s="863"/>
      <c r="DV32" s="864"/>
      <c r="DW32" s="865"/>
      <c r="DX32" s="865"/>
      <c r="DY32" s="865"/>
      <c r="DZ32" s="866"/>
      <c r="EA32" s="246"/>
    </row>
    <row r="33" spans="1:131" s="247" customFormat="1" ht="26.25" customHeight="1">
      <c r="A33" s="266">
        <v>6</v>
      </c>
      <c r="B33" s="835"/>
      <c r="C33" s="836"/>
      <c r="D33" s="836"/>
      <c r="E33" s="836"/>
      <c r="F33" s="836"/>
      <c r="G33" s="836"/>
      <c r="H33" s="836"/>
      <c r="I33" s="836"/>
      <c r="J33" s="836"/>
      <c r="K33" s="836"/>
      <c r="L33" s="836"/>
      <c r="M33" s="836"/>
      <c r="N33" s="836"/>
      <c r="O33" s="836"/>
      <c r="P33" s="837"/>
      <c r="Q33" s="838"/>
      <c r="R33" s="839"/>
      <c r="S33" s="839"/>
      <c r="T33" s="839"/>
      <c r="U33" s="839"/>
      <c r="V33" s="839"/>
      <c r="W33" s="839"/>
      <c r="X33" s="839"/>
      <c r="Y33" s="839"/>
      <c r="Z33" s="839"/>
      <c r="AA33" s="839"/>
      <c r="AB33" s="839"/>
      <c r="AC33" s="839"/>
      <c r="AD33" s="839"/>
      <c r="AE33" s="840"/>
      <c r="AF33" s="841"/>
      <c r="AG33" s="842"/>
      <c r="AH33" s="842"/>
      <c r="AI33" s="842"/>
      <c r="AJ33" s="843"/>
      <c r="AK33" s="910"/>
      <c r="AL33" s="911"/>
      <c r="AM33" s="911"/>
      <c r="AN33" s="911"/>
      <c r="AO33" s="911"/>
      <c r="AP33" s="911"/>
      <c r="AQ33" s="911"/>
      <c r="AR33" s="911"/>
      <c r="AS33" s="911"/>
      <c r="AT33" s="911"/>
      <c r="AU33" s="911"/>
      <c r="AV33" s="911"/>
      <c r="AW33" s="911"/>
      <c r="AX33" s="911"/>
      <c r="AY33" s="911"/>
      <c r="AZ33" s="912"/>
      <c r="BA33" s="912"/>
      <c r="BB33" s="912"/>
      <c r="BC33" s="912"/>
      <c r="BD33" s="912"/>
      <c r="BE33" s="908"/>
      <c r="BF33" s="908"/>
      <c r="BG33" s="908"/>
      <c r="BH33" s="908"/>
      <c r="BI33" s="909"/>
      <c r="BJ33" s="252"/>
      <c r="BK33" s="252"/>
      <c r="BL33" s="252"/>
      <c r="BM33" s="252"/>
      <c r="BN33" s="252"/>
      <c r="BO33" s="265"/>
      <c r="BP33" s="265"/>
      <c r="BQ33" s="262">
        <v>27</v>
      </c>
      <c r="BR33" s="263"/>
      <c r="BS33" s="848"/>
      <c r="BT33" s="849"/>
      <c r="BU33" s="849"/>
      <c r="BV33" s="849"/>
      <c r="BW33" s="849"/>
      <c r="BX33" s="849"/>
      <c r="BY33" s="849"/>
      <c r="BZ33" s="849"/>
      <c r="CA33" s="849"/>
      <c r="CB33" s="849"/>
      <c r="CC33" s="849"/>
      <c r="CD33" s="849"/>
      <c r="CE33" s="849"/>
      <c r="CF33" s="849"/>
      <c r="CG33" s="850"/>
      <c r="CH33" s="861"/>
      <c r="CI33" s="862"/>
      <c r="CJ33" s="862"/>
      <c r="CK33" s="862"/>
      <c r="CL33" s="863"/>
      <c r="CM33" s="861"/>
      <c r="CN33" s="862"/>
      <c r="CO33" s="862"/>
      <c r="CP33" s="862"/>
      <c r="CQ33" s="863"/>
      <c r="CR33" s="861"/>
      <c r="CS33" s="862"/>
      <c r="CT33" s="862"/>
      <c r="CU33" s="862"/>
      <c r="CV33" s="863"/>
      <c r="CW33" s="861"/>
      <c r="CX33" s="862"/>
      <c r="CY33" s="862"/>
      <c r="CZ33" s="862"/>
      <c r="DA33" s="863"/>
      <c r="DB33" s="861"/>
      <c r="DC33" s="862"/>
      <c r="DD33" s="862"/>
      <c r="DE33" s="862"/>
      <c r="DF33" s="863"/>
      <c r="DG33" s="861"/>
      <c r="DH33" s="862"/>
      <c r="DI33" s="862"/>
      <c r="DJ33" s="862"/>
      <c r="DK33" s="863"/>
      <c r="DL33" s="861"/>
      <c r="DM33" s="862"/>
      <c r="DN33" s="862"/>
      <c r="DO33" s="862"/>
      <c r="DP33" s="863"/>
      <c r="DQ33" s="861"/>
      <c r="DR33" s="862"/>
      <c r="DS33" s="862"/>
      <c r="DT33" s="862"/>
      <c r="DU33" s="863"/>
      <c r="DV33" s="864"/>
      <c r="DW33" s="865"/>
      <c r="DX33" s="865"/>
      <c r="DY33" s="865"/>
      <c r="DZ33" s="866"/>
      <c r="EA33" s="246"/>
    </row>
    <row r="34" spans="1:131" s="247" customFormat="1" ht="26.25" customHeight="1">
      <c r="A34" s="266">
        <v>7</v>
      </c>
      <c r="B34" s="835"/>
      <c r="C34" s="836"/>
      <c r="D34" s="836"/>
      <c r="E34" s="836"/>
      <c r="F34" s="836"/>
      <c r="G34" s="836"/>
      <c r="H34" s="836"/>
      <c r="I34" s="836"/>
      <c r="J34" s="836"/>
      <c r="K34" s="836"/>
      <c r="L34" s="836"/>
      <c r="M34" s="836"/>
      <c r="N34" s="836"/>
      <c r="O34" s="836"/>
      <c r="P34" s="837"/>
      <c r="Q34" s="838"/>
      <c r="R34" s="839"/>
      <c r="S34" s="839"/>
      <c r="T34" s="839"/>
      <c r="U34" s="839"/>
      <c r="V34" s="839"/>
      <c r="W34" s="839"/>
      <c r="X34" s="839"/>
      <c r="Y34" s="839"/>
      <c r="Z34" s="839"/>
      <c r="AA34" s="839"/>
      <c r="AB34" s="839"/>
      <c r="AC34" s="839"/>
      <c r="AD34" s="839"/>
      <c r="AE34" s="840"/>
      <c r="AF34" s="841"/>
      <c r="AG34" s="842"/>
      <c r="AH34" s="842"/>
      <c r="AI34" s="842"/>
      <c r="AJ34" s="843"/>
      <c r="AK34" s="910"/>
      <c r="AL34" s="911"/>
      <c r="AM34" s="911"/>
      <c r="AN34" s="911"/>
      <c r="AO34" s="911"/>
      <c r="AP34" s="911"/>
      <c r="AQ34" s="911"/>
      <c r="AR34" s="911"/>
      <c r="AS34" s="911"/>
      <c r="AT34" s="911"/>
      <c r="AU34" s="911"/>
      <c r="AV34" s="911"/>
      <c r="AW34" s="911"/>
      <c r="AX34" s="911"/>
      <c r="AY34" s="911"/>
      <c r="AZ34" s="912"/>
      <c r="BA34" s="912"/>
      <c r="BB34" s="912"/>
      <c r="BC34" s="912"/>
      <c r="BD34" s="912"/>
      <c r="BE34" s="908"/>
      <c r="BF34" s="908"/>
      <c r="BG34" s="908"/>
      <c r="BH34" s="908"/>
      <c r="BI34" s="909"/>
      <c r="BJ34" s="252"/>
      <c r="BK34" s="252"/>
      <c r="BL34" s="252"/>
      <c r="BM34" s="252"/>
      <c r="BN34" s="252"/>
      <c r="BO34" s="265"/>
      <c r="BP34" s="265"/>
      <c r="BQ34" s="262">
        <v>28</v>
      </c>
      <c r="BR34" s="263"/>
      <c r="BS34" s="848"/>
      <c r="BT34" s="849"/>
      <c r="BU34" s="849"/>
      <c r="BV34" s="849"/>
      <c r="BW34" s="849"/>
      <c r="BX34" s="849"/>
      <c r="BY34" s="849"/>
      <c r="BZ34" s="849"/>
      <c r="CA34" s="849"/>
      <c r="CB34" s="849"/>
      <c r="CC34" s="849"/>
      <c r="CD34" s="849"/>
      <c r="CE34" s="849"/>
      <c r="CF34" s="849"/>
      <c r="CG34" s="850"/>
      <c r="CH34" s="861"/>
      <c r="CI34" s="862"/>
      <c r="CJ34" s="862"/>
      <c r="CK34" s="862"/>
      <c r="CL34" s="863"/>
      <c r="CM34" s="861"/>
      <c r="CN34" s="862"/>
      <c r="CO34" s="862"/>
      <c r="CP34" s="862"/>
      <c r="CQ34" s="863"/>
      <c r="CR34" s="861"/>
      <c r="CS34" s="862"/>
      <c r="CT34" s="862"/>
      <c r="CU34" s="862"/>
      <c r="CV34" s="863"/>
      <c r="CW34" s="861"/>
      <c r="CX34" s="862"/>
      <c r="CY34" s="862"/>
      <c r="CZ34" s="862"/>
      <c r="DA34" s="863"/>
      <c r="DB34" s="861"/>
      <c r="DC34" s="862"/>
      <c r="DD34" s="862"/>
      <c r="DE34" s="862"/>
      <c r="DF34" s="863"/>
      <c r="DG34" s="861"/>
      <c r="DH34" s="862"/>
      <c r="DI34" s="862"/>
      <c r="DJ34" s="862"/>
      <c r="DK34" s="863"/>
      <c r="DL34" s="861"/>
      <c r="DM34" s="862"/>
      <c r="DN34" s="862"/>
      <c r="DO34" s="862"/>
      <c r="DP34" s="863"/>
      <c r="DQ34" s="861"/>
      <c r="DR34" s="862"/>
      <c r="DS34" s="862"/>
      <c r="DT34" s="862"/>
      <c r="DU34" s="863"/>
      <c r="DV34" s="864"/>
      <c r="DW34" s="865"/>
      <c r="DX34" s="865"/>
      <c r="DY34" s="865"/>
      <c r="DZ34" s="866"/>
      <c r="EA34" s="246"/>
    </row>
    <row r="35" spans="1:131" s="247" customFormat="1" ht="26.25" customHeight="1">
      <c r="A35" s="266">
        <v>8</v>
      </c>
      <c r="B35" s="835"/>
      <c r="C35" s="836"/>
      <c r="D35" s="836"/>
      <c r="E35" s="836"/>
      <c r="F35" s="836"/>
      <c r="G35" s="836"/>
      <c r="H35" s="836"/>
      <c r="I35" s="836"/>
      <c r="J35" s="836"/>
      <c r="K35" s="836"/>
      <c r="L35" s="836"/>
      <c r="M35" s="836"/>
      <c r="N35" s="836"/>
      <c r="O35" s="836"/>
      <c r="P35" s="837"/>
      <c r="Q35" s="838"/>
      <c r="R35" s="839"/>
      <c r="S35" s="839"/>
      <c r="T35" s="839"/>
      <c r="U35" s="839"/>
      <c r="V35" s="839"/>
      <c r="W35" s="839"/>
      <c r="X35" s="839"/>
      <c r="Y35" s="839"/>
      <c r="Z35" s="839"/>
      <c r="AA35" s="839"/>
      <c r="AB35" s="839"/>
      <c r="AC35" s="839"/>
      <c r="AD35" s="839"/>
      <c r="AE35" s="840"/>
      <c r="AF35" s="841"/>
      <c r="AG35" s="842"/>
      <c r="AH35" s="842"/>
      <c r="AI35" s="842"/>
      <c r="AJ35" s="843"/>
      <c r="AK35" s="910"/>
      <c r="AL35" s="911"/>
      <c r="AM35" s="911"/>
      <c r="AN35" s="911"/>
      <c r="AO35" s="911"/>
      <c r="AP35" s="911"/>
      <c r="AQ35" s="911"/>
      <c r="AR35" s="911"/>
      <c r="AS35" s="911"/>
      <c r="AT35" s="911"/>
      <c r="AU35" s="911"/>
      <c r="AV35" s="911"/>
      <c r="AW35" s="911"/>
      <c r="AX35" s="911"/>
      <c r="AY35" s="911"/>
      <c r="AZ35" s="912"/>
      <c r="BA35" s="912"/>
      <c r="BB35" s="912"/>
      <c r="BC35" s="912"/>
      <c r="BD35" s="912"/>
      <c r="BE35" s="908"/>
      <c r="BF35" s="908"/>
      <c r="BG35" s="908"/>
      <c r="BH35" s="908"/>
      <c r="BI35" s="909"/>
      <c r="BJ35" s="252"/>
      <c r="BK35" s="252"/>
      <c r="BL35" s="252"/>
      <c r="BM35" s="252"/>
      <c r="BN35" s="252"/>
      <c r="BO35" s="265"/>
      <c r="BP35" s="265"/>
      <c r="BQ35" s="262">
        <v>29</v>
      </c>
      <c r="BR35" s="263"/>
      <c r="BS35" s="848"/>
      <c r="BT35" s="849"/>
      <c r="BU35" s="849"/>
      <c r="BV35" s="849"/>
      <c r="BW35" s="849"/>
      <c r="BX35" s="849"/>
      <c r="BY35" s="849"/>
      <c r="BZ35" s="849"/>
      <c r="CA35" s="849"/>
      <c r="CB35" s="849"/>
      <c r="CC35" s="849"/>
      <c r="CD35" s="849"/>
      <c r="CE35" s="849"/>
      <c r="CF35" s="849"/>
      <c r="CG35" s="850"/>
      <c r="CH35" s="861"/>
      <c r="CI35" s="862"/>
      <c r="CJ35" s="862"/>
      <c r="CK35" s="862"/>
      <c r="CL35" s="863"/>
      <c r="CM35" s="861"/>
      <c r="CN35" s="862"/>
      <c r="CO35" s="862"/>
      <c r="CP35" s="862"/>
      <c r="CQ35" s="863"/>
      <c r="CR35" s="861"/>
      <c r="CS35" s="862"/>
      <c r="CT35" s="862"/>
      <c r="CU35" s="862"/>
      <c r="CV35" s="863"/>
      <c r="CW35" s="861"/>
      <c r="CX35" s="862"/>
      <c r="CY35" s="862"/>
      <c r="CZ35" s="862"/>
      <c r="DA35" s="863"/>
      <c r="DB35" s="861"/>
      <c r="DC35" s="862"/>
      <c r="DD35" s="862"/>
      <c r="DE35" s="862"/>
      <c r="DF35" s="863"/>
      <c r="DG35" s="861"/>
      <c r="DH35" s="862"/>
      <c r="DI35" s="862"/>
      <c r="DJ35" s="862"/>
      <c r="DK35" s="863"/>
      <c r="DL35" s="861"/>
      <c r="DM35" s="862"/>
      <c r="DN35" s="862"/>
      <c r="DO35" s="862"/>
      <c r="DP35" s="863"/>
      <c r="DQ35" s="861"/>
      <c r="DR35" s="862"/>
      <c r="DS35" s="862"/>
      <c r="DT35" s="862"/>
      <c r="DU35" s="863"/>
      <c r="DV35" s="864"/>
      <c r="DW35" s="865"/>
      <c r="DX35" s="865"/>
      <c r="DY35" s="865"/>
      <c r="DZ35" s="866"/>
      <c r="EA35" s="246"/>
    </row>
    <row r="36" spans="1:131" s="247" customFormat="1" ht="26.25" customHeight="1">
      <c r="A36" s="266">
        <v>9</v>
      </c>
      <c r="B36" s="835"/>
      <c r="C36" s="836"/>
      <c r="D36" s="836"/>
      <c r="E36" s="836"/>
      <c r="F36" s="836"/>
      <c r="G36" s="836"/>
      <c r="H36" s="836"/>
      <c r="I36" s="836"/>
      <c r="J36" s="836"/>
      <c r="K36" s="836"/>
      <c r="L36" s="836"/>
      <c r="M36" s="836"/>
      <c r="N36" s="836"/>
      <c r="O36" s="836"/>
      <c r="P36" s="837"/>
      <c r="Q36" s="838"/>
      <c r="R36" s="839"/>
      <c r="S36" s="839"/>
      <c r="T36" s="839"/>
      <c r="U36" s="839"/>
      <c r="V36" s="839"/>
      <c r="W36" s="839"/>
      <c r="X36" s="839"/>
      <c r="Y36" s="839"/>
      <c r="Z36" s="839"/>
      <c r="AA36" s="839"/>
      <c r="AB36" s="839"/>
      <c r="AC36" s="839"/>
      <c r="AD36" s="839"/>
      <c r="AE36" s="840"/>
      <c r="AF36" s="841"/>
      <c r="AG36" s="842"/>
      <c r="AH36" s="842"/>
      <c r="AI36" s="842"/>
      <c r="AJ36" s="843"/>
      <c r="AK36" s="910"/>
      <c r="AL36" s="911"/>
      <c r="AM36" s="911"/>
      <c r="AN36" s="911"/>
      <c r="AO36" s="911"/>
      <c r="AP36" s="911"/>
      <c r="AQ36" s="911"/>
      <c r="AR36" s="911"/>
      <c r="AS36" s="911"/>
      <c r="AT36" s="911"/>
      <c r="AU36" s="911"/>
      <c r="AV36" s="911"/>
      <c r="AW36" s="911"/>
      <c r="AX36" s="911"/>
      <c r="AY36" s="911"/>
      <c r="AZ36" s="912"/>
      <c r="BA36" s="912"/>
      <c r="BB36" s="912"/>
      <c r="BC36" s="912"/>
      <c r="BD36" s="912"/>
      <c r="BE36" s="908"/>
      <c r="BF36" s="908"/>
      <c r="BG36" s="908"/>
      <c r="BH36" s="908"/>
      <c r="BI36" s="909"/>
      <c r="BJ36" s="252"/>
      <c r="BK36" s="252"/>
      <c r="BL36" s="252"/>
      <c r="BM36" s="252"/>
      <c r="BN36" s="252"/>
      <c r="BO36" s="265"/>
      <c r="BP36" s="265"/>
      <c r="BQ36" s="262">
        <v>30</v>
      </c>
      <c r="BR36" s="263"/>
      <c r="BS36" s="848"/>
      <c r="BT36" s="849"/>
      <c r="BU36" s="849"/>
      <c r="BV36" s="849"/>
      <c r="BW36" s="849"/>
      <c r="BX36" s="849"/>
      <c r="BY36" s="849"/>
      <c r="BZ36" s="849"/>
      <c r="CA36" s="849"/>
      <c r="CB36" s="849"/>
      <c r="CC36" s="849"/>
      <c r="CD36" s="849"/>
      <c r="CE36" s="849"/>
      <c r="CF36" s="849"/>
      <c r="CG36" s="850"/>
      <c r="CH36" s="861"/>
      <c r="CI36" s="862"/>
      <c r="CJ36" s="862"/>
      <c r="CK36" s="862"/>
      <c r="CL36" s="863"/>
      <c r="CM36" s="861"/>
      <c r="CN36" s="862"/>
      <c r="CO36" s="862"/>
      <c r="CP36" s="862"/>
      <c r="CQ36" s="863"/>
      <c r="CR36" s="861"/>
      <c r="CS36" s="862"/>
      <c r="CT36" s="862"/>
      <c r="CU36" s="862"/>
      <c r="CV36" s="863"/>
      <c r="CW36" s="861"/>
      <c r="CX36" s="862"/>
      <c r="CY36" s="862"/>
      <c r="CZ36" s="862"/>
      <c r="DA36" s="863"/>
      <c r="DB36" s="861"/>
      <c r="DC36" s="862"/>
      <c r="DD36" s="862"/>
      <c r="DE36" s="862"/>
      <c r="DF36" s="863"/>
      <c r="DG36" s="861"/>
      <c r="DH36" s="862"/>
      <c r="DI36" s="862"/>
      <c r="DJ36" s="862"/>
      <c r="DK36" s="863"/>
      <c r="DL36" s="861"/>
      <c r="DM36" s="862"/>
      <c r="DN36" s="862"/>
      <c r="DO36" s="862"/>
      <c r="DP36" s="863"/>
      <c r="DQ36" s="861"/>
      <c r="DR36" s="862"/>
      <c r="DS36" s="862"/>
      <c r="DT36" s="862"/>
      <c r="DU36" s="863"/>
      <c r="DV36" s="864"/>
      <c r="DW36" s="865"/>
      <c r="DX36" s="865"/>
      <c r="DY36" s="865"/>
      <c r="DZ36" s="866"/>
      <c r="EA36" s="246"/>
    </row>
    <row r="37" spans="1:131" s="247" customFormat="1" ht="26.25" customHeight="1">
      <c r="A37" s="266">
        <v>10</v>
      </c>
      <c r="B37" s="835"/>
      <c r="C37" s="836"/>
      <c r="D37" s="836"/>
      <c r="E37" s="836"/>
      <c r="F37" s="836"/>
      <c r="G37" s="836"/>
      <c r="H37" s="836"/>
      <c r="I37" s="836"/>
      <c r="J37" s="836"/>
      <c r="K37" s="836"/>
      <c r="L37" s="836"/>
      <c r="M37" s="836"/>
      <c r="N37" s="836"/>
      <c r="O37" s="836"/>
      <c r="P37" s="837"/>
      <c r="Q37" s="838"/>
      <c r="R37" s="839"/>
      <c r="S37" s="839"/>
      <c r="T37" s="839"/>
      <c r="U37" s="839"/>
      <c r="V37" s="839"/>
      <c r="W37" s="839"/>
      <c r="X37" s="839"/>
      <c r="Y37" s="839"/>
      <c r="Z37" s="839"/>
      <c r="AA37" s="839"/>
      <c r="AB37" s="839"/>
      <c r="AC37" s="839"/>
      <c r="AD37" s="839"/>
      <c r="AE37" s="840"/>
      <c r="AF37" s="841"/>
      <c r="AG37" s="842"/>
      <c r="AH37" s="842"/>
      <c r="AI37" s="842"/>
      <c r="AJ37" s="843"/>
      <c r="AK37" s="910"/>
      <c r="AL37" s="911"/>
      <c r="AM37" s="911"/>
      <c r="AN37" s="911"/>
      <c r="AO37" s="911"/>
      <c r="AP37" s="911"/>
      <c r="AQ37" s="911"/>
      <c r="AR37" s="911"/>
      <c r="AS37" s="911"/>
      <c r="AT37" s="911"/>
      <c r="AU37" s="911"/>
      <c r="AV37" s="911"/>
      <c r="AW37" s="911"/>
      <c r="AX37" s="911"/>
      <c r="AY37" s="911"/>
      <c r="AZ37" s="912"/>
      <c r="BA37" s="912"/>
      <c r="BB37" s="912"/>
      <c r="BC37" s="912"/>
      <c r="BD37" s="912"/>
      <c r="BE37" s="908"/>
      <c r="BF37" s="908"/>
      <c r="BG37" s="908"/>
      <c r="BH37" s="908"/>
      <c r="BI37" s="909"/>
      <c r="BJ37" s="252"/>
      <c r="BK37" s="252"/>
      <c r="BL37" s="252"/>
      <c r="BM37" s="252"/>
      <c r="BN37" s="252"/>
      <c r="BO37" s="265"/>
      <c r="BP37" s="265"/>
      <c r="BQ37" s="262">
        <v>31</v>
      </c>
      <c r="BR37" s="263"/>
      <c r="BS37" s="848"/>
      <c r="BT37" s="849"/>
      <c r="BU37" s="849"/>
      <c r="BV37" s="849"/>
      <c r="BW37" s="849"/>
      <c r="BX37" s="849"/>
      <c r="BY37" s="849"/>
      <c r="BZ37" s="849"/>
      <c r="CA37" s="849"/>
      <c r="CB37" s="849"/>
      <c r="CC37" s="849"/>
      <c r="CD37" s="849"/>
      <c r="CE37" s="849"/>
      <c r="CF37" s="849"/>
      <c r="CG37" s="850"/>
      <c r="CH37" s="861"/>
      <c r="CI37" s="862"/>
      <c r="CJ37" s="862"/>
      <c r="CK37" s="862"/>
      <c r="CL37" s="863"/>
      <c r="CM37" s="861"/>
      <c r="CN37" s="862"/>
      <c r="CO37" s="862"/>
      <c r="CP37" s="862"/>
      <c r="CQ37" s="863"/>
      <c r="CR37" s="861"/>
      <c r="CS37" s="862"/>
      <c r="CT37" s="862"/>
      <c r="CU37" s="862"/>
      <c r="CV37" s="863"/>
      <c r="CW37" s="861"/>
      <c r="CX37" s="862"/>
      <c r="CY37" s="862"/>
      <c r="CZ37" s="862"/>
      <c r="DA37" s="863"/>
      <c r="DB37" s="861"/>
      <c r="DC37" s="862"/>
      <c r="DD37" s="862"/>
      <c r="DE37" s="862"/>
      <c r="DF37" s="863"/>
      <c r="DG37" s="861"/>
      <c r="DH37" s="862"/>
      <c r="DI37" s="862"/>
      <c r="DJ37" s="862"/>
      <c r="DK37" s="863"/>
      <c r="DL37" s="861"/>
      <c r="DM37" s="862"/>
      <c r="DN37" s="862"/>
      <c r="DO37" s="862"/>
      <c r="DP37" s="863"/>
      <c r="DQ37" s="861"/>
      <c r="DR37" s="862"/>
      <c r="DS37" s="862"/>
      <c r="DT37" s="862"/>
      <c r="DU37" s="863"/>
      <c r="DV37" s="864"/>
      <c r="DW37" s="865"/>
      <c r="DX37" s="865"/>
      <c r="DY37" s="865"/>
      <c r="DZ37" s="866"/>
      <c r="EA37" s="246"/>
    </row>
    <row r="38" spans="1:131" s="247" customFormat="1" ht="26.25" customHeight="1">
      <c r="A38" s="266">
        <v>11</v>
      </c>
      <c r="B38" s="835"/>
      <c r="C38" s="836"/>
      <c r="D38" s="836"/>
      <c r="E38" s="836"/>
      <c r="F38" s="836"/>
      <c r="G38" s="836"/>
      <c r="H38" s="836"/>
      <c r="I38" s="836"/>
      <c r="J38" s="836"/>
      <c r="K38" s="836"/>
      <c r="L38" s="836"/>
      <c r="M38" s="836"/>
      <c r="N38" s="836"/>
      <c r="O38" s="836"/>
      <c r="P38" s="837"/>
      <c r="Q38" s="838"/>
      <c r="R38" s="839"/>
      <c r="S38" s="839"/>
      <c r="T38" s="839"/>
      <c r="U38" s="839"/>
      <c r="V38" s="839"/>
      <c r="W38" s="839"/>
      <c r="X38" s="839"/>
      <c r="Y38" s="839"/>
      <c r="Z38" s="839"/>
      <c r="AA38" s="839"/>
      <c r="AB38" s="839"/>
      <c r="AC38" s="839"/>
      <c r="AD38" s="839"/>
      <c r="AE38" s="840"/>
      <c r="AF38" s="841"/>
      <c r="AG38" s="842"/>
      <c r="AH38" s="842"/>
      <c r="AI38" s="842"/>
      <c r="AJ38" s="843"/>
      <c r="AK38" s="910"/>
      <c r="AL38" s="911"/>
      <c r="AM38" s="911"/>
      <c r="AN38" s="911"/>
      <c r="AO38" s="911"/>
      <c r="AP38" s="911"/>
      <c r="AQ38" s="911"/>
      <c r="AR38" s="911"/>
      <c r="AS38" s="911"/>
      <c r="AT38" s="911"/>
      <c r="AU38" s="911"/>
      <c r="AV38" s="911"/>
      <c r="AW38" s="911"/>
      <c r="AX38" s="911"/>
      <c r="AY38" s="911"/>
      <c r="AZ38" s="912"/>
      <c r="BA38" s="912"/>
      <c r="BB38" s="912"/>
      <c r="BC38" s="912"/>
      <c r="BD38" s="912"/>
      <c r="BE38" s="908"/>
      <c r="BF38" s="908"/>
      <c r="BG38" s="908"/>
      <c r="BH38" s="908"/>
      <c r="BI38" s="909"/>
      <c r="BJ38" s="252"/>
      <c r="BK38" s="252"/>
      <c r="BL38" s="252"/>
      <c r="BM38" s="252"/>
      <c r="BN38" s="252"/>
      <c r="BO38" s="265"/>
      <c r="BP38" s="265"/>
      <c r="BQ38" s="262">
        <v>32</v>
      </c>
      <c r="BR38" s="263"/>
      <c r="BS38" s="848"/>
      <c r="BT38" s="849"/>
      <c r="BU38" s="849"/>
      <c r="BV38" s="849"/>
      <c r="BW38" s="849"/>
      <c r="BX38" s="849"/>
      <c r="BY38" s="849"/>
      <c r="BZ38" s="849"/>
      <c r="CA38" s="849"/>
      <c r="CB38" s="849"/>
      <c r="CC38" s="849"/>
      <c r="CD38" s="849"/>
      <c r="CE38" s="849"/>
      <c r="CF38" s="849"/>
      <c r="CG38" s="850"/>
      <c r="CH38" s="861"/>
      <c r="CI38" s="862"/>
      <c r="CJ38" s="862"/>
      <c r="CK38" s="862"/>
      <c r="CL38" s="863"/>
      <c r="CM38" s="861"/>
      <c r="CN38" s="862"/>
      <c r="CO38" s="862"/>
      <c r="CP38" s="862"/>
      <c r="CQ38" s="863"/>
      <c r="CR38" s="861"/>
      <c r="CS38" s="862"/>
      <c r="CT38" s="862"/>
      <c r="CU38" s="862"/>
      <c r="CV38" s="863"/>
      <c r="CW38" s="861"/>
      <c r="CX38" s="862"/>
      <c r="CY38" s="862"/>
      <c r="CZ38" s="862"/>
      <c r="DA38" s="863"/>
      <c r="DB38" s="861"/>
      <c r="DC38" s="862"/>
      <c r="DD38" s="862"/>
      <c r="DE38" s="862"/>
      <c r="DF38" s="863"/>
      <c r="DG38" s="861"/>
      <c r="DH38" s="862"/>
      <c r="DI38" s="862"/>
      <c r="DJ38" s="862"/>
      <c r="DK38" s="863"/>
      <c r="DL38" s="861"/>
      <c r="DM38" s="862"/>
      <c r="DN38" s="862"/>
      <c r="DO38" s="862"/>
      <c r="DP38" s="863"/>
      <c r="DQ38" s="861"/>
      <c r="DR38" s="862"/>
      <c r="DS38" s="862"/>
      <c r="DT38" s="862"/>
      <c r="DU38" s="863"/>
      <c r="DV38" s="864"/>
      <c r="DW38" s="865"/>
      <c r="DX38" s="865"/>
      <c r="DY38" s="865"/>
      <c r="DZ38" s="866"/>
      <c r="EA38" s="246"/>
    </row>
    <row r="39" spans="1:131" s="247" customFormat="1" ht="26.25" customHeight="1">
      <c r="A39" s="266">
        <v>12</v>
      </c>
      <c r="B39" s="835"/>
      <c r="C39" s="836"/>
      <c r="D39" s="836"/>
      <c r="E39" s="836"/>
      <c r="F39" s="836"/>
      <c r="G39" s="836"/>
      <c r="H39" s="836"/>
      <c r="I39" s="836"/>
      <c r="J39" s="836"/>
      <c r="K39" s="836"/>
      <c r="L39" s="836"/>
      <c r="M39" s="836"/>
      <c r="N39" s="836"/>
      <c r="O39" s="836"/>
      <c r="P39" s="837"/>
      <c r="Q39" s="838"/>
      <c r="R39" s="839"/>
      <c r="S39" s="839"/>
      <c r="T39" s="839"/>
      <c r="U39" s="839"/>
      <c r="V39" s="839"/>
      <c r="W39" s="839"/>
      <c r="X39" s="839"/>
      <c r="Y39" s="839"/>
      <c r="Z39" s="839"/>
      <c r="AA39" s="839"/>
      <c r="AB39" s="839"/>
      <c r="AC39" s="839"/>
      <c r="AD39" s="839"/>
      <c r="AE39" s="840"/>
      <c r="AF39" s="841"/>
      <c r="AG39" s="842"/>
      <c r="AH39" s="842"/>
      <c r="AI39" s="842"/>
      <c r="AJ39" s="843"/>
      <c r="AK39" s="910"/>
      <c r="AL39" s="911"/>
      <c r="AM39" s="911"/>
      <c r="AN39" s="911"/>
      <c r="AO39" s="911"/>
      <c r="AP39" s="911"/>
      <c r="AQ39" s="911"/>
      <c r="AR39" s="911"/>
      <c r="AS39" s="911"/>
      <c r="AT39" s="911"/>
      <c r="AU39" s="911"/>
      <c r="AV39" s="911"/>
      <c r="AW39" s="911"/>
      <c r="AX39" s="911"/>
      <c r="AY39" s="911"/>
      <c r="AZ39" s="912"/>
      <c r="BA39" s="912"/>
      <c r="BB39" s="912"/>
      <c r="BC39" s="912"/>
      <c r="BD39" s="912"/>
      <c r="BE39" s="908"/>
      <c r="BF39" s="908"/>
      <c r="BG39" s="908"/>
      <c r="BH39" s="908"/>
      <c r="BI39" s="909"/>
      <c r="BJ39" s="252"/>
      <c r="BK39" s="252"/>
      <c r="BL39" s="252"/>
      <c r="BM39" s="252"/>
      <c r="BN39" s="252"/>
      <c r="BO39" s="265"/>
      <c r="BP39" s="265"/>
      <c r="BQ39" s="262">
        <v>33</v>
      </c>
      <c r="BR39" s="263"/>
      <c r="BS39" s="848"/>
      <c r="BT39" s="849"/>
      <c r="BU39" s="849"/>
      <c r="BV39" s="849"/>
      <c r="BW39" s="849"/>
      <c r="BX39" s="849"/>
      <c r="BY39" s="849"/>
      <c r="BZ39" s="849"/>
      <c r="CA39" s="849"/>
      <c r="CB39" s="849"/>
      <c r="CC39" s="849"/>
      <c r="CD39" s="849"/>
      <c r="CE39" s="849"/>
      <c r="CF39" s="849"/>
      <c r="CG39" s="850"/>
      <c r="CH39" s="861"/>
      <c r="CI39" s="862"/>
      <c r="CJ39" s="862"/>
      <c r="CK39" s="862"/>
      <c r="CL39" s="863"/>
      <c r="CM39" s="861"/>
      <c r="CN39" s="862"/>
      <c r="CO39" s="862"/>
      <c r="CP39" s="862"/>
      <c r="CQ39" s="863"/>
      <c r="CR39" s="861"/>
      <c r="CS39" s="862"/>
      <c r="CT39" s="862"/>
      <c r="CU39" s="862"/>
      <c r="CV39" s="863"/>
      <c r="CW39" s="861"/>
      <c r="CX39" s="862"/>
      <c r="CY39" s="862"/>
      <c r="CZ39" s="862"/>
      <c r="DA39" s="863"/>
      <c r="DB39" s="861"/>
      <c r="DC39" s="862"/>
      <c r="DD39" s="862"/>
      <c r="DE39" s="862"/>
      <c r="DF39" s="863"/>
      <c r="DG39" s="861"/>
      <c r="DH39" s="862"/>
      <c r="DI39" s="862"/>
      <c r="DJ39" s="862"/>
      <c r="DK39" s="863"/>
      <c r="DL39" s="861"/>
      <c r="DM39" s="862"/>
      <c r="DN39" s="862"/>
      <c r="DO39" s="862"/>
      <c r="DP39" s="863"/>
      <c r="DQ39" s="861"/>
      <c r="DR39" s="862"/>
      <c r="DS39" s="862"/>
      <c r="DT39" s="862"/>
      <c r="DU39" s="863"/>
      <c r="DV39" s="864"/>
      <c r="DW39" s="865"/>
      <c r="DX39" s="865"/>
      <c r="DY39" s="865"/>
      <c r="DZ39" s="866"/>
      <c r="EA39" s="246"/>
    </row>
    <row r="40" spans="1:131" s="247" customFormat="1" ht="26.25" customHeight="1">
      <c r="A40" s="261">
        <v>13</v>
      </c>
      <c r="B40" s="835"/>
      <c r="C40" s="836"/>
      <c r="D40" s="836"/>
      <c r="E40" s="836"/>
      <c r="F40" s="836"/>
      <c r="G40" s="836"/>
      <c r="H40" s="836"/>
      <c r="I40" s="836"/>
      <c r="J40" s="836"/>
      <c r="K40" s="836"/>
      <c r="L40" s="836"/>
      <c r="M40" s="836"/>
      <c r="N40" s="836"/>
      <c r="O40" s="836"/>
      <c r="P40" s="837"/>
      <c r="Q40" s="838"/>
      <c r="R40" s="839"/>
      <c r="S40" s="839"/>
      <c r="T40" s="839"/>
      <c r="U40" s="839"/>
      <c r="V40" s="839"/>
      <c r="W40" s="839"/>
      <c r="X40" s="839"/>
      <c r="Y40" s="839"/>
      <c r="Z40" s="839"/>
      <c r="AA40" s="839"/>
      <c r="AB40" s="839"/>
      <c r="AC40" s="839"/>
      <c r="AD40" s="839"/>
      <c r="AE40" s="840"/>
      <c r="AF40" s="841"/>
      <c r="AG40" s="842"/>
      <c r="AH40" s="842"/>
      <c r="AI40" s="842"/>
      <c r="AJ40" s="843"/>
      <c r="AK40" s="910"/>
      <c r="AL40" s="911"/>
      <c r="AM40" s="911"/>
      <c r="AN40" s="911"/>
      <c r="AO40" s="911"/>
      <c r="AP40" s="911"/>
      <c r="AQ40" s="911"/>
      <c r="AR40" s="911"/>
      <c r="AS40" s="911"/>
      <c r="AT40" s="911"/>
      <c r="AU40" s="911"/>
      <c r="AV40" s="911"/>
      <c r="AW40" s="911"/>
      <c r="AX40" s="911"/>
      <c r="AY40" s="911"/>
      <c r="AZ40" s="912"/>
      <c r="BA40" s="912"/>
      <c r="BB40" s="912"/>
      <c r="BC40" s="912"/>
      <c r="BD40" s="912"/>
      <c r="BE40" s="908"/>
      <c r="BF40" s="908"/>
      <c r="BG40" s="908"/>
      <c r="BH40" s="908"/>
      <c r="BI40" s="909"/>
      <c r="BJ40" s="252"/>
      <c r="BK40" s="252"/>
      <c r="BL40" s="252"/>
      <c r="BM40" s="252"/>
      <c r="BN40" s="252"/>
      <c r="BO40" s="265"/>
      <c r="BP40" s="265"/>
      <c r="BQ40" s="262">
        <v>34</v>
      </c>
      <c r="BR40" s="263"/>
      <c r="BS40" s="848"/>
      <c r="BT40" s="849"/>
      <c r="BU40" s="849"/>
      <c r="BV40" s="849"/>
      <c r="BW40" s="849"/>
      <c r="BX40" s="849"/>
      <c r="BY40" s="849"/>
      <c r="BZ40" s="849"/>
      <c r="CA40" s="849"/>
      <c r="CB40" s="849"/>
      <c r="CC40" s="849"/>
      <c r="CD40" s="849"/>
      <c r="CE40" s="849"/>
      <c r="CF40" s="849"/>
      <c r="CG40" s="850"/>
      <c r="CH40" s="861"/>
      <c r="CI40" s="862"/>
      <c r="CJ40" s="862"/>
      <c r="CK40" s="862"/>
      <c r="CL40" s="863"/>
      <c r="CM40" s="861"/>
      <c r="CN40" s="862"/>
      <c r="CO40" s="862"/>
      <c r="CP40" s="862"/>
      <c r="CQ40" s="863"/>
      <c r="CR40" s="861"/>
      <c r="CS40" s="862"/>
      <c r="CT40" s="862"/>
      <c r="CU40" s="862"/>
      <c r="CV40" s="863"/>
      <c r="CW40" s="861"/>
      <c r="CX40" s="862"/>
      <c r="CY40" s="862"/>
      <c r="CZ40" s="862"/>
      <c r="DA40" s="863"/>
      <c r="DB40" s="861"/>
      <c r="DC40" s="862"/>
      <c r="DD40" s="862"/>
      <c r="DE40" s="862"/>
      <c r="DF40" s="863"/>
      <c r="DG40" s="861"/>
      <c r="DH40" s="862"/>
      <c r="DI40" s="862"/>
      <c r="DJ40" s="862"/>
      <c r="DK40" s="863"/>
      <c r="DL40" s="861"/>
      <c r="DM40" s="862"/>
      <c r="DN40" s="862"/>
      <c r="DO40" s="862"/>
      <c r="DP40" s="863"/>
      <c r="DQ40" s="861"/>
      <c r="DR40" s="862"/>
      <c r="DS40" s="862"/>
      <c r="DT40" s="862"/>
      <c r="DU40" s="863"/>
      <c r="DV40" s="864"/>
      <c r="DW40" s="865"/>
      <c r="DX40" s="865"/>
      <c r="DY40" s="865"/>
      <c r="DZ40" s="866"/>
      <c r="EA40" s="246"/>
    </row>
    <row r="41" spans="1:131" s="247" customFormat="1" ht="26.25" customHeight="1">
      <c r="A41" s="261">
        <v>14</v>
      </c>
      <c r="B41" s="835"/>
      <c r="C41" s="836"/>
      <c r="D41" s="836"/>
      <c r="E41" s="836"/>
      <c r="F41" s="836"/>
      <c r="G41" s="836"/>
      <c r="H41" s="836"/>
      <c r="I41" s="836"/>
      <c r="J41" s="836"/>
      <c r="K41" s="836"/>
      <c r="L41" s="836"/>
      <c r="M41" s="836"/>
      <c r="N41" s="836"/>
      <c r="O41" s="836"/>
      <c r="P41" s="837"/>
      <c r="Q41" s="838"/>
      <c r="R41" s="839"/>
      <c r="S41" s="839"/>
      <c r="T41" s="839"/>
      <c r="U41" s="839"/>
      <c r="V41" s="839"/>
      <c r="W41" s="839"/>
      <c r="X41" s="839"/>
      <c r="Y41" s="839"/>
      <c r="Z41" s="839"/>
      <c r="AA41" s="839"/>
      <c r="AB41" s="839"/>
      <c r="AC41" s="839"/>
      <c r="AD41" s="839"/>
      <c r="AE41" s="840"/>
      <c r="AF41" s="841"/>
      <c r="AG41" s="842"/>
      <c r="AH41" s="842"/>
      <c r="AI41" s="842"/>
      <c r="AJ41" s="843"/>
      <c r="AK41" s="910"/>
      <c r="AL41" s="911"/>
      <c r="AM41" s="911"/>
      <c r="AN41" s="911"/>
      <c r="AO41" s="911"/>
      <c r="AP41" s="911"/>
      <c r="AQ41" s="911"/>
      <c r="AR41" s="911"/>
      <c r="AS41" s="911"/>
      <c r="AT41" s="911"/>
      <c r="AU41" s="911"/>
      <c r="AV41" s="911"/>
      <c r="AW41" s="911"/>
      <c r="AX41" s="911"/>
      <c r="AY41" s="911"/>
      <c r="AZ41" s="912"/>
      <c r="BA41" s="912"/>
      <c r="BB41" s="912"/>
      <c r="BC41" s="912"/>
      <c r="BD41" s="912"/>
      <c r="BE41" s="908"/>
      <c r="BF41" s="908"/>
      <c r="BG41" s="908"/>
      <c r="BH41" s="908"/>
      <c r="BI41" s="909"/>
      <c r="BJ41" s="252"/>
      <c r="BK41" s="252"/>
      <c r="BL41" s="252"/>
      <c r="BM41" s="252"/>
      <c r="BN41" s="252"/>
      <c r="BO41" s="265"/>
      <c r="BP41" s="265"/>
      <c r="BQ41" s="262">
        <v>35</v>
      </c>
      <c r="BR41" s="263"/>
      <c r="BS41" s="848"/>
      <c r="BT41" s="849"/>
      <c r="BU41" s="849"/>
      <c r="BV41" s="849"/>
      <c r="BW41" s="849"/>
      <c r="BX41" s="849"/>
      <c r="BY41" s="849"/>
      <c r="BZ41" s="849"/>
      <c r="CA41" s="849"/>
      <c r="CB41" s="849"/>
      <c r="CC41" s="849"/>
      <c r="CD41" s="849"/>
      <c r="CE41" s="849"/>
      <c r="CF41" s="849"/>
      <c r="CG41" s="850"/>
      <c r="CH41" s="861"/>
      <c r="CI41" s="862"/>
      <c r="CJ41" s="862"/>
      <c r="CK41" s="862"/>
      <c r="CL41" s="863"/>
      <c r="CM41" s="861"/>
      <c r="CN41" s="862"/>
      <c r="CO41" s="862"/>
      <c r="CP41" s="862"/>
      <c r="CQ41" s="863"/>
      <c r="CR41" s="861"/>
      <c r="CS41" s="862"/>
      <c r="CT41" s="862"/>
      <c r="CU41" s="862"/>
      <c r="CV41" s="863"/>
      <c r="CW41" s="861"/>
      <c r="CX41" s="862"/>
      <c r="CY41" s="862"/>
      <c r="CZ41" s="862"/>
      <c r="DA41" s="863"/>
      <c r="DB41" s="861"/>
      <c r="DC41" s="862"/>
      <c r="DD41" s="862"/>
      <c r="DE41" s="862"/>
      <c r="DF41" s="863"/>
      <c r="DG41" s="861"/>
      <c r="DH41" s="862"/>
      <c r="DI41" s="862"/>
      <c r="DJ41" s="862"/>
      <c r="DK41" s="863"/>
      <c r="DL41" s="861"/>
      <c r="DM41" s="862"/>
      <c r="DN41" s="862"/>
      <c r="DO41" s="862"/>
      <c r="DP41" s="863"/>
      <c r="DQ41" s="861"/>
      <c r="DR41" s="862"/>
      <c r="DS41" s="862"/>
      <c r="DT41" s="862"/>
      <c r="DU41" s="863"/>
      <c r="DV41" s="864"/>
      <c r="DW41" s="865"/>
      <c r="DX41" s="865"/>
      <c r="DY41" s="865"/>
      <c r="DZ41" s="866"/>
      <c r="EA41" s="246"/>
    </row>
    <row r="42" spans="1:131" s="247" customFormat="1" ht="26.25" customHeight="1">
      <c r="A42" s="261">
        <v>15</v>
      </c>
      <c r="B42" s="835"/>
      <c r="C42" s="836"/>
      <c r="D42" s="836"/>
      <c r="E42" s="836"/>
      <c r="F42" s="836"/>
      <c r="G42" s="836"/>
      <c r="H42" s="836"/>
      <c r="I42" s="836"/>
      <c r="J42" s="836"/>
      <c r="K42" s="836"/>
      <c r="L42" s="836"/>
      <c r="M42" s="836"/>
      <c r="N42" s="836"/>
      <c r="O42" s="836"/>
      <c r="P42" s="837"/>
      <c r="Q42" s="838"/>
      <c r="R42" s="839"/>
      <c r="S42" s="839"/>
      <c r="T42" s="839"/>
      <c r="U42" s="839"/>
      <c r="V42" s="839"/>
      <c r="W42" s="839"/>
      <c r="X42" s="839"/>
      <c r="Y42" s="839"/>
      <c r="Z42" s="839"/>
      <c r="AA42" s="839"/>
      <c r="AB42" s="839"/>
      <c r="AC42" s="839"/>
      <c r="AD42" s="839"/>
      <c r="AE42" s="840"/>
      <c r="AF42" s="841"/>
      <c r="AG42" s="842"/>
      <c r="AH42" s="842"/>
      <c r="AI42" s="842"/>
      <c r="AJ42" s="843"/>
      <c r="AK42" s="910"/>
      <c r="AL42" s="911"/>
      <c r="AM42" s="911"/>
      <c r="AN42" s="911"/>
      <c r="AO42" s="911"/>
      <c r="AP42" s="911"/>
      <c r="AQ42" s="911"/>
      <c r="AR42" s="911"/>
      <c r="AS42" s="911"/>
      <c r="AT42" s="911"/>
      <c r="AU42" s="911"/>
      <c r="AV42" s="911"/>
      <c r="AW42" s="911"/>
      <c r="AX42" s="911"/>
      <c r="AY42" s="911"/>
      <c r="AZ42" s="912"/>
      <c r="BA42" s="912"/>
      <c r="BB42" s="912"/>
      <c r="BC42" s="912"/>
      <c r="BD42" s="912"/>
      <c r="BE42" s="908"/>
      <c r="BF42" s="908"/>
      <c r="BG42" s="908"/>
      <c r="BH42" s="908"/>
      <c r="BI42" s="909"/>
      <c r="BJ42" s="252"/>
      <c r="BK42" s="252"/>
      <c r="BL42" s="252"/>
      <c r="BM42" s="252"/>
      <c r="BN42" s="252"/>
      <c r="BO42" s="265"/>
      <c r="BP42" s="265"/>
      <c r="BQ42" s="262">
        <v>36</v>
      </c>
      <c r="BR42" s="263"/>
      <c r="BS42" s="848"/>
      <c r="BT42" s="849"/>
      <c r="BU42" s="849"/>
      <c r="BV42" s="849"/>
      <c r="BW42" s="849"/>
      <c r="BX42" s="849"/>
      <c r="BY42" s="849"/>
      <c r="BZ42" s="849"/>
      <c r="CA42" s="849"/>
      <c r="CB42" s="849"/>
      <c r="CC42" s="849"/>
      <c r="CD42" s="849"/>
      <c r="CE42" s="849"/>
      <c r="CF42" s="849"/>
      <c r="CG42" s="850"/>
      <c r="CH42" s="861"/>
      <c r="CI42" s="862"/>
      <c r="CJ42" s="862"/>
      <c r="CK42" s="862"/>
      <c r="CL42" s="863"/>
      <c r="CM42" s="861"/>
      <c r="CN42" s="862"/>
      <c r="CO42" s="862"/>
      <c r="CP42" s="862"/>
      <c r="CQ42" s="863"/>
      <c r="CR42" s="861"/>
      <c r="CS42" s="862"/>
      <c r="CT42" s="862"/>
      <c r="CU42" s="862"/>
      <c r="CV42" s="863"/>
      <c r="CW42" s="861"/>
      <c r="CX42" s="862"/>
      <c r="CY42" s="862"/>
      <c r="CZ42" s="862"/>
      <c r="DA42" s="863"/>
      <c r="DB42" s="861"/>
      <c r="DC42" s="862"/>
      <c r="DD42" s="862"/>
      <c r="DE42" s="862"/>
      <c r="DF42" s="863"/>
      <c r="DG42" s="861"/>
      <c r="DH42" s="862"/>
      <c r="DI42" s="862"/>
      <c r="DJ42" s="862"/>
      <c r="DK42" s="863"/>
      <c r="DL42" s="861"/>
      <c r="DM42" s="862"/>
      <c r="DN42" s="862"/>
      <c r="DO42" s="862"/>
      <c r="DP42" s="863"/>
      <c r="DQ42" s="861"/>
      <c r="DR42" s="862"/>
      <c r="DS42" s="862"/>
      <c r="DT42" s="862"/>
      <c r="DU42" s="863"/>
      <c r="DV42" s="864"/>
      <c r="DW42" s="865"/>
      <c r="DX42" s="865"/>
      <c r="DY42" s="865"/>
      <c r="DZ42" s="866"/>
      <c r="EA42" s="246"/>
    </row>
    <row r="43" spans="1:131" s="247" customFormat="1" ht="26.25" customHeight="1">
      <c r="A43" s="261">
        <v>16</v>
      </c>
      <c r="B43" s="835"/>
      <c r="C43" s="836"/>
      <c r="D43" s="836"/>
      <c r="E43" s="836"/>
      <c r="F43" s="836"/>
      <c r="G43" s="836"/>
      <c r="H43" s="836"/>
      <c r="I43" s="836"/>
      <c r="J43" s="836"/>
      <c r="K43" s="836"/>
      <c r="L43" s="836"/>
      <c r="M43" s="836"/>
      <c r="N43" s="836"/>
      <c r="O43" s="836"/>
      <c r="P43" s="837"/>
      <c r="Q43" s="838"/>
      <c r="R43" s="839"/>
      <c r="S43" s="839"/>
      <c r="T43" s="839"/>
      <c r="U43" s="839"/>
      <c r="V43" s="839"/>
      <c r="W43" s="839"/>
      <c r="X43" s="839"/>
      <c r="Y43" s="839"/>
      <c r="Z43" s="839"/>
      <c r="AA43" s="839"/>
      <c r="AB43" s="839"/>
      <c r="AC43" s="839"/>
      <c r="AD43" s="839"/>
      <c r="AE43" s="840"/>
      <c r="AF43" s="841"/>
      <c r="AG43" s="842"/>
      <c r="AH43" s="842"/>
      <c r="AI43" s="842"/>
      <c r="AJ43" s="843"/>
      <c r="AK43" s="910"/>
      <c r="AL43" s="911"/>
      <c r="AM43" s="911"/>
      <c r="AN43" s="911"/>
      <c r="AO43" s="911"/>
      <c r="AP43" s="911"/>
      <c r="AQ43" s="911"/>
      <c r="AR43" s="911"/>
      <c r="AS43" s="911"/>
      <c r="AT43" s="911"/>
      <c r="AU43" s="911"/>
      <c r="AV43" s="911"/>
      <c r="AW43" s="911"/>
      <c r="AX43" s="911"/>
      <c r="AY43" s="911"/>
      <c r="AZ43" s="912"/>
      <c r="BA43" s="912"/>
      <c r="BB43" s="912"/>
      <c r="BC43" s="912"/>
      <c r="BD43" s="912"/>
      <c r="BE43" s="908"/>
      <c r="BF43" s="908"/>
      <c r="BG43" s="908"/>
      <c r="BH43" s="908"/>
      <c r="BI43" s="909"/>
      <c r="BJ43" s="252"/>
      <c r="BK43" s="252"/>
      <c r="BL43" s="252"/>
      <c r="BM43" s="252"/>
      <c r="BN43" s="252"/>
      <c r="BO43" s="265"/>
      <c r="BP43" s="265"/>
      <c r="BQ43" s="262">
        <v>37</v>
      </c>
      <c r="BR43" s="263"/>
      <c r="BS43" s="848"/>
      <c r="BT43" s="849"/>
      <c r="BU43" s="849"/>
      <c r="BV43" s="849"/>
      <c r="BW43" s="849"/>
      <c r="BX43" s="849"/>
      <c r="BY43" s="849"/>
      <c r="BZ43" s="849"/>
      <c r="CA43" s="849"/>
      <c r="CB43" s="849"/>
      <c r="CC43" s="849"/>
      <c r="CD43" s="849"/>
      <c r="CE43" s="849"/>
      <c r="CF43" s="849"/>
      <c r="CG43" s="850"/>
      <c r="CH43" s="861"/>
      <c r="CI43" s="862"/>
      <c r="CJ43" s="862"/>
      <c r="CK43" s="862"/>
      <c r="CL43" s="863"/>
      <c r="CM43" s="861"/>
      <c r="CN43" s="862"/>
      <c r="CO43" s="862"/>
      <c r="CP43" s="862"/>
      <c r="CQ43" s="863"/>
      <c r="CR43" s="861"/>
      <c r="CS43" s="862"/>
      <c r="CT43" s="862"/>
      <c r="CU43" s="862"/>
      <c r="CV43" s="863"/>
      <c r="CW43" s="861"/>
      <c r="CX43" s="862"/>
      <c r="CY43" s="862"/>
      <c r="CZ43" s="862"/>
      <c r="DA43" s="863"/>
      <c r="DB43" s="861"/>
      <c r="DC43" s="862"/>
      <c r="DD43" s="862"/>
      <c r="DE43" s="862"/>
      <c r="DF43" s="863"/>
      <c r="DG43" s="861"/>
      <c r="DH43" s="862"/>
      <c r="DI43" s="862"/>
      <c r="DJ43" s="862"/>
      <c r="DK43" s="863"/>
      <c r="DL43" s="861"/>
      <c r="DM43" s="862"/>
      <c r="DN43" s="862"/>
      <c r="DO43" s="862"/>
      <c r="DP43" s="863"/>
      <c r="DQ43" s="861"/>
      <c r="DR43" s="862"/>
      <c r="DS43" s="862"/>
      <c r="DT43" s="862"/>
      <c r="DU43" s="863"/>
      <c r="DV43" s="864"/>
      <c r="DW43" s="865"/>
      <c r="DX43" s="865"/>
      <c r="DY43" s="865"/>
      <c r="DZ43" s="866"/>
      <c r="EA43" s="246"/>
    </row>
    <row r="44" spans="1:131" s="247" customFormat="1" ht="26.25" customHeight="1">
      <c r="A44" s="261">
        <v>17</v>
      </c>
      <c r="B44" s="835"/>
      <c r="C44" s="836"/>
      <c r="D44" s="836"/>
      <c r="E44" s="836"/>
      <c r="F44" s="836"/>
      <c r="G44" s="836"/>
      <c r="H44" s="836"/>
      <c r="I44" s="836"/>
      <c r="J44" s="836"/>
      <c r="K44" s="836"/>
      <c r="L44" s="836"/>
      <c r="M44" s="836"/>
      <c r="N44" s="836"/>
      <c r="O44" s="836"/>
      <c r="P44" s="837"/>
      <c r="Q44" s="838"/>
      <c r="R44" s="839"/>
      <c r="S44" s="839"/>
      <c r="T44" s="839"/>
      <c r="U44" s="839"/>
      <c r="V44" s="839"/>
      <c r="W44" s="839"/>
      <c r="X44" s="839"/>
      <c r="Y44" s="839"/>
      <c r="Z44" s="839"/>
      <c r="AA44" s="839"/>
      <c r="AB44" s="839"/>
      <c r="AC44" s="839"/>
      <c r="AD44" s="839"/>
      <c r="AE44" s="840"/>
      <c r="AF44" s="841"/>
      <c r="AG44" s="842"/>
      <c r="AH44" s="842"/>
      <c r="AI44" s="842"/>
      <c r="AJ44" s="843"/>
      <c r="AK44" s="910"/>
      <c r="AL44" s="911"/>
      <c r="AM44" s="911"/>
      <c r="AN44" s="911"/>
      <c r="AO44" s="911"/>
      <c r="AP44" s="911"/>
      <c r="AQ44" s="911"/>
      <c r="AR44" s="911"/>
      <c r="AS44" s="911"/>
      <c r="AT44" s="911"/>
      <c r="AU44" s="911"/>
      <c r="AV44" s="911"/>
      <c r="AW44" s="911"/>
      <c r="AX44" s="911"/>
      <c r="AY44" s="911"/>
      <c r="AZ44" s="912"/>
      <c r="BA44" s="912"/>
      <c r="BB44" s="912"/>
      <c r="BC44" s="912"/>
      <c r="BD44" s="912"/>
      <c r="BE44" s="908"/>
      <c r="BF44" s="908"/>
      <c r="BG44" s="908"/>
      <c r="BH44" s="908"/>
      <c r="BI44" s="909"/>
      <c r="BJ44" s="252"/>
      <c r="BK44" s="252"/>
      <c r="BL44" s="252"/>
      <c r="BM44" s="252"/>
      <c r="BN44" s="252"/>
      <c r="BO44" s="265"/>
      <c r="BP44" s="265"/>
      <c r="BQ44" s="262">
        <v>38</v>
      </c>
      <c r="BR44" s="263"/>
      <c r="BS44" s="848"/>
      <c r="BT44" s="849"/>
      <c r="BU44" s="849"/>
      <c r="BV44" s="849"/>
      <c r="BW44" s="849"/>
      <c r="BX44" s="849"/>
      <c r="BY44" s="849"/>
      <c r="BZ44" s="849"/>
      <c r="CA44" s="849"/>
      <c r="CB44" s="849"/>
      <c r="CC44" s="849"/>
      <c r="CD44" s="849"/>
      <c r="CE44" s="849"/>
      <c r="CF44" s="849"/>
      <c r="CG44" s="850"/>
      <c r="CH44" s="861"/>
      <c r="CI44" s="862"/>
      <c r="CJ44" s="862"/>
      <c r="CK44" s="862"/>
      <c r="CL44" s="863"/>
      <c r="CM44" s="861"/>
      <c r="CN44" s="862"/>
      <c r="CO44" s="862"/>
      <c r="CP44" s="862"/>
      <c r="CQ44" s="863"/>
      <c r="CR44" s="861"/>
      <c r="CS44" s="862"/>
      <c r="CT44" s="862"/>
      <c r="CU44" s="862"/>
      <c r="CV44" s="863"/>
      <c r="CW44" s="861"/>
      <c r="CX44" s="862"/>
      <c r="CY44" s="862"/>
      <c r="CZ44" s="862"/>
      <c r="DA44" s="863"/>
      <c r="DB44" s="861"/>
      <c r="DC44" s="862"/>
      <c r="DD44" s="862"/>
      <c r="DE44" s="862"/>
      <c r="DF44" s="863"/>
      <c r="DG44" s="861"/>
      <c r="DH44" s="862"/>
      <c r="DI44" s="862"/>
      <c r="DJ44" s="862"/>
      <c r="DK44" s="863"/>
      <c r="DL44" s="861"/>
      <c r="DM44" s="862"/>
      <c r="DN44" s="862"/>
      <c r="DO44" s="862"/>
      <c r="DP44" s="863"/>
      <c r="DQ44" s="861"/>
      <c r="DR44" s="862"/>
      <c r="DS44" s="862"/>
      <c r="DT44" s="862"/>
      <c r="DU44" s="863"/>
      <c r="DV44" s="864"/>
      <c r="DW44" s="865"/>
      <c r="DX44" s="865"/>
      <c r="DY44" s="865"/>
      <c r="DZ44" s="866"/>
      <c r="EA44" s="246"/>
    </row>
    <row r="45" spans="1:131" s="247" customFormat="1" ht="26.25" customHeight="1">
      <c r="A45" s="261">
        <v>18</v>
      </c>
      <c r="B45" s="835"/>
      <c r="C45" s="836"/>
      <c r="D45" s="836"/>
      <c r="E45" s="836"/>
      <c r="F45" s="836"/>
      <c r="G45" s="836"/>
      <c r="H45" s="836"/>
      <c r="I45" s="836"/>
      <c r="J45" s="836"/>
      <c r="K45" s="836"/>
      <c r="L45" s="836"/>
      <c r="M45" s="836"/>
      <c r="N45" s="836"/>
      <c r="O45" s="836"/>
      <c r="P45" s="837"/>
      <c r="Q45" s="838"/>
      <c r="R45" s="839"/>
      <c r="S45" s="839"/>
      <c r="T45" s="839"/>
      <c r="U45" s="839"/>
      <c r="V45" s="839"/>
      <c r="W45" s="839"/>
      <c r="X45" s="839"/>
      <c r="Y45" s="839"/>
      <c r="Z45" s="839"/>
      <c r="AA45" s="839"/>
      <c r="AB45" s="839"/>
      <c r="AC45" s="839"/>
      <c r="AD45" s="839"/>
      <c r="AE45" s="840"/>
      <c r="AF45" s="841"/>
      <c r="AG45" s="842"/>
      <c r="AH45" s="842"/>
      <c r="AI45" s="842"/>
      <c r="AJ45" s="843"/>
      <c r="AK45" s="910"/>
      <c r="AL45" s="911"/>
      <c r="AM45" s="911"/>
      <c r="AN45" s="911"/>
      <c r="AO45" s="911"/>
      <c r="AP45" s="911"/>
      <c r="AQ45" s="911"/>
      <c r="AR45" s="911"/>
      <c r="AS45" s="911"/>
      <c r="AT45" s="911"/>
      <c r="AU45" s="911"/>
      <c r="AV45" s="911"/>
      <c r="AW45" s="911"/>
      <c r="AX45" s="911"/>
      <c r="AY45" s="911"/>
      <c r="AZ45" s="912"/>
      <c r="BA45" s="912"/>
      <c r="BB45" s="912"/>
      <c r="BC45" s="912"/>
      <c r="BD45" s="912"/>
      <c r="BE45" s="908"/>
      <c r="BF45" s="908"/>
      <c r="BG45" s="908"/>
      <c r="BH45" s="908"/>
      <c r="BI45" s="909"/>
      <c r="BJ45" s="252"/>
      <c r="BK45" s="252"/>
      <c r="BL45" s="252"/>
      <c r="BM45" s="252"/>
      <c r="BN45" s="252"/>
      <c r="BO45" s="265"/>
      <c r="BP45" s="265"/>
      <c r="BQ45" s="262">
        <v>39</v>
      </c>
      <c r="BR45" s="263"/>
      <c r="BS45" s="848"/>
      <c r="BT45" s="849"/>
      <c r="BU45" s="849"/>
      <c r="BV45" s="849"/>
      <c r="BW45" s="849"/>
      <c r="BX45" s="849"/>
      <c r="BY45" s="849"/>
      <c r="BZ45" s="849"/>
      <c r="CA45" s="849"/>
      <c r="CB45" s="849"/>
      <c r="CC45" s="849"/>
      <c r="CD45" s="849"/>
      <c r="CE45" s="849"/>
      <c r="CF45" s="849"/>
      <c r="CG45" s="850"/>
      <c r="CH45" s="861"/>
      <c r="CI45" s="862"/>
      <c r="CJ45" s="862"/>
      <c r="CK45" s="862"/>
      <c r="CL45" s="863"/>
      <c r="CM45" s="861"/>
      <c r="CN45" s="862"/>
      <c r="CO45" s="862"/>
      <c r="CP45" s="862"/>
      <c r="CQ45" s="863"/>
      <c r="CR45" s="861"/>
      <c r="CS45" s="862"/>
      <c r="CT45" s="862"/>
      <c r="CU45" s="862"/>
      <c r="CV45" s="863"/>
      <c r="CW45" s="861"/>
      <c r="CX45" s="862"/>
      <c r="CY45" s="862"/>
      <c r="CZ45" s="862"/>
      <c r="DA45" s="863"/>
      <c r="DB45" s="861"/>
      <c r="DC45" s="862"/>
      <c r="DD45" s="862"/>
      <c r="DE45" s="862"/>
      <c r="DF45" s="863"/>
      <c r="DG45" s="861"/>
      <c r="DH45" s="862"/>
      <c r="DI45" s="862"/>
      <c r="DJ45" s="862"/>
      <c r="DK45" s="863"/>
      <c r="DL45" s="861"/>
      <c r="DM45" s="862"/>
      <c r="DN45" s="862"/>
      <c r="DO45" s="862"/>
      <c r="DP45" s="863"/>
      <c r="DQ45" s="861"/>
      <c r="DR45" s="862"/>
      <c r="DS45" s="862"/>
      <c r="DT45" s="862"/>
      <c r="DU45" s="863"/>
      <c r="DV45" s="864"/>
      <c r="DW45" s="865"/>
      <c r="DX45" s="865"/>
      <c r="DY45" s="865"/>
      <c r="DZ45" s="866"/>
      <c r="EA45" s="246"/>
    </row>
    <row r="46" spans="1:131" s="247" customFormat="1" ht="26.25" customHeight="1">
      <c r="A46" s="261">
        <v>19</v>
      </c>
      <c r="B46" s="835"/>
      <c r="C46" s="836"/>
      <c r="D46" s="836"/>
      <c r="E46" s="836"/>
      <c r="F46" s="836"/>
      <c r="G46" s="836"/>
      <c r="H46" s="836"/>
      <c r="I46" s="836"/>
      <c r="J46" s="836"/>
      <c r="K46" s="836"/>
      <c r="L46" s="836"/>
      <c r="M46" s="836"/>
      <c r="N46" s="836"/>
      <c r="O46" s="836"/>
      <c r="P46" s="837"/>
      <c r="Q46" s="838"/>
      <c r="R46" s="839"/>
      <c r="S46" s="839"/>
      <c r="T46" s="839"/>
      <c r="U46" s="839"/>
      <c r="V46" s="839"/>
      <c r="W46" s="839"/>
      <c r="X46" s="839"/>
      <c r="Y46" s="839"/>
      <c r="Z46" s="839"/>
      <c r="AA46" s="839"/>
      <c r="AB46" s="839"/>
      <c r="AC46" s="839"/>
      <c r="AD46" s="839"/>
      <c r="AE46" s="840"/>
      <c r="AF46" s="841"/>
      <c r="AG46" s="842"/>
      <c r="AH46" s="842"/>
      <c r="AI46" s="842"/>
      <c r="AJ46" s="843"/>
      <c r="AK46" s="910"/>
      <c r="AL46" s="911"/>
      <c r="AM46" s="911"/>
      <c r="AN46" s="911"/>
      <c r="AO46" s="911"/>
      <c r="AP46" s="911"/>
      <c r="AQ46" s="911"/>
      <c r="AR46" s="911"/>
      <c r="AS46" s="911"/>
      <c r="AT46" s="911"/>
      <c r="AU46" s="911"/>
      <c r="AV46" s="911"/>
      <c r="AW46" s="911"/>
      <c r="AX46" s="911"/>
      <c r="AY46" s="911"/>
      <c r="AZ46" s="912"/>
      <c r="BA46" s="912"/>
      <c r="BB46" s="912"/>
      <c r="BC46" s="912"/>
      <c r="BD46" s="912"/>
      <c r="BE46" s="908"/>
      <c r="BF46" s="908"/>
      <c r="BG46" s="908"/>
      <c r="BH46" s="908"/>
      <c r="BI46" s="909"/>
      <c r="BJ46" s="252"/>
      <c r="BK46" s="252"/>
      <c r="BL46" s="252"/>
      <c r="BM46" s="252"/>
      <c r="BN46" s="252"/>
      <c r="BO46" s="265"/>
      <c r="BP46" s="265"/>
      <c r="BQ46" s="262">
        <v>40</v>
      </c>
      <c r="BR46" s="263"/>
      <c r="BS46" s="848"/>
      <c r="BT46" s="849"/>
      <c r="BU46" s="849"/>
      <c r="BV46" s="849"/>
      <c r="BW46" s="849"/>
      <c r="BX46" s="849"/>
      <c r="BY46" s="849"/>
      <c r="BZ46" s="849"/>
      <c r="CA46" s="849"/>
      <c r="CB46" s="849"/>
      <c r="CC46" s="849"/>
      <c r="CD46" s="849"/>
      <c r="CE46" s="849"/>
      <c r="CF46" s="849"/>
      <c r="CG46" s="850"/>
      <c r="CH46" s="861"/>
      <c r="CI46" s="862"/>
      <c r="CJ46" s="862"/>
      <c r="CK46" s="862"/>
      <c r="CL46" s="863"/>
      <c r="CM46" s="861"/>
      <c r="CN46" s="862"/>
      <c r="CO46" s="862"/>
      <c r="CP46" s="862"/>
      <c r="CQ46" s="863"/>
      <c r="CR46" s="861"/>
      <c r="CS46" s="862"/>
      <c r="CT46" s="862"/>
      <c r="CU46" s="862"/>
      <c r="CV46" s="863"/>
      <c r="CW46" s="861"/>
      <c r="CX46" s="862"/>
      <c r="CY46" s="862"/>
      <c r="CZ46" s="862"/>
      <c r="DA46" s="863"/>
      <c r="DB46" s="861"/>
      <c r="DC46" s="862"/>
      <c r="DD46" s="862"/>
      <c r="DE46" s="862"/>
      <c r="DF46" s="863"/>
      <c r="DG46" s="861"/>
      <c r="DH46" s="862"/>
      <c r="DI46" s="862"/>
      <c r="DJ46" s="862"/>
      <c r="DK46" s="863"/>
      <c r="DL46" s="861"/>
      <c r="DM46" s="862"/>
      <c r="DN46" s="862"/>
      <c r="DO46" s="862"/>
      <c r="DP46" s="863"/>
      <c r="DQ46" s="861"/>
      <c r="DR46" s="862"/>
      <c r="DS46" s="862"/>
      <c r="DT46" s="862"/>
      <c r="DU46" s="863"/>
      <c r="DV46" s="864"/>
      <c r="DW46" s="865"/>
      <c r="DX46" s="865"/>
      <c r="DY46" s="865"/>
      <c r="DZ46" s="866"/>
      <c r="EA46" s="246"/>
    </row>
    <row r="47" spans="1:131" s="247" customFormat="1" ht="26.25" customHeight="1">
      <c r="A47" s="261">
        <v>20</v>
      </c>
      <c r="B47" s="835"/>
      <c r="C47" s="836"/>
      <c r="D47" s="836"/>
      <c r="E47" s="836"/>
      <c r="F47" s="836"/>
      <c r="G47" s="836"/>
      <c r="H47" s="836"/>
      <c r="I47" s="836"/>
      <c r="J47" s="836"/>
      <c r="K47" s="836"/>
      <c r="L47" s="836"/>
      <c r="M47" s="836"/>
      <c r="N47" s="836"/>
      <c r="O47" s="836"/>
      <c r="P47" s="837"/>
      <c r="Q47" s="838"/>
      <c r="R47" s="839"/>
      <c r="S47" s="839"/>
      <c r="T47" s="839"/>
      <c r="U47" s="839"/>
      <c r="V47" s="839"/>
      <c r="W47" s="839"/>
      <c r="X47" s="839"/>
      <c r="Y47" s="839"/>
      <c r="Z47" s="839"/>
      <c r="AA47" s="839"/>
      <c r="AB47" s="839"/>
      <c r="AC47" s="839"/>
      <c r="AD47" s="839"/>
      <c r="AE47" s="840"/>
      <c r="AF47" s="841"/>
      <c r="AG47" s="842"/>
      <c r="AH47" s="842"/>
      <c r="AI47" s="842"/>
      <c r="AJ47" s="843"/>
      <c r="AK47" s="910"/>
      <c r="AL47" s="911"/>
      <c r="AM47" s="911"/>
      <c r="AN47" s="911"/>
      <c r="AO47" s="911"/>
      <c r="AP47" s="911"/>
      <c r="AQ47" s="911"/>
      <c r="AR47" s="911"/>
      <c r="AS47" s="911"/>
      <c r="AT47" s="911"/>
      <c r="AU47" s="911"/>
      <c r="AV47" s="911"/>
      <c r="AW47" s="911"/>
      <c r="AX47" s="911"/>
      <c r="AY47" s="911"/>
      <c r="AZ47" s="912"/>
      <c r="BA47" s="912"/>
      <c r="BB47" s="912"/>
      <c r="BC47" s="912"/>
      <c r="BD47" s="912"/>
      <c r="BE47" s="908"/>
      <c r="BF47" s="908"/>
      <c r="BG47" s="908"/>
      <c r="BH47" s="908"/>
      <c r="BI47" s="909"/>
      <c r="BJ47" s="252"/>
      <c r="BK47" s="252"/>
      <c r="BL47" s="252"/>
      <c r="BM47" s="252"/>
      <c r="BN47" s="252"/>
      <c r="BO47" s="265"/>
      <c r="BP47" s="265"/>
      <c r="BQ47" s="262">
        <v>41</v>
      </c>
      <c r="BR47" s="263"/>
      <c r="BS47" s="848"/>
      <c r="BT47" s="849"/>
      <c r="BU47" s="849"/>
      <c r="BV47" s="849"/>
      <c r="BW47" s="849"/>
      <c r="BX47" s="849"/>
      <c r="BY47" s="849"/>
      <c r="BZ47" s="849"/>
      <c r="CA47" s="849"/>
      <c r="CB47" s="849"/>
      <c r="CC47" s="849"/>
      <c r="CD47" s="849"/>
      <c r="CE47" s="849"/>
      <c r="CF47" s="849"/>
      <c r="CG47" s="850"/>
      <c r="CH47" s="861"/>
      <c r="CI47" s="862"/>
      <c r="CJ47" s="862"/>
      <c r="CK47" s="862"/>
      <c r="CL47" s="863"/>
      <c r="CM47" s="861"/>
      <c r="CN47" s="862"/>
      <c r="CO47" s="862"/>
      <c r="CP47" s="862"/>
      <c r="CQ47" s="863"/>
      <c r="CR47" s="861"/>
      <c r="CS47" s="862"/>
      <c r="CT47" s="862"/>
      <c r="CU47" s="862"/>
      <c r="CV47" s="863"/>
      <c r="CW47" s="861"/>
      <c r="CX47" s="862"/>
      <c r="CY47" s="862"/>
      <c r="CZ47" s="862"/>
      <c r="DA47" s="863"/>
      <c r="DB47" s="861"/>
      <c r="DC47" s="862"/>
      <c r="DD47" s="862"/>
      <c r="DE47" s="862"/>
      <c r="DF47" s="863"/>
      <c r="DG47" s="861"/>
      <c r="DH47" s="862"/>
      <c r="DI47" s="862"/>
      <c r="DJ47" s="862"/>
      <c r="DK47" s="863"/>
      <c r="DL47" s="861"/>
      <c r="DM47" s="862"/>
      <c r="DN47" s="862"/>
      <c r="DO47" s="862"/>
      <c r="DP47" s="863"/>
      <c r="DQ47" s="861"/>
      <c r="DR47" s="862"/>
      <c r="DS47" s="862"/>
      <c r="DT47" s="862"/>
      <c r="DU47" s="863"/>
      <c r="DV47" s="864"/>
      <c r="DW47" s="865"/>
      <c r="DX47" s="865"/>
      <c r="DY47" s="865"/>
      <c r="DZ47" s="866"/>
      <c r="EA47" s="246"/>
    </row>
    <row r="48" spans="1:131" s="247" customFormat="1" ht="26.25" customHeight="1">
      <c r="A48" s="261">
        <v>21</v>
      </c>
      <c r="B48" s="835"/>
      <c r="C48" s="836"/>
      <c r="D48" s="836"/>
      <c r="E48" s="836"/>
      <c r="F48" s="836"/>
      <c r="G48" s="836"/>
      <c r="H48" s="836"/>
      <c r="I48" s="836"/>
      <c r="J48" s="836"/>
      <c r="K48" s="836"/>
      <c r="L48" s="836"/>
      <c r="M48" s="836"/>
      <c r="N48" s="836"/>
      <c r="O48" s="836"/>
      <c r="P48" s="837"/>
      <c r="Q48" s="838"/>
      <c r="R48" s="839"/>
      <c r="S48" s="839"/>
      <c r="T48" s="839"/>
      <c r="U48" s="839"/>
      <c r="V48" s="839"/>
      <c r="W48" s="839"/>
      <c r="X48" s="839"/>
      <c r="Y48" s="839"/>
      <c r="Z48" s="839"/>
      <c r="AA48" s="839"/>
      <c r="AB48" s="839"/>
      <c r="AC48" s="839"/>
      <c r="AD48" s="839"/>
      <c r="AE48" s="840"/>
      <c r="AF48" s="841"/>
      <c r="AG48" s="842"/>
      <c r="AH48" s="842"/>
      <c r="AI48" s="842"/>
      <c r="AJ48" s="843"/>
      <c r="AK48" s="910"/>
      <c r="AL48" s="911"/>
      <c r="AM48" s="911"/>
      <c r="AN48" s="911"/>
      <c r="AO48" s="911"/>
      <c r="AP48" s="911"/>
      <c r="AQ48" s="911"/>
      <c r="AR48" s="911"/>
      <c r="AS48" s="911"/>
      <c r="AT48" s="911"/>
      <c r="AU48" s="911"/>
      <c r="AV48" s="911"/>
      <c r="AW48" s="911"/>
      <c r="AX48" s="911"/>
      <c r="AY48" s="911"/>
      <c r="AZ48" s="912"/>
      <c r="BA48" s="912"/>
      <c r="BB48" s="912"/>
      <c r="BC48" s="912"/>
      <c r="BD48" s="912"/>
      <c r="BE48" s="908"/>
      <c r="BF48" s="908"/>
      <c r="BG48" s="908"/>
      <c r="BH48" s="908"/>
      <c r="BI48" s="909"/>
      <c r="BJ48" s="252"/>
      <c r="BK48" s="252"/>
      <c r="BL48" s="252"/>
      <c r="BM48" s="252"/>
      <c r="BN48" s="252"/>
      <c r="BO48" s="265"/>
      <c r="BP48" s="265"/>
      <c r="BQ48" s="262">
        <v>42</v>
      </c>
      <c r="BR48" s="263"/>
      <c r="BS48" s="848"/>
      <c r="BT48" s="849"/>
      <c r="BU48" s="849"/>
      <c r="BV48" s="849"/>
      <c r="BW48" s="849"/>
      <c r="BX48" s="849"/>
      <c r="BY48" s="849"/>
      <c r="BZ48" s="849"/>
      <c r="CA48" s="849"/>
      <c r="CB48" s="849"/>
      <c r="CC48" s="849"/>
      <c r="CD48" s="849"/>
      <c r="CE48" s="849"/>
      <c r="CF48" s="849"/>
      <c r="CG48" s="850"/>
      <c r="CH48" s="861"/>
      <c r="CI48" s="862"/>
      <c r="CJ48" s="862"/>
      <c r="CK48" s="862"/>
      <c r="CL48" s="863"/>
      <c r="CM48" s="861"/>
      <c r="CN48" s="862"/>
      <c r="CO48" s="862"/>
      <c r="CP48" s="862"/>
      <c r="CQ48" s="863"/>
      <c r="CR48" s="861"/>
      <c r="CS48" s="862"/>
      <c r="CT48" s="862"/>
      <c r="CU48" s="862"/>
      <c r="CV48" s="863"/>
      <c r="CW48" s="861"/>
      <c r="CX48" s="862"/>
      <c r="CY48" s="862"/>
      <c r="CZ48" s="862"/>
      <c r="DA48" s="863"/>
      <c r="DB48" s="861"/>
      <c r="DC48" s="862"/>
      <c r="DD48" s="862"/>
      <c r="DE48" s="862"/>
      <c r="DF48" s="863"/>
      <c r="DG48" s="861"/>
      <c r="DH48" s="862"/>
      <c r="DI48" s="862"/>
      <c r="DJ48" s="862"/>
      <c r="DK48" s="863"/>
      <c r="DL48" s="861"/>
      <c r="DM48" s="862"/>
      <c r="DN48" s="862"/>
      <c r="DO48" s="862"/>
      <c r="DP48" s="863"/>
      <c r="DQ48" s="861"/>
      <c r="DR48" s="862"/>
      <c r="DS48" s="862"/>
      <c r="DT48" s="862"/>
      <c r="DU48" s="863"/>
      <c r="DV48" s="864"/>
      <c r="DW48" s="865"/>
      <c r="DX48" s="865"/>
      <c r="DY48" s="865"/>
      <c r="DZ48" s="866"/>
      <c r="EA48" s="246"/>
    </row>
    <row r="49" spans="1:131" s="247" customFormat="1" ht="26.25" customHeight="1">
      <c r="A49" s="261">
        <v>22</v>
      </c>
      <c r="B49" s="835"/>
      <c r="C49" s="836"/>
      <c r="D49" s="836"/>
      <c r="E49" s="836"/>
      <c r="F49" s="836"/>
      <c r="G49" s="836"/>
      <c r="H49" s="836"/>
      <c r="I49" s="836"/>
      <c r="J49" s="836"/>
      <c r="K49" s="836"/>
      <c r="L49" s="836"/>
      <c r="M49" s="836"/>
      <c r="N49" s="836"/>
      <c r="O49" s="836"/>
      <c r="P49" s="837"/>
      <c r="Q49" s="838"/>
      <c r="R49" s="839"/>
      <c r="S49" s="839"/>
      <c r="T49" s="839"/>
      <c r="U49" s="839"/>
      <c r="V49" s="839"/>
      <c r="W49" s="839"/>
      <c r="X49" s="839"/>
      <c r="Y49" s="839"/>
      <c r="Z49" s="839"/>
      <c r="AA49" s="839"/>
      <c r="AB49" s="839"/>
      <c r="AC49" s="839"/>
      <c r="AD49" s="839"/>
      <c r="AE49" s="840"/>
      <c r="AF49" s="841"/>
      <c r="AG49" s="842"/>
      <c r="AH49" s="842"/>
      <c r="AI49" s="842"/>
      <c r="AJ49" s="843"/>
      <c r="AK49" s="910"/>
      <c r="AL49" s="911"/>
      <c r="AM49" s="911"/>
      <c r="AN49" s="911"/>
      <c r="AO49" s="911"/>
      <c r="AP49" s="911"/>
      <c r="AQ49" s="911"/>
      <c r="AR49" s="911"/>
      <c r="AS49" s="911"/>
      <c r="AT49" s="911"/>
      <c r="AU49" s="911"/>
      <c r="AV49" s="911"/>
      <c r="AW49" s="911"/>
      <c r="AX49" s="911"/>
      <c r="AY49" s="911"/>
      <c r="AZ49" s="912"/>
      <c r="BA49" s="912"/>
      <c r="BB49" s="912"/>
      <c r="BC49" s="912"/>
      <c r="BD49" s="912"/>
      <c r="BE49" s="908"/>
      <c r="BF49" s="908"/>
      <c r="BG49" s="908"/>
      <c r="BH49" s="908"/>
      <c r="BI49" s="909"/>
      <c r="BJ49" s="252"/>
      <c r="BK49" s="252"/>
      <c r="BL49" s="252"/>
      <c r="BM49" s="252"/>
      <c r="BN49" s="252"/>
      <c r="BO49" s="265"/>
      <c r="BP49" s="265"/>
      <c r="BQ49" s="262">
        <v>43</v>
      </c>
      <c r="BR49" s="263"/>
      <c r="BS49" s="848"/>
      <c r="BT49" s="849"/>
      <c r="BU49" s="849"/>
      <c r="BV49" s="849"/>
      <c r="BW49" s="849"/>
      <c r="BX49" s="849"/>
      <c r="BY49" s="849"/>
      <c r="BZ49" s="849"/>
      <c r="CA49" s="849"/>
      <c r="CB49" s="849"/>
      <c r="CC49" s="849"/>
      <c r="CD49" s="849"/>
      <c r="CE49" s="849"/>
      <c r="CF49" s="849"/>
      <c r="CG49" s="850"/>
      <c r="CH49" s="861"/>
      <c r="CI49" s="862"/>
      <c r="CJ49" s="862"/>
      <c r="CK49" s="862"/>
      <c r="CL49" s="863"/>
      <c r="CM49" s="861"/>
      <c r="CN49" s="862"/>
      <c r="CO49" s="862"/>
      <c r="CP49" s="862"/>
      <c r="CQ49" s="863"/>
      <c r="CR49" s="861"/>
      <c r="CS49" s="862"/>
      <c r="CT49" s="862"/>
      <c r="CU49" s="862"/>
      <c r="CV49" s="863"/>
      <c r="CW49" s="861"/>
      <c r="CX49" s="862"/>
      <c r="CY49" s="862"/>
      <c r="CZ49" s="862"/>
      <c r="DA49" s="863"/>
      <c r="DB49" s="861"/>
      <c r="DC49" s="862"/>
      <c r="DD49" s="862"/>
      <c r="DE49" s="862"/>
      <c r="DF49" s="863"/>
      <c r="DG49" s="861"/>
      <c r="DH49" s="862"/>
      <c r="DI49" s="862"/>
      <c r="DJ49" s="862"/>
      <c r="DK49" s="863"/>
      <c r="DL49" s="861"/>
      <c r="DM49" s="862"/>
      <c r="DN49" s="862"/>
      <c r="DO49" s="862"/>
      <c r="DP49" s="863"/>
      <c r="DQ49" s="861"/>
      <c r="DR49" s="862"/>
      <c r="DS49" s="862"/>
      <c r="DT49" s="862"/>
      <c r="DU49" s="863"/>
      <c r="DV49" s="864"/>
      <c r="DW49" s="865"/>
      <c r="DX49" s="865"/>
      <c r="DY49" s="865"/>
      <c r="DZ49" s="866"/>
      <c r="EA49" s="246"/>
    </row>
    <row r="50" spans="1:131" s="247" customFormat="1" ht="26.25" customHeight="1">
      <c r="A50" s="261">
        <v>23</v>
      </c>
      <c r="B50" s="835"/>
      <c r="C50" s="836"/>
      <c r="D50" s="836"/>
      <c r="E50" s="836"/>
      <c r="F50" s="836"/>
      <c r="G50" s="836"/>
      <c r="H50" s="836"/>
      <c r="I50" s="836"/>
      <c r="J50" s="836"/>
      <c r="K50" s="836"/>
      <c r="L50" s="836"/>
      <c r="M50" s="836"/>
      <c r="N50" s="836"/>
      <c r="O50" s="836"/>
      <c r="P50" s="837"/>
      <c r="Q50" s="913"/>
      <c r="R50" s="914"/>
      <c r="S50" s="914"/>
      <c r="T50" s="914"/>
      <c r="U50" s="914"/>
      <c r="V50" s="914"/>
      <c r="W50" s="914"/>
      <c r="X50" s="914"/>
      <c r="Y50" s="914"/>
      <c r="Z50" s="914"/>
      <c r="AA50" s="914"/>
      <c r="AB50" s="914"/>
      <c r="AC50" s="914"/>
      <c r="AD50" s="914"/>
      <c r="AE50" s="915"/>
      <c r="AF50" s="841"/>
      <c r="AG50" s="842"/>
      <c r="AH50" s="842"/>
      <c r="AI50" s="842"/>
      <c r="AJ50" s="843"/>
      <c r="AK50" s="916"/>
      <c r="AL50" s="914"/>
      <c r="AM50" s="914"/>
      <c r="AN50" s="914"/>
      <c r="AO50" s="914"/>
      <c r="AP50" s="914"/>
      <c r="AQ50" s="914"/>
      <c r="AR50" s="914"/>
      <c r="AS50" s="914"/>
      <c r="AT50" s="914"/>
      <c r="AU50" s="914"/>
      <c r="AV50" s="914"/>
      <c r="AW50" s="914"/>
      <c r="AX50" s="914"/>
      <c r="AY50" s="914"/>
      <c r="AZ50" s="917"/>
      <c r="BA50" s="917"/>
      <c r="BB50" s="917"/>
      <c r="BC50" s="917"/>
      <c r="BD50" s="917"/>
      <c r="BE50" s="908"/>
      <c r="BF50" s="908"/>
      <c r="BG50" s="908"/>
      <c r="BH50" s="908"/>
      <c r="BI50" s="909"/>
      <c r="BJ50" s="252"/>
      <c r="BK50" s="252"/>
      <c r="BL50" s="252"/>
      <c r="BM50" s="252"/>
      <c r="BN50" s="252"/>
      <c r="BO50" s="265"/>
      <c r="BP50" s="265"/>
      <c r="BQ50" s="262">
        <v>44</v>
      </c>
      <c r="BR50" s="263"/>
      <c r="BS50" s="848"/>
      <c r="BT50" s="849"/>
      <c r="BU50" s="849"/>
      <c r="BV50" s="849"/>
      <c r="BW50" s="849"/>
      <c r="BX50" s="849"/>
      <c r="BY50" s="849"/>
      <c r="BZ50" s="849"/>
      <c r="CA50" s="849"/>
      <c r="CB50" s="849"/>
      <c r="CC50" s="849"/>
      <c r="CD50" s="849"/>
      <c r="CE50" s="849"/>
      <c r="CF50" s="849"/>
      <c r="CG50" s="850"/>
      <c r="CH50" s="861"/>
      <c r="CI50" s="862"/>
      <c r="CJ50" s="862"/>
      <c r="CK50" s="862"/>
      <c r="CL50" s="863"/>
      <c r="CM50" s="861"/>
      <c r="CN50" s="862"/>
      <c r="CO50" s="862"/>
      <c r="CP50" s="862"/>
      <c r="CQ50" s="863"/>
      <c r="CR50" s="861"/>
      <c r="CS50" s="862"/>
      <c r="CT50" s="862"/>
      <c r="CU50" s="862"/>
      <c r="CV50" s="863"/>
      <c r="CW50" s="861"/>
      <c r="CX50" s="862"/>
      <c r="CY50" s="862"/>
      <c r="CZ50" s="862"/>
      <c r="DA50" s="863"/>
      <c r="DB50" s="861"/>
      <c r="DC50" s="862"/>
      <c r="DD50" s="862"/>
      <c r="DE50" s="862"/>
      <c r="DF50" s="863"/>
      <c r="DG50" s="861"/>
      <c r="DH50" s="862"/>
      <c r="DI50" s="862"/>
      <c r="DJ50" s="862"/>
      <c r="DK50" s="863"/>
      <c r="DL50" s="861"/>
      <c r="DM50" s="862"/>
      <c r="DN50" s="862"/>
      <c r="DO50" s="862"/>
      <c r="DP50" s="863"/>
      <c r="DQ50" s="861"/>
      <c r="DR50" s="862"/>
      <c r="DS50" s="862"/>
      <c r="DT50" s="862"/>
      <c r="DU50" s="863"/>
      <c r="DV50" s="864"/>
      <c r="DW50" s="865"/>
      <c r="DX50" s="865"/>
      <c r="DY50" s="865"/>
      <c r="DZ50" s="866"/>
      <c r="EA50" s="246"/>
    </row>
    <row r="51" spans="1:131" s="247" customFormat="1" ht="26.25" customHeight="1">
      <c r="A51" s="261">
        <v>24</v>
      </c>
      <c r="B51" s="835"/>
      <c r="C51" s="836"/>
      <c r="D51" s="836"/>
      <c r="E51" s="836"/>
      <c r="F51" s="836"/>
      <c r="G51" s="836"/>
      <c r="H51" s="836"/>
      <c r="I51" s="836"/>
      <c r="J51" s="836"/>
      <c r="K51" s="836"/>
      <c r="L51" s="836"/>
      <c r="M51" s="836"/>
      <c r="N51" s="836"/>
      <c r="O51" s="836"/>
      <c r="P51" s="837"/>
      <c r="Q51" s="913"/>
      <c r="R51" s="914"/>
      <c r="S51" s="914"/>
      <c r="T51" s="914"/>
      <c r="U51" s="914"/>
      <c r="V51" s="914"/>
      <c r="W51" s="914"/>
      <c r="X51" s="914"/>
      <c r="Y51" s="914"/>
      <c r="Z51" s="914"/>
      <c r="AA51" s="914"/>
      <c r="AB51" s="914"/>
      <c r="AC51" s="914"/>
      <c r="AD51" s="914"/>
      <c r="AE51" s="915"/>
      <c r="AF51" s="841"/>
      <c r="AG51" s="842"/>
      <c r="AH51" s="842"/>
      <c r="AI51" s="842"/>
      <c r="AJ51" s="843"/>
      <c r="AK51" s="916"/>
      <c r="AL51" s="914"/>
      <c r="AM51" s="914"/>
      <c r="AN51" s="914"/>
      <c r="AO51" s="914"/>
      <c r="AP51" s="914"/>
      <c r="AQ51" s="914"/>
      <c r="AR51" s="914"/>
      <c r="AS51" s="914"/>
      <c r="AT51" s="914"/>
      <c r="AU51" s="914"/>
      <c r="AV51" s="914"/>
      <c r="AW51" s="914"/>
      <c r="AX51" s="914"/>
      <c r="AY51" s="914"/>
      <c r="AZ51" s="917"/>
      <c r="BA51" s="917"/>
      <c r="BB51" s="917"/>
      <c r="BC51" s="917"/>
      <c r="BD51" s="917"/>
      <c r="BE51" s="908"/>
      <c r="BF51" s="908"/>
      <c r="BG51" s="908"/>
      <c r="BH51" s="908"/>
      <c r="BI51" s="909"/>
      <c r="BJ51" s="252"/>
      <c r="BK51" s="252"/>
      <c r="BL51" s="252"/>
      <c r="BM51" s="252"/>
      <c r="BN51" s="252"/>
      <c r="BO51" s="265"/>
      <c r="BP51" s="265"/>
      <c r="BQ51" s="262">
        <v>45</v>
      </c>
      <c r="BR51" s="263"/>
      <c r="BS51" s="848"/>
      <c r="BT51" s="849"/>
      <c r="BU51" s="849"/>
      <c r="BV51" s="849"/>
      <c r="BW51" s="849"/>
      <c r="BX51" s="849"/>
      <c r="BY51" s="849"/>
      <c r="BZ51" s="849"/>
      <c r="CA51" s="849"/>
      <c r="CB51" s="849"/>
      <c r="CC51" s="849"/>
      <c r="CD51" s="849"/>
      <c r="CE51" s="849"/>
      <c r="CF51" s="849"/>
      <c r="CG51" s="850"/>
      <c r="CH51" s="861"/>
      <c r="CI51" s="862"/>
      <c r="CJ51" s="862"/>
      <c r="CK51" s="862"/>
      <c r="CL51" s="863"/>
      <c r="CM51" s="861"/>
      <c r="CN51" s="862"/>
      <c r="CO51" s="862"/>
      <c r="CP51" s="862"/>
      <c r="CQ51" s="863"/>
      <c r="CR51" s="861"/>
      <c r="CS51" s="862"/>
      <c r="CT51" s="862"/>
      <c r="CU51" s="862"/>
      <c r="CV51" s="863"/>
      <c r="CW51" s="861"/>
      <c r="CX51" s="862"/>
      <c r="CY51" s="862"/>
      <c r="CZ51" s="862"/>
      <c r="DA51" s="863"/>
      <c r="DB51" s="861"/>
      <c r="DC51" s="862"/>
      <c r="DD51" s="862"/>
      <c r="DE51" s="862"/>
      <c r="DF51" s="863"/>
      <c r="DG51" s="861"/>
      <c r="DH51" s="862"/>
      <c r="DI51" s="862"/>
      <c r="DJ51" s="862"/>
      <c r="DK51" s="863"/>
      <c r="DL51" s="861"/>
      <c r="DM51" s="862"/>
      <c r="DN51" s="862"/>
      <c r="DO51" s="862"/>
      <c r="DP51" s="863"/>
      <c r="DQ51" s="861"/>
      <c r="DR51" s="862"/>
      <c r="DS51" s="862"/>
      <c r="DT51" s="862"/>
      <c r="DU51" s="863"/>
      <c r="DV51" s="864"/>
      <c r="DW51" s="865"/>
      <c r="DX51" s="865"/>
      <c r="DY51" s="865"/>
      <c r="DZ51" s="866"/>
      <c r="EA51" s="246"/>
    </row>
    <row r="52" spans="1:131" s="247" customFormat="1" ht="26.25" customHeight="1">
      <c r="A52" s="261">
        <v>25</v>
      </c>
      <c r="B52" s="835"/>
      <c r="C52" s="836"/>
      <c r="D52" s="836"/>
      <c r="E52" s="836"/>
      <c r="F52" s="836"/>
      <c r="G52" s="836"/>
      <c r="H52" s="836"/>
      <c r="I52" s="836"/>
      <c r="J52" s="836"/>
      <c r="K52" s="836"/>
      <c r="L52" s="836"/>
      <c r="M52" s="836"/>
      <c r="N52" s="836"/>
      <c r="O52" s="836"/>
      <c r="P52" s="837"/>
      <c r="Q52" s="913"/>
      <c r="R52" s="914"/>
      <c r="S52" s="914"/>
      <c r="T52" s="914"/>
      <c r="U52" s="914"/>
      <c r="V52" s="914"/>
      <c r="W52" s="914"/>
      <c r="X52" s="914"/>
      <c r="Y52" s="914"/>
      <c r="Z52" s="914"/>
      <c r="AA52" s="914"/>
      <c r="AB52" s="914"/>
      <c r="AC52" s="914"/>
      <c r="AD52" s="914"/>
      <c r="AE52" s="915"/>
      <c r="AF52" s="841"/>
      <c r="AG52" s="842"/>
      <c r="AH52" s="842"/>
      <c r="AI52" s="842"/>
      <c r="AJ52" s="843"/>
      <c r="AK52" s="916"/>
      <c r="AL52" s="914"/>
      <c r="AM52" s="914"/>
      <c r="AN52" s="914"/>
      <c r="AO52" s="914"/>
      <c r="AP52" s="914"/>
      <c r="AQ52" s="914"/>
      <c r="AR52" s="914"/>
      <c r="AS52" s="914"/>
      <c r="AT52" s="914"/>
      <c r="AU52" s="914"/>
      <c r="AV52" s="914"/>
      <c r="AW52" s="914"/>
      <c r="AX52" s="914"/>
      <c r="AY52" s="914"/>
      <c r="AZ52" s="917"/>
      <c r="BA52" s="917"/>
      <c r="BB52" s="917"/>
      <c r="BC52" s="917"/>
      <c r="BD52" s="917"/>
      <c r="BE52" s="908"/>
      <c r="BF52" s="908"/>
      <c r="BG52" s="908"/>
      <c r="BH52" s="908"/>
      <c r="BI52" s="909"/>
      <c r="BJ52" s="252"/>
      <c r="BK52" s="252"/>
      <c r="BL52" s="252"/>
      <c r="BM52" s="252"/>
      <c r="BN52" s="252"/>
      <c r="BO52" s="265"/>
      <c r="BP52" s="265"/>
      <c r="BQ52" s="262">
        <v>46</v>
      </c>
      <c r="BR52" s="263"/>
      <c r="BS52" s="848"/>
      <c r="BT52" s="849"/>
      <c r="BU52" s="849"/>
      <c r="BV52" s="849"/>
      <c r="BW52" s="849"/>
      <c r="BX52" s="849"/>
      <c r="BY52" s="849"/>
      <c r="BZ52" s="849"/>
      <c r="CA52" s="849"/>
      <c r="CB52" s="849"/>
      <c r="CC52" s="849"/>
      <c r="CD52" s="849"/>
      <c r="CE52" s="849"/>
      <c r="CF52" s="849"/>
      <c r="CG52" s="850"/>
      <c r="CH52" s="861"/>
      <c r="CI52" s="862"/>
      <c r="CJ52" s="862"/>
      <c r="CK52" s="862"/>
      <c r="CL52" s="863"/>
      <c r="CM52" s="861"/>
      <c r="CN52" s="862"/>
      <c r="CO52" s="862"/>
      <c r="CP52" s="862"/>
      <c r="CQ52" s="863"/>
      <c r="CR52" s="861"/>
      <c r="CS52" s="862"/>
      <c r="CT52" s="862"/>
      <c r="CU52" s="862"/>
      <c r="CV52" s="863"/>
      <c r="CW52" s="861"/>
      <c r="CX52" s="862"/>
      <c r="CY52" s="862"/>
      <c r="CZ52" s="862"/>
      <c r="DA52" s="863"/>
      <c r="DB52" s="861"/>
      <c r="DC52" s="862"/>
      <c r="DD52" s="862"/>
      <c r="DE52" s="862"/>
      <c r="DF52" s="863"/>
      <c r="DG52" s="861"/>
      <c r="DH52" s="862"/>
      <c r="DI52" s="862"/>
      <c r="DJ52" s="862"/>
      <c r="DK52" s="863"/>
      <c r="DL52" s="861"/>
      <c r="DM52" s="862"/>
      <c r="DN52" s="862"/>
      <c r="DO52" s="862"/>
      <c r="DP52" s="863"/>
      <c r="DQ52" s="861"/>
      <c r="DR52" s="862"/>
      <c r="DS52" s="862"/>
      <c r="DT52" s="862"/>
      <c r="DU52" s="863"/>
      <c r="DV52" s="864"/>
      <c r="DW52" s="865"/>
      <c r="DX52" s="865"/>
      <c r="DY52" s="865"/>
      <c r="DZ52" s="866"/>
      <c r="EA52" s="246"/>
    </row>
    <row r="53" spans="1:131" s="247" customFormat="1" ht="26.25" customHeight="1">
      <c r="A53" s="261">
        <v>26</v>
      </c>
      <c r="B53" s="835"/>
      <c r="C53" s="836"/>
      <c r="D53" s="836"/>
      <c r="E53" s="836"/>
      <c r="F53" s="836"/>
      <c r="G53" s="836"/>
      <c r="H53" s="836"/>
      <c r="I53" s="836"/>
      <c r="J53" s="836"/>
      <c r="K53" s="836"/>
      <c r="L53" s="836"/>
      <c r="M53" s="836"/>
      <c r="N53" s="836"/>
      <c r="O53" s="836"/>
      <c r="P53" s="837"/>
      <c r="Q53" s="913"/>
      <c r="R53" s="914"/>
      <c r="S53" s="914"/>
      <c r="T53" s="914"/>
      <c r="U53" s="914"/>
      <c r="V53" s="914"/>
      <c r="W53" s="914"/>
      <c r="X53" s="914"/>
      <c r="Y53" s="914"/>
      <c r="Z53" s="914"/>
      <c r="AA53" s="914"/>
      <c r="AB53" s="914"/>
      <c r="AC53" s="914"/>
      <c r="AD53" s="914"/>
      <c r="AE53" s="915"/>
      <c r="AF53" s="841"/>
      <c r="AG53" s="842"/>
      <c r="AH53" s="842"/>
      <c r="AI53" s="842"/>
      <c r="AJ53" s="843"/>
      <c r="AK53" s="916"/>
      <c r="AL53" s="914"/>
      <c r="AM53" s="914"/>
      <c r="AN53" s="914"/>
      <c r="AO53" s="914"/>
      <c r="AP53" s="914"/>
      <c r="AQ53" s="914"/>
      <c r="AR53" s="914"/>
      <c r="AS53" s="914"/>
      <c r="AT53" s="914"/>
      <c r="AU53" s="914"/>
      <c r="AV53" s="914"/>
      <c r="AW53" s="914"/>
      <c r="AX53" s="914"/>
      <c r="AY53" s="914"/>
      <c r="AZ53" s="917"/>
      <c r="BA53" s="917"/>
      <c r="BB53" s="917"/>
      <c r="BC53" s="917"/>
      <c r="BD53" s="917"/>
      <c r="BE53" s="908"/>
      <c r="BF53" s="908"/>
      <c r="BG53" s="908"/>
      <c r="BH53" s="908"/>
      <c r="BI53" s="909"/>
      <c r="BJ53" s="252"/>
      <c r="BK53" s="252"/>
      <c r="BL53" s="252"/>
      <c r="BM53" s="252"/>
      <c r="BN53" s="252"/>
      <c r="BO53" s="265"/>
      <c r="BP53" s="265"/>
      <c r="BQ53" s="262">
        <v>47</v>
      </c>
      <c r="BR53" s="263"/>
      <c r="BS53" s="848"/>
      <c r="BT53" s="849"/>
      <c r="BU53" s="849"/>
      <c r="BV53" s="849"/>
      <c r="BW53" s="849"/>
      <c r="BX53" s="849"/>
      <c r="BY53" s="849"/>
      <c r="BZ53" s="849"/>
      <c r="CA53" s="849"/>
      <c r="CB53" s="849"/>
      <c r="CC53" s="849"/>
      <c r="CD53" s="849"/>
      <c r="CE53" s="849"/>
      <c r="CF53" s="849"/>
      <c r="CG53" s="850"/>
      <c r="CH53" s="861"/>
      <c r="CI53" s="862"/>
      <c r="CJ53" s="862"/>
      <c r="CK53" s="862"/>
      <c r="CL53" s="863"/>
      <c r="CM53" s="861"/>
      <c r="CN53" s="862"/>
      <c r="CO53" s="862"/>
      <c r="CP53" s="862"/>
      <c r="CQ53" s="863"/>
      <c r="CR53" s="861"/>
      <c r="CS53" s="862"/>
      <c r="CT53" s="862"/>
      <c r="CU53" s="862"/>
      <c r="CV53" s="863"/>
      <c r="CW53" s="861"/>
      <c r="CX53" s="862"/>
      <c r="CY53" s="862"/>
      <c r="CZ53" s="862"/>
      <c r="DA53" s="863"/>
      <c r="DB53" s="861"/>
      <c r="DC53" s="862"/>
      <c r="DD53" s="862"/>
      <c r="DE53" s="862"/>
      <c r="DF53" s="863"/>
      <c r="DG53" s="861"/>
      <c r="DH53" s="862"/>
      <c r="DI53" s="862"/>
      <c r="DJ53" s="862"/>
      <c r="DK53" s="863"/>
      <c r="DL53" s="861"/>
      <c r="DM53" s="862"/>
      <c r="DN53" s="862"/>
      <c r="DO53" s="862"/>
      <c r="DP53" s="863"/>
      <c r="DQ53" s="861"/>
      <c r="DR53" s="862"/>
      <c r="DS53" s="862"/>
      <c r="DT53" s="862"/>
      <c r="DU53" s="863"/>
      <c r="DV53" s="864"/>
      <c r="DW53" s="865"/>
      <c r="DX53" s="865"/>
      <c r="DY53" s="865"/>
      <c r="DZ53" s="866"/>
      <c r="EA53" s="246"/>
    </row>
    <row r="54" spans="1:131" s="247" customFormat="1" ht="26.25" customHeight="1">
      <c r="A54" s="261">
        <v>27</v>
      </c>
      <c r="B54" s="835"/>
      <c r="C54" s="836"/>
      <c r="D54" s="836"/>
      <c r="E54" s="836"/>
      <c r="F54" s="836"/>
      <c r="G54" s="836"/>
      <c r="H54" s="836"/>
      <c r="I54" s="836"/>
      <c r="J54" s="836"/>
      <c r="K54" s="836"/>
      <c r="L54" s="836"/>
      <c r="M54" s="836"/>
      <c r="N54" s="836"/>
      <c r="O54" s="836"/>
      <c r="P54" s="837"/>
      <c r="Q54" s="913"/>
      <c r="R54" s="914"/>
      <c r="S54" s="914"/>
      <c r="T54" s="914"/>
      <c r="U54" s="914"/>
      <c r="V54" s="914"/>
      <c r="W54" s="914"/>
      <c r="X54" s="914"/>
      <c r="Y54" s="914"/>
      <c r="Z54" s="914"/>
      <c r="AA54" s="914"/>
      <c r="AB54" s="914"/>
      <c r="AC54" s="914"/>
      <c r="AD54" s="914"/>
      <c r="AE54" s="915"/>
      <c r="AF54" s="841"/>
      <c r="AG54" s="842"/>
      <c r="AH54" s="842"/>
      <c r="AI54" s="842"/>
      <c r="AJ54" s="843"/>
      <c r="AK54" s="916"/>
      <c r="AL54" s="914"/>
      <c r="AM54" s="914"/>
      <c r="AN54" s="914"/>
      <c r="AO54" s="914"/>
      <c r="AP54" s="914"/>
      <c r="AQ54" s="914"/>
      <c r="AR54" s="914"/>
      <c r="AS54" s="914"/>
      <c r="AT54" s="914"/>
      <c r="AU54" s="914"/>
      <c r="AV54" s="914"/>
      <c r="AW54" s="914"/>
      <c r="AX54" s="914"/>
      <c r="AY54" s="914"/>
      <c r="AZ54" s="917"/>
      <c r="BA54" s="917"/>
      <c r="BB54" s="917"/>
      <c r="BC54" s="917"/>
      <c r="BD54" s="917"/>
      <c r="BE54" s="908"/>
      <c r="BF54" s="908"/>
      <c r="BG54" s="908"/>
      <c r="BH54" s="908"/>
      <c r="BI54" s="909"/>
      <c r="BJ54" s="252"/>
      <c r="BK54" s="252"/>
      <c r="BL54" s="252"/>
      <c r="BM54" s="252"/>
      <c r="BN54" s="252"/>
      <c r="BO54" s="265"/>
      <c r="BP54" s="265"/>
      <c r="BQ54" s="262">
        <v>48</v>
      </c>
      <c r="BR54" s="263"/>
      <c r="BS54" s="848"/>
      <c r="BT54" s="849"/>
      <c r="BU54" s="849"/>
      <c r="BV54" s="849"/>
      <c r="BW54" s="849"/>
      <c r="BX54" s="849"/>
      <c r="BY54" s="849"/>
      <c r="BZ54" s="849"/>
      <c r="CA54" s="849"/>
      <c r="CB54" s="849"/>
      <c r="CC54" s="849"/>
      <c r="CD54" s="849"/>
      <c r="CE54" s="849"/>
      <c r="CF54" s="849"/>
      <c r="CG54" s="850"/>
      <c r="CH54" s="861"/>
      <c r="CI54" s="862"/>
      <c r="CJ54" s="862"/>
      <c r="CK54" s="862"/>
      <c r="CL54" s="863"/>
      <c r="CM54" s="861"/>
      <c r="CN54" s="862"/>
      <c r="CO54" s="862"/>
      <c r="CP54" s="862"/>
      <c r="CQ54" s="863"/>
      <c r="CR54" s="861"/>
      <c r="CS54" s="862"/>
      <c r="CT54" s="862"/>
      <c r="CU54" s="862"/>
      <c r="CV54" s="863"/>
      <c r="CW54" s="861"/>
      <c r="CX54" s="862"/>
      <c r="CY54" s="862"/>
      <c r="CZ54" s="862"/>
      <c r="DA54" s="863"/>
      <c r="DB54" s="861"/>
      <c r="DC54" s="862"/>
      <c r="DD54" s="862"/>
      <c r="DE54" s="862"/>
      <c r="DF54" s="863"/>
      <c r="DG54" s="861"/>
      <c r="DH54" s="862"/>
      <c r="DI54" s="862"/>
      <c r="DJ54" s="862"/>
      <c r="DK54" s="863"/>
      <c r="DL54" s="861"/>
      <c r="DM54" s="862"/>
      <c r="DN54" s="862"/>
      <c r="DO54" s="862"/>
      <c r="DP54" s="863"/>
      <c r="DQ54" s="861"/>
      <c r="DR54" s="862"/>
      <c r="DS54" s="862"/>
      <c r="DT54" s="862"/>
      <c r="DU54" s="863"/>
      <c r="DV54" s="864"/>
      <c r="DW54" s="865"/>
      <c r="DX54" s="865"/>
      <c r="DY54" s="865"/>
      <c r="DZ54" s="866"/>
      <c r="EA54" s="246"/>
    </row>
    <row r="55" spans="1:131" s="247" customFormat="1" ht="26.25" customHeight="1">
      <c r="A55" s="261">
        <v>28</v>
      </c>
      <c r="B55" s="835"/>
      <c r="C55" s="836"/>
      <c r="D55" s="836"/>
      <c r="E55" s="836"/>
      <c r="F55" s="836"/>
      <c r="G55" s="836"/>
      <c r="H55" s="836"/>
      <c r="I55" s="836"/>
      <c r="J55" s="836"/>
      <c r="K55" s="836"/>
      <c r="L55" s="836"/>
      <c r="M55" s="836"/>
      <c r="N55" s="836"/>
      <c r="O55" s="836"/>
      <c r="P55" s="837"/>
      <c r="Q55" s="913"/>
      <c r="R55" s="914"/>
      <c r="S55" s="914"/>
      <c r="T55" s="914"/>
      <c r="U55" s="914"/>
      <c r="V55" s="914"/>
      <c r="W55" s="914"/>
      <c r="X55" s="914"/>
      <c r="Y55" s="914"/>
      <c r="Z55" s="914"/>
      <c r="AA55" s="914"/>
      <c r="AB55" s="914"/>
      <c r="AC55" s="914"/>
      <c r="AD55" s="914"/>
      <c r="AE55" s="915"/>
      <c r="AF55" s="841"/>
      <c r="AG55" s="842"/>
      <c r="AH55" s="842"/>
      <c r="AI55" s="842"/>
      <c r="AJ55" s="843"/>
      <c r="AK55" s="916"/>
      <c r="AL55" s="914"/>
      <c r="AM55" s="914"/>
      <c r="AN55" s="914"/>
      <c r="AO55" s="914"/>
      <c r="AP55" s="914"/>
      <c r="AQ55" s="914"/>
      <c r="AR55" s="914"/>
      <c r="AS55" s="914"/>
      <c r="AT55" s="914"/>
      <c r="AU55" s="914"/>
      <c r="AV55" s="914"/>
      <c r="AW55" s="914"/>
      <c r="AX55" s="914"/>
      <c r="AY55" s="914"/>
      <c r="AZ55" s="917"/>
      <c r="BA55" s="917"/>
      <c r="BB55" s="917"/>
      <c r="BC55" s="917"/>
      <c r="BD55" s="917"/>
      <c r="BE55" s="908"/>
      <c r="BF55" s="908"/>
      <c r="BG55" s="908"/>
      <c r="BH55" s="908"/>
      <c r="BI55" s="909"/>
      <c r="BJ55" s="252"/>
      <c r="BK55" s="252"/>
      <c r="BL55" s="252"/>
      <c r="BM55" s="252"/>
      <c r="BN55" s="252"/>
      <c r="BO55" s="265"/>
      <c r="BP55" s="265"/>
      <c r="BQ55" s="262">
        <v>49</v>
      </c>
      <c r="BR55" s="263"/>
      <c r="BS55" s="848"/>
      <c r="BT55" s="849"/>
      <c r="BU55" s="849"/>
      <c r="BV55" s="849"/>
      <c r="BW55" s="849"/>
      <c r="BX55" s="849"/>
      <c r="BY55" s="849"/>
      <c r="BZ55" s="849"/>
      <c r="CA55" s="849"/>
      <c r="CB55" s="849"/>
      <c r="CC55" s="849"/>
      <c r="CD55" s="849"/>
      <c r="CE55" s="849"/>
      <c r="CF55" s="849"/>
      <c r="CG55" s="850"/>
      <c r="CH55" s="861"/>
      <c r="CI55" s="862"/>
      <c r="CJ55" s="862"/>
      <c r="CK55" s="862"/>
      <c r="CL55" s="863"/>
      <c r="CM55" s="861"/>
      <c r="CN55" s="862"/>
      <c r="CO55" s="862"/>
      <c r="CP55" s="862"/>
      <c r="CQ55" s="863"/>
      <c r="CR55" s="861"/>
      <c r="CS55" s="862"/>
      <c r="CT55" s="862"/>
      <c r="CU55" s="862"/>
      <c r="CV55" s="863"/>
      <c r="CW55" s="861"/>
      <c r="CX55" s="862"/>
      <c r="CY55" s="862"/>
      <c r="CZ55" s="862"/>
      <c r="DA55" s="863"/>
      <c r="DB55" s="861"/>
      <c r="DC55" s="862"/>
      <c r="DD55" s="862"/>
      <c r="DE55" s="862"/>
      <c r="DF55" s="863"/>
      <c r="DG55" s="861"/>
      <c r="DH55" s="862"/>
      <c r="DI55" s="862"/>
      <c r="DJ55" s="862"/>
      <c r="DK55" s="863"/>
      <c r="DL55" s="861"/>
      <c r="DM55" s="862"/>
      <c r="DN55" s="862"/>
      <c r="DO55" s="862"/>
      <c r="DP55" s="863"/>
      <c r="DQ55" s="861"/>
      <c r="DR55" s="862"/>
      <c r="DS55" s="862"/>
      <c r="DT55" s="862"/>
      <c r="DU55" s="863"/>
      <c r="DV55" s="864"/>
      <c r="DW55" s="865"/>
      <c r="DX55" s="865"/>
      <c r="DY55" s="865"/>
      <c r="DZ55" s="866"/>
      <c r="EA55" s="246"/>
    </row>
    <row r="56" spans="1:131" s="247" customFormat="1" ht="26.25" customHeight="1">
      <c r="A56" s="261">
        <v>29</v>
      </c>
      <c r="B56" s="835"/>
      <c r="C56" s="836"/>
      <c r="D56" s="836"/>
      <c r="E56" s="836"/>
      <c r="F56" s="836"/>
      <c r="G56" s="836"/>
      <c r="H56" s="836"/>
      <c r="I56" s="836"/>
      <c r="J56" s="836"/>
      <c r="K56" s="836"/>
      <c r="L56" s="836"/>
      <c r="M56" s="836"/>
      <c r="N56" s="836"/>
      <c r="O56" s="836"/>
      <c r="P56" s="837"/>
      <c r="Q56" s="913"/>
      <c r="R56" s="914"/>
      <c r="S56" s="914"/>
      <c r="T56" s="914"/>
      <c r="U56" s="914"/>
      <c r="V56" s="914"/>
      <c r="W56" s="914"/>
      <c r="X56" s="914"/>
      <c r="Y56" s="914"/>
      <c r="Z56" s="914"/>
      <c r="AA56" s="914"/>
      <c r="AB56" s="914"/>
      <c r="AC56" s="914"/>
      <c r="AD56" s="914"/>
      <c r="AE56" s="915"/>
      <c r="AF56" s="841"/>
      <c r="AG56" s="842"/>
      <c r="AH56" s="842"/>
      <c r="AI56" s="842"/>
      <c r="AJ56" s="843"/>
      <c r="AK56" s="916"/>
      <c r="AL56" s="914"/>
      <c r="AM56" s="914"/>
      <c r="AN56" s="914"/>
      <c r="AO56" s="914"/>
      <c r="AP56" s="914"/>
      <c r="AQ56" s="914"/>
      <c r="AR56" s="914"/>
      <c r="AS56" s="914"/>
      <c r="AT56" s="914"/>
      <c r="AU56" s="914"/>
      <c r="AV56" s="914"/>
      <c r="AW56" s="914"/>
      <c r="AX56" s="914"/>
      <c r="AY56" s="914"/>
      <c r="AZ56" s="917"/>
      <c r="BA56" s="917"/>
      <c r="BB56" s="917"/>
      <c r="BC56" s="917"/>
      <c r="BD56" s="917"/>
      <c r="BE56" s="908"/>
      <c r="BF56" s="908"/>
      <c r="BG56" s="908"/>
      <c r="BH56" s="908"/>
      <c r="BI56" s="909"/>
      <c r="BJ56" s="252"/>
      <c r="BK56" s="252"/>
      <c r="BL56" s="252"/>
      <c r="BM56" s="252"/>
      <c r="BN56" s="252"/>
      <c r="BO56" s="265"/>
      <c r="BP56" s="265"/>
      <c r="BQ56" s="262">
        <v>50</v>
      </c>
      <c r="BR56" s="263"/>
      <c r="BS56" s="848"/>
      <c r="BT56" s="849"/>
      <c r="BU56" s="849"/>
      <c r="BV56" s="849"/>
      <c r="BW56" s="849"/>
      <c r="BX56" s="849"/>
      <c r="BY56" s="849"/>
      <c r="BZ56" s="849"/>
      <c r="CA56" s="849"/>
      <c r="CB56" s="849"/>
      <c r="CC56" s="849"/>
      <c r="CD56" s="849"/>
      <c r="CE56" s="849"/>
      <c r="CF56" s="849"/>
      <c r="CG56" s="850"/>
      <c r="CH56" s="861"/>
      <c r="CI56" s="862"/>
      <c r="CJ56" s="862"/>
      <c r="CK56" s="862"/>
      <c r="CL56" s="863"/>
      <c r="CM56" s="861"/>
      <c r="CN56" s="862"/>
      <c r="CO56" s="862"/>
      <c r="CP56" s="862"/>
      <c r="CQ56" s="863"/>
      <c r="CR56" s="861"/>
      <c r="CS56" s="862"/>
      <c r="CT56" s="862"/>
      <c r="CU56" s="862"/>
      <c r="CV56" s="863"/>
      <c r="CW56" s="861"/>
      <c r="CX56" s="862"/>
      <c r="CY56" s="862"/>
      <c r="CZ56" s="862"/>
      <c r="DA56" s="863"/>
      <c r="DB56" s="861"/>
      <c r="DC56" s="862"/>
      <c r="DD56" s="862"/>
      <c r="DE56" s="862"/>
      <c r="DF56" s="863"/>
      <c r="DG56" s="861"/>
      <c r="DH56" s="862"/>
      <c r="DI56" s="862"/>
      <c r="DJ56" s="862"/>
      <c r="DK56" s="863"/>
      <c r="DL56" s="861"/>
      <c r="DM56" s="862"/>
      <c r="DN56" s="862"/>
      <c r="DO56" s="862"/>
      <c r="DP56" s="863"/>
      <c r="DQ56" s="861"/>
      <c r="DR56" s="862"/>
      <c r="DS56" s="862"/>
      <c r="DT56" s="862"/>
      <c r="DU56" s="863"/>
      <c r="DV56" s="864"/>
      <c r="DW56" s="865"/>
      <c r="DX56" s="865"/>
      <c r="DY56" s="865"/>
      <c r="DZ56" s="866"/>
      <c r="EA56" s="246"/>
    </row>
    <row r="57" spans="1:131" s="247" customFormat="1" ht="26.25" customHeight="1">
      <c r="A57" s="261">
        <v>30</v>
      </c>
      <c r="B57" s="835"/>
      <c r="C57" s="836"/>
      <c r="D57" s="836"/>
      <c r="E57" s="836"/>
      <c r="F57" s="836"/>
      <c r="G57" s="836"/>
      <c r="H57" s="836"/>
      <c r="I57" s="836"/>
      <c r="J57" s="836"/>
      <c r="K57" s="836"/>
      <c r="L57" s="836"/>
      <c r="M57" s="836"/>
      <c r="N57" s="836"/>
      <c r="O57" s="836"/>
      <c r="P57" s="837"/>
      <c r="Q57" s="913"/>
      <c r="R57" s="914"/>
      <c r="S57" s="914"/>
      <c r="T57" s="914"/>
      <c r="U57" s="914"/>
      <c r="V57" s="914"/>
      <c r="W57" s="914"/>
      <c r="X57" s="914"/>
      <c r="Y57" s="914"/>
      <c r="Z57" s="914"/>
      <c r="AA57" s="914"/>
      <c r="AB57" s="914"/>
      <c r="AC57" s="914"/>
      <c r="AD57" s="914"/>
      <c r="AE57" s="915"/>
      <c r="AF57" s="841"/>
      <c r="AG57" s="842"/>
      <c r="AH57" s="842"/>
      <c r="AI57" s="842"/>
      <c r="AJ57" s="843"/>
      <c r="AK57" s="916"/>
      <c r="AL57" s="914"/>
      <c r="AM57" s="914"/>
      <c r="AN57" s="914"/>
      <c r="AO57" s="914"/>
      <c r="AP57" s="914"/>
      <c r="AQ57" s="914"/>
      <c r="AR57" s="914"/>
      <c r="AS57" s="914"/>
      <c r="AT57" s="914"/>
      <c r="AU57" s="914"/>
      <c r="AV57" s="914"/>
      <c r="AW57" s="914"/>
      <c r="AX57" s="914"/>
      <c r="AY57" s="914"/>
      <c r="AZ57" s="917"/>
      <c r="BA57" s="917"/>
      <c r="BB57" s="917"/>
      <c r="BC57" s="917"/>
      <c r="BD57" s="917"/>
      <c r="BE57" s="908"/>
      <c r="BF57" s="908"/>
      <c r="BG57" s="908"/>
      <c r="BH57" s="908"/>
      <c r="BI57" s="909"/>
      <c r="BJ57" s="252"/>
      <c r="BK57" s="252"/>
      <c r="BL57" s="252"/>
      <c r="BM57" s="252"/>
      <c r="BN57" s="252"/>
      <c r="BO57" s="265"/>
      <c r="BP57" s="265"/>
      <c r="BQ57" s="262">
        <v>51</v>
      </c>
      <c r="BR57" s="263"/>
      <c r="BS57" s="848"/>
      <c r="BT57" s="849"/>
      <c r="BU57" s="849"/>
      <c r="BV57" s="849"/>
      <c r="BW57" s="849"/>
      <c r="BX57" s="849"/>
      <c r="BY57" s="849"/>
      <c r="BZ57" s="849"/>
      <c r="CA57" s="849"/>
      <c r="CB57" s="849"/>
      <c r="CC57" s="849"/>
      <c r="CD57" s="849"/>
      <c r="CE57" s="849"/>
      <c r="CF57" s="849"/>
      <c r="CG57" s="850"/>
      <c r="CH57" s="861"/>
      <c r="CI57" s="862"/>
      <c r="CJ57" s="862"/>
      <c r="CK57" s="862"/>
      <c r="CL57" s="863"/>
      <c r="CM57" s="861"/>
      <c r="CN57" s="862"/>
      <c r="CO57" s="862"/>
      <c r="CP57" s="862"/>
      <c r="CQ57" s="863"/>
      <c r="CR57" s="861"/>
      <c r="CS57" s="862"/>
      <c r="CT57" s="862"/>
      <c r="CU57" s="862"/>
      <c r="CV57" s="863"/>
      <c r="CW57" s="861"/>
      <c r="CX57" s="862"/>
      <c r="CY57" s="862"/>
      <c r="CZ57" s="862"/>
      <c r="DA57" s="863"/>
      <c r="DB57" s="861"/>
      <c r="DC57" s="862"/>
      <c r="DD57" s="862"/>
      <c r="DE57" s="862"/>
      <c r="DF57" s="863"/>
      <c r="DG57" s="861"/>
      <c r="DH57" s="862"/>
      <c r="DI57" s="862"/>
      <c r="DJ57" s="862"/>
      <c r="DK57" s="863"/>
      <c r="DL57" s="861"/>
      <c r="DM57" s="862"/>
      <c r="DN57" s="862"/>
      <c r="DO57" s="862"/>
      <c r="DP57" s="863"/>
      <c r="DQ57" s="861"/>
      <c r="DR57" s="862"/>
      <c r="DS57" s="862"/>
      <c r="DT57" s="862"/>
      <c r="DU57" s="863"/>
      <c r="DV57" s="864"/>
      <c r="DW57" s="865"/>
      <c r="DX57" s="865"/>
      <c r="DY57" s="865"/>
      <c r="DZ57" s="866"/>
      <c r="EA57" s="246"/>
    </row>
    <row r="58" spans="1:131" s="247" customFormat="1" ht="26.25" customHeight="1">
      <c r="A58" s="261">
        <v>31</v>
      </c>
      <c r="B58" s="835"/>
      <c r="C58" s="836"/>
      <c r="D58" s="836"/>
      <c r="E58" s="836"/>
      <c r="F58" s="836"/>
      <c r="G58" s="836"/>
      <c r="H58" s="836"/>
      <c r="I58" s="836"/>
      <c r="J58" s="836"/>
      <c r="K58" s="836"/>
      <c r="L58" s="836"/>
      <c r="M58" s="836"/>
      <c r="N58" s="836"/>
      <c r="O58" s="836"/>
      <c r="P58" s="837"/>
      <c r="Q58" s="913"/>
      <c r="R58" s="914"/>
      <c r="S58" s="914"/>
      <c r="T58" s="914"/>
      <c r="U58" s="914"/>
      <c r="V58" s="914"/>
      <c r="W58" s="914"/>
      <c r="X58" s="914"/>
      <c r="Y58" s="914"/>
      <c r="Z58" s="914"/>
      <c r="AA58" s="914"/>
      <c r="AB58" s="914"/>
      <c r="AC58" s="914"/>
      <c r="AD58" s="914"/>
      <c r="AE58" s="915"/>
      <c r="AF58" s="841"/>
      <c r="AG58" s="842"/>
      <c r="AH58" s="842"/>
      <c r="AI58" s="842"/>
      <c r="AJ58" s="843"/>
      <c r="AK58" s="916"/>
      <c r="AL58" s="914"/>
      <c r="AM58" s="914"/>
      <c r="AN58" s="914"/>
      <c r="AO58" s="914"/>
      <c r="AP58" s="914"/>
      <c r="AQ58" s="914"/>
      <c r="AR58" s="914"/>
      <c r="AS58" s="914"/>
      <c r="AT58" s="914"/>
      <c r="AU58" s="914"/>
      <c r="AV58" s="914"/>
      <c r="AW58" s="914"/>
      <c r="AX58" s="914"/>
      <c r="AY58" s="914"/>
      <c r="AZ58" s="917"/>
      <c r="BA58" s="917"/>
      <c r="BB58" s="917"/>
      <c r="BC58" s="917"/>
      <c r="BD58" s="917"/>
      <c r="BE58" s="908"/>
      <c r="BF58" s="908"/>
      <c r="BG58" s="908"/>
      <c r="BH58" s="908"/>
      <c r="BI58" s="909"/>
      <c r="BJ58" s="252"/>
      <c r="BK58" s="252"/>
      <c r="BL58" s="252"/>
      <c r="BM58" s="252"/>
      <c r="BN58" s="252"/>
      <c r="BO58" s="265"/>
      <c r="BP58" s="265"/>
      <c r="BQ58" s="262">
        <v>52</v>
      </c>
      <c r="BR58" s="263"/>
      <c r="BS58" s="848"/>
      <c r="BT58" s="849"/>
      <c r="BU58" s="849"/>
      <c r="BV58" s="849"/>
      <c r="BW58" s="849"/>
      <c r="BX58" s="849"/>
      <c r="BY58" s="849"/>
      <c r="BZ58" s="849"/>
      <c r="CA58" s="849"/>
      <c r="CB58" s="849"/>
      <c r="CC58" s="849"/>
      <c r="CD58" s="849"/>
      <c r="CE58" s="849"/>
      <c r="CF58" s="849"/>
      <c r="CG58" s="850"/>
      <c r="CH58" s="861"/>
      <c r="CI58" s="862"/>
      <c r="CJ58" s="862"/>
      <c r="CK58" s="862"/>
      <c r="CL58" s="863"/>
      <c r="CM58" s="861"/>
      <c r="CN58" s="862"/>
      <c r="CO58" s="862"/>
      <c r="CP58" s="862"/>
      <c r="CQ58" s="863"/>
      <c r="CR58" s="861"/>
      <c r="CS58" s="862"/>
      <c r="CT58" s="862"/>
      <c r="CU58" s="862"/>
      <c r="CV58" s="863"/>
      <c r="CW58" s="861"/>
      <c r="CX58" s="862"/>
      <c r="CY58" s="862"/>
      <c r="CZ58" s="862"/>
      <c r="DA58" s="863"/>
      <c r="DB58" s="861"/>
      <c r="DC58" s="862"/>
      <c r="DD58" s="862"/>
      <c r="DE58" s="862"/>
      <c r="DF58" s="863"/>
      <c r="DG58" s="861"/>
      <c r="DH58" s="862"/>
      <c r="DI58" s="862"/>
      <c r="DJ58" s="862"/>
      <c r="DK58" s="863"/>
      <c r="DL58" s="861"/>
      <c r="DM58" s="862"/>
      <c r="DN58" s="862"/>
      <c r="DO58" s="862"/>
      <c r="DP58" s="863"/>
      <c r="DQ58" s="861"/>
      <c r="DR58" s="862"/>
      <c r="DS58" s="862"/>
      <c r="DT58" s="862"/>
      <c r="DU58" s="863"/>
      <c r="DV58" s="864"/>
      <c r="DW58" s="865"/>
      <c r="DX58" s="865"/>
      <c r="DY58" s="865"/>
      <c r="DZ58" s="866"/>
      <c r="EA58" s="246"/>
    </row>
    <row r="59" spans="1:131" s="247" customFormat="1" ht="26.25" customHeight="1">
      <c r="A59" s="261">
        <v>32</v>
      </c>
      <c r="B59" s="835"/>
      <c r="C59" s="836"/>
      <c r="D59" s="836"/>
      <c r="E59" s="836"/>
      <c r="F59" s="836"/>
      <c r="G59" s="836"/>
      <c r="H59" s="836"/>
      <c r="I59" s="836"/>
      <c r="J59" s="836"/>
      <c r="K59" s="836"/>
      <c r="L59" s="836"/>
      <c r="M59" s="836"/>
      <c r="N59" s="836"/>
      <c r="O59" s="836"/>
      <c r="P59" s="837"/>
      <c r="Q59" s="913"/>
      <c r="R59" s="914"/>
      <c r="S59" s="914"/>
      <c r="T59" s="914"/>
      <c r="U59" s="914"/>
      <c r="V59" s="914"/>
      <c r="W59" s="914"/>
      <c r="X59" s="914"/>
      <c r="Y59" s="914"/>
      <c r="Z59" s="914"/>
      <c r="AA59" s="914"/>
      <c r="AB59" s="914"/>
      <c r="AC59" s="914"/>
      <c r="AD59" s="914"/>
      <c r="AE59" s="915"/>
      <c r="AF59" s="841"/>
      <c r="AG59" s="842"/>
      <c r="AH59" s="842"/>
      <c r="AI59" s="842"/>
      <c r="AJ59" s="843"/>
      <c r="AK59" s="916"/>
      <c r="AL59" s="914"/>
      <c r="AM59" s="914"/>
      <c r="AN59" s="914"/>
      <c r="AO59" s="914"/>
      <c r="AP59" s="914"/>
      <c r="AQ59" s="914"/>
      <c r="AR59" s="914"/>
      <c r="AS59" s="914"/>
      <c r="AT59" s="914"/>
      <c r="AU59" s="914"/>
      <c r="AV59" s="914"/>
      <c r="AW59" s="914"/>
      <c r="AX59" s="914"/>
      <c r="AY59" s="914"/>
      <c r="AZ59" s="917"/>
      <c r="BA59" s="917"/>
      <c r="BB59" s="917"/>
      <c r="BC59" s="917"/>
      <c r="BD59" s="917"/>
      <c r="BE59" s="908"/>
      <c r="BF59" s="908"/>
      <c r="BG59" s="908"/>
      <c r="BH59" s="908"/>
      <c r="BI59" s="909"/>
      <c r="BJ59" s="252"/>
      <c r="BK59" s="252"/>
      <c r="BL59" s="252"/>
      <c r="BM59" s="252"/>
      <c r="BN59" s="252"/>
      <c r="BO59" s="265"/>
      <c r="BP59" s="265"/>
      <c r="BQ59" s="262">
        <v>53</v>
      </c>
      <c r="BR59" s="263"/>
      <c r="BS59" s="848"/>
      <c r="BT59" s="849"/>
      <c r="BU59" s="849"/>
      <c r="BV59" s="849"/>
      <c r="BW59" s="849"/>
      <c r="BX59" s="849"/>
      <c r="BY59" s="849"/>
      <c r="BZ59" s="849"/>
      <c r="CA59" s="849"/>
      <c r="CB59" s="849"/>
      <c r="CC59" s="849"/>
      <c r="CD59" s="849"/>
      <c r="CE59" s="849"/>
      <c r="CF59" s="849"/>
      <c r="CG59" s="850"/>
      <c r="CH59" s="861"/>
      <c r="CI59" s="862"/>
      <c r="CJ59" s="862"/>
      <c r="CK59" s="862"/>
      <c r="CL59" s="863"/>
      <c r="CM59" s="861"/>
      <c r="CN59" s="862"/>
      <c r="CO59" s="862"/>
      <c r="CP59" s="862"/>
      <c r="CQ59" s="863"/>
      <c r="CR59" s="861"/>
      <c r="CS59" s="862"/>
      <c r="CT59" s="862"/>
      <c r="CU59" s="862"/>
      <c r="CV59" s="863"/>
      <c r="CW59" s="861"/>
      <c r="CX59" s="862"/>
      <c r="CY59" s="862"/>
      <c r="CZ59" s="862"/>
      <c r="DA59" s="863"/>
      <c r="DB59" s="861"/>
      <c r="DC59" s="862"/>
      <c r="DD59" s="862"/>
      <c r="DE59" s="862"/>
      <c r="DF59" s="863"/>
      <c r="DG59" s="861"/>
      <c r="DH59" s="862"/>
      <c r="DI59" s="862"/>
      <c r="DJ59" s="862"/>
      <c r="DK59" s="863"/>
      <c r="DL59" s="861"/>
      <c r="DM59" s="862"/>
      <c r="DN59" s="862"/>
      <c r="DO59" s="862"/>
      <c r="DP59" s="863"/>
      <c r="DQ59" s="861"/>
      <c r="DR59" s="862"/>
      <c r="DS59" s="862"/>
      <c r="DT59" s="862"/>
      <c r="DU59" s="863"/>
      <c r="DV59" s="864"/>
      <c r="DW59" s="865"/>
      <c r="DX59" s="865"/>
      <c r="DY59" s="865"/>
      <c r="DZ59" s="866"/>
      <c r="EA59" s="246"/>
    </row>
    <row r="60" spans="1:131" s="247" customFormat="1" ht="26.25" customHeight="1">
      <c r="A60" s="261">
        <v>33</v>
      </c>
      <c r="B60" s="835"/>
      <c r="C60" s="836"/>
      <c r="D60" s="836"/>
      <c r="E60" s="836"/>
      <c r="F60" s="836"/>
      <c r="G60" s="836"/>
      <c r="H60" s="836"/>
      <c r="I60" s="836"/>
      <c r="J60" s="836"/>
      <c r="K60" s="836"/>
      <c r="L60" s="836"/>
      <c r="M60" s="836"/>
      <c r="N60" s="836"/>
      <c r="O60" s="836"/>
      <c r="P60" s="837"/>
      <c r="Q60" s="913"/>
      <c r="R60" s="914"/>
      <c r="S60" s="914"/>
      <c r="T60" s="914"/>
      <c r="U60" s="914"/>
      <c r="V60" s="914"/>
      <c r="W60" s="914"/>
      <c r="X60" s="914"/>
      <c r="Y60" s="914"/>
      <c r="Z60" s="914"/>
      <c r="AA60" s="914"/>
      <c r="AB60" s="914"/>
      <c r="AC60" s="914"/>
      <c r="AD60" s="914"/>
      <c r="AE60" s="915"/>
      <c r="AF60" s="841"/>
      <c r="AG60" s="842"/>
      <c r="AH60" s="842"/>
      <c r="AI60" s="842"/>
      <c r="AJ60" s="843"/>
      <c r="AK60" s="916"/>
      <c r="AL60" s="914"/>
      <c r="AM60" s="914"/>
      <c r="AN60" s="914"/>
      <c r="AO60" s="914"/>
      <c r="AP60" s="914"/>
      <c r="AQ60" s="914"/>
      <c r="AR60" s="914"/>
      <c r="AS60" s="914"/>
      <c r="AT60" s="914"/>
      <c r="AU60" s="914"/>
      <c r="AV60" s="914"/>
      <c r="AW60" s="914"/>
      <c r="AX60" s="914"/>
      <c r="AY60" s="914"/>
      <c r="AZ60" s="917"/>
      <c r="BA60" s="917"/>
      <c r="BB60" s="917"/>
      <c r="BC60" s="917"/>
      <c r="BD60" s="917"/>
      <c r="BE60" s="908"/>
      <c r="BF60" s="908"/>
      <c r="BG60" s="908"/>
      <c r="BH60" s="908"/>
      <c r="BI60" s="909"/>
      <c r="BJ60" s="252"/>
      <c r="BK60" s="252"/>
      <c r="BL60" s="252"/>
      <c r="BM60" s="252"/>
      <c r="BN60" s="252"/>
      <c r="BO60" s="265"/>
      <c r="BP60" s="265"/>
      <c r="BQ60" s="262">
        <v>54</v>
      </c>
      <c r="BR60" s="263"/>
      <c r="BS60" s="848"/>
      <c r="BT60" s="849"/>
      <c r="BU60" s="849"/>
      <c r="BV60" s="849"/>
      <c r="BW60" s="849"/>
      <c r="BX60" s="849"/>
      <c r="BY60" s="849"/>
      <c r="BZ60" s="849"/>
      <c r="CA60" s="849"/>
      <c r="CB60" s="849"/>
      <c r="CC60" s="849"/>
      <c r="CD60" s="849"/>
      <c r="CE60" s="849"/>
      <c r="CF60" s="849"/>
      <c r="CG60" s="850"/>
      <c r="CH60" s="861"/>
      <c r="CI60" s="862"/>
      <c r="CJ60" s="862"/>
      <c r="CK60" s="862"/>
      <c r="CL60" s="863"/>
      <c r="CM60" s="861"/>
      <c r="CN60" s="862"/>
      <c r="CO60" s="862"/>
      <c r="CP60" s="862"/>
      <c r="CQ60" s="863"/>
      <c r="CR60" s="861"/>
      <c r="CS60" s="862"/>
      <c r="CT60" s="862"/>
      <c r="CU60" s="862"/>
      <c r="CV60" s="863"/>
      <c r="CW60" s="861"/>
      <c r="CX60" s="862"/>
      <c r="CY60" s="862"/>
      <c r="CZ60" s="862"/>
      <c r="DA60" s="863"/>
      <c r="DB60" s="861"/>
      <c r="DC60" s="862"/>
      <c r="DD60" s="862"/>
      <c r="DE60" s="862"/>
      <c r="DF60" s="863"/>
      <c r="DG60" s="861"/>
      <c r="DH60" s="862"/>
      <c r="DI60" s="862"/>
      <c r="DJ60" s="862"/>
      <c r="DK60" s="863"/>
      <c r="DL60" s="861"/>
      <c r="DM60" s="862"/>
      <c r="DN60" s="862"/>
      <c r="DO60" s="862"/>
      <c r="DP60" s="863"/>
      <c r="DQ60" s="861"/>
      <c r="DR60" s="862"/>
      <c r="DS60" s="862"/>
      <c r="DT60" s="862"/>
      <c r="DU60" s="863"/>
      <c r="DV60" s="864"/>
      <c r="DW60" s="865"/>
      <c r="DX60" s="865"/>
      <c r="DY60" s="865"/>
      <c r="DZ60" s="866"/>
      <c r="EA60" s="246"/>
    </row>
    <row r="61" spans="1:131" s="247" customFormat="1" ht="26.25" customHeight="1" thickBot="1">
      <c r="A61" s="261">
        <v>34</v>
      </c>
      <c r="B61" s="835"/>
      <c r="C61" s="836"/>
      <c r="D61" s="836"/>
      <c r="E61" s="836"/>
      <c r="F61" s="836"/>
      <c r="G61" s="836"/>
      <c r="H61" s="836"/>
      <c r="I61" s="836"/>
      <c r="J61" s="836"/>
      <c r="K61" s="836"/>
      <c r="L61" s="836"/>
      <c r="M61" s="836"/>
      <c r="N61" s="836"/>
      <c r="O61" s="836"/>
      <c r="P61" s="837"/>
      <c r="Q61" s="913"/>
      <c r="R61" s="914"/>
      <c r="S61" s="914"/>
      <c r="T61" s="914"/>
      <c r="U61" s="914"/>
      <c r="V61" s="914"/>
      <c r="W61" s="914"/>
      <c r="X61" s="914"/>
      <c r="Y61" s="914"/>
      <c r="Z61" s="914"/>
      <c r="AA61" s="914"/>
      <c r="AB61" s="914"/>
      <c r="AC61" s="914"/>
      <c r="AD61" s="914"/>
      <c r="AE61" s="915"/>
      <c r="AF61" s="841"/>
      <c r="AG61" s="842"/>
      <c r="AH61" s="842"/>
      <c r="AI61" s="842"/>
      <c r="AJ61" s="843"/>
      <c r="AK61" s="916"/>
      <c r="AL61" s="914"/>
      <c r="AM61" s="914"/>
      <c r="AN61" s="914"/>
      <c r="AO61" s="914"/>
      <c r="AP61" s="914"/>
      <c r="AQ61" s="914"/>
      <c r="AR61" s="914"/>
      <c r="AS61" s="914"/>
      <c r="AT61" s="914"/>
      <c r="AU61" s="914"/>
      <c r="AV61" s="914"/>
      <c r="AW61" s="914"/>
      <c r="AX61" s="914"/>
      <c r="AY61" s="914"/>
      <c r="AZ61" s="917"/>
      <c r="BA61" s="917"/>
      <c r="BB61" s="917"/>
      <c r="BC61" s="917"/>
      <c r="BD61" s="917"/>
      <c r="BE61" s="908"/>
      <c r="BF61" s="908"/>
      <c r="BG61" s="908"/>
      <c r="BH61" s="908"/>
      <c r="BI61" s="909"/>
      <c r="BJ61" s="252"/>
      <c r="BK61" s="252"/>
      <c r="BL61" s="252"/>
      <c r="BM61" s="252"/>
      <c r="BN61" s="252"/>
      <c r="BO61" s="265"/>
      <c r="BP61" s="265"/>
      <c r="BQ61" s="262">
        <v>55</v>
      </c>
      <c r="BR61" s="263"/>
      <c r="BS61" s="848"/>
      <c r="BT61" s="849"/>
      <c r="BU61" s="849"/>
      <c r="BV61" s="849"/>
      <c r="BW61" s="849"/>
      <c r="BX61" s="849"/>
      <c r="BY61" s="849"/>
      <c r="BZ61" s="849"/>
      <c r="CA61" s="849"/>
      <c r="CB61" s="849"/>
      <c r="CC61" s="849"/>
      <c r="CD61" s="849"/>
      <c r="CE61" s="849"/>
      <c r="CF61" s="849"/>
      <c r="CG61" s="850"/>
      <c r="CH61" s="861"/>
      <c r="CI61" s="862"/>
      <c r="CJ61" s="862"/>
      <c r="CK61" s="862"/>
      <c r="CL61" s="863"/>
      <c r="CM61" s="861"/>
      <c r="CN61" s="862"/>
      <c r="CO61" s="862"/>
      <c r="CP61" s="862"/>
      <c r="CQ61" s="863"/>
      <c r="CR61" s="861"/>
      <c r="CS61" s="862"/>
      <c r="CT61" s="862"/>
      <c r="CU61" s="862"/>
      <c r="CV61" s="863"/>
      <c r="CW61" s="861"/>
      <c r="CX61" s="862"/>
      <c r="CY61" s="862"/>
      <c r="CZ61" s="862"/>
      <c r="DA61" s="863"/>
      <c r="DB61" s="861"/>
      <c r="DC61" s="862"/>
      <c r="DD61" s="862"/>
      <c r="DE61" s="862"/>
      <c r="DF61" s="863"/>
      <c r="DG61" s="861"/>
      <c r="DH61" s="862"/>
      <c r="DI61" s="862"/>
      <c r="DJ61" s="862"/>
      <c r="DK61" s="863"/>
      <c r="DL61" s="861"/>
      <c r="DM61" s="862"/>
      <c r="DN61" s="862"/>
      <c r="DO61" s="862"/>
      <c r="DP61" s="863"/>
      <c r="DQ61" s="861"/>
      <c r="DR61" s="862"/>
      <c r="DS61" s="862"/>
      <c r="DT61" s="862"/>
      <c r="DU61" s="863"/>
      <c r="DV61" s="864"/>
      <c r="DW61" s="865"/>
      <c r="DX61" s="865"/>
      <c r="DY61" s="865"/>
      <c r="DZ61" s="866"/>
      <c r="EA61" s="246"/>
    </row>
    <row r="62" spans="1:131" s="247" customFormat="1" ht="26.25" customHeight="1">
      <c r="A62" s="261">
        <v>35</v>
      </c>
      <c r="B62" s="835"/>
      <c r="C62" s="836"/>
      <c r="D62" s="836"/>
      <c r="E62" s="836"/>
      <c r="F62" s="836"/>
      <c r="G62" s="836"/>
      <c r="H62" s="836"/>
      <c r="I62" s="836"/>
      <c r="J62" s="836"/>
      <c r="K62" s="836"/>
      <c r="L62" s="836"/>
      <c r="M62" s="836"/>
      <c r="N62" s="836"/>
      <c r="O62" s="836"/>
      <c r="P62" s="837"/>
      <c r="Q62" s="913"/>
      <c r="R62" s="914"/>
      <c r="S62" s="914"/>
      <c r="T62" s="914"/>
      <c r="U62" s="914"/>
      <c r="V62" s="914"/>
      <c r="W62" s="914"/>
      <c r="X62" s="914"/>
      <c r="Y62" s="914"/>
      <c r="Z62" s="914"/>
      <c r="AA62" s="914"/>
      <c r="AB62" s="914"/>
      <c r="AC62" s="914"/>
      <c r="AD62" s="914"/>
      <c r="AE62" s="915"/>
      <c r="AF62" s="841"/>
      <c r="AG62" s="842"/>
      <c r="AH62" s="842"/>
      <c r="AI62" s="842"/>
      <c r="AJ62" s="843"/>
      <c r="AK62" s="916"/>
      <c r="AL62" s="914"/>
      <c r="AM62" s="914"/>
      <c r="AN62" s="914"/>
      <c r="AO62" s="914"/>
      <c r="AP62" s="914"/>
      <c r="AQ62" s="914"/>
      <c r="AR62" s="914"/>
      <c r="AS62" s="914"/>
      <c r="AT62" s="914"/>
      <c r="AU62" s="914"/>
      <c r="AV62" s="914"/>
      <c r="AW62" s="914"/>
      <c r="AX62" s="914"/>
      <c r="AY62" s="914"/>
      <c r="AZ62" s="917"/>
      <c r="BA62" s="917"/>
      <c r="BB62" s="917"/>
      <c r="BC62" s="917"/>
      <c r="BD62" s="917"/>
      <c r="BE62" s="908"/>
      <c r="BF62" s="908"/>
      <c r="BG62" s="908"/>
      <c r="BH62" s="908"/>
      <c r="BI62" s="909"/>
      <c r="BJ62" s="925" t="s">
        <v>411</v>
      </c>
      <c r="BK62" s="886"/>
      <c r="BL62" s="886"/>
      <c r="BM62" s="886"/>
      <c r="BN62" s="887"/>
      <c r="BO62" s="265"/>
      <c r="BP62" s="265"/>
      <c r="BQ62" s="262">
        <v>56</v>
      </c>
      <c r="BR62" s="263"/>
      <c r="BS62" s="848"/>
      <c r="BT62" s="849"/>
      <c r="BU62" s="849"/>
      <c r="BV62" s="849"/>
      <c r="BW62" s="849"/>
      <c r="BX62" s="849"/>
      <c r="BY62" s="849"/>
      <c r="BZ62" s="849"/>
      <c r="CA62" s="849"/>
      <c r="CB62" s="849"/>
      <c r="CC62" s="849"/>
      <c r="CD62" s="849"/>
      <c r="CE62" s="849"/>
      <c r="CF62" s="849"/>
      <c r="CG62" s="850"/>
      <c r="CH62" s="861"/>
      <c r="CI62" s="862"/>
      <c r="CJ62" s="862"/>
      <c r="CK62" s="862"/>
      <c r="CL62" s="863"/>
      <c r="CM62" s="861"/>
      <c r="CN62" s="862"/>
      <c r="CO62" s="862"/>
      <c r="CP62" s="862"/>
      <c r="CQ62" s="863"/>
      <c r="CR62" s="861"/>
      <c r="CS62" s="862"/>
      <c r="CT62" s="862"/>
      <c r="CU62" s="862"/>
      <c r="CV62" s="863"/>
      <c r="CW62" s="861"/>
      <c r="CX62" s="862"/>
      <c r="CY62" s="862"/>
      <c r="CZ62" s="862"/>
      <c r="DA62" s="863"/>
      <c r="DB62" s="861"/>
      <c r="DC62" s="862"/>
      <c r="DD62" s="862"/>
      <c r="DE62" s="862"/>
      <c r="DF62" s="863"/>
      <c r="DG62" s="861"/>
      <c r="DH62" s="862"/>
      <c r="DI62" s="862"/>
      <c r="DJ62" s="862"/>
      <c r="DK62" s="863"/>
      <c r="DL62" s="861"/>
      <c r="DM62" s="862"/>
      <c r="DN62" s="862"/>
      <c r="DO62" s="862"/>
      <c r="DP62" s="863"/>
      <c r="DQ62" s="861"/>
      <c r="DR62" s="862"/>
      <c r="DS62" s="862"/>
      <c r="DT62" s="862"/>
      <c r="DU62" s="863"/>
      <c r="DV62" s="864"/>
      <c r="DW62" s="865"/>
      <c r="DX62" s="865"/>
      <c r="DY62" s="865"/>
      <c r="DZ62" s="866"/>
      <c r="EA62" s="246"/>
    </row>
    <row r="63" spans="1:131" s="247" customFormat="1" ht="26.25" customHeight="1" thickBot="1">
      <c r="A63" s="264" t="s">
        <v>391</v>
      </c>
      <c r="B63" s="870" t="s">
        <v>412</v>
      </c>
      <c r="C63" s="871"/>
      <c r="D63" s="871"/>
      <c r="E63" s="871"/>
      <c r="F63" s="871"/>
      <c r="G63" s="871"/>
      <c r="H63" s="871"/>
      <c r="I63" s="871"/>
      <c r="J63" s="871"/>
      <c r="K63" s="871"/>
      <c r="L63" s="871"/>
      <c r="M63" s="871"/>
      <c r="N63" s="871"/>
      <c r="O63" s="871"/>
      <c r="P63" s="872"/>
      <c r="Q63" s="918"/>
      <c r="R63" s="919"/>
      <c r="S63" s="919"/>
      <c r="T63" s="919"/>
      <c r="U63" s="919"/>
      <c r="V63" s="919"/>
      <c r="W63" s="919"/>
      <c r="X63" s="919"/>
      <c r="Y63" s="919"/>
      <c r="Z63" s="919"/>
      <c r="AA63" s="919"/>
      <c r="AB63" s="919"/>
      <c r="AC63" s="919"/>
      <c r="AD63" s="919"/>
      <c r="AE63" s="920"/>
      <c r="AF63" s="921">
        <v>1371</v>
      </c>
      <c r="AG63" s="922"/>
      <c r="AH63" s="922"/>
      <c r="AI63" s="922"/>
      <c r="AJ63" s="923"/>
      <c r="AK63" s="924"/>
      <c r="AL63" s="919"/>
      <c r="AM63" s="919"/>
      <c r="AN63" s="919"/>
      <c r="AO63" s="919"/>
      <c r="AP63" s="922">
        <v>9867</v>
      </c>
      <c r="AQ63" s="922"/>
      <c r="AR63" s="922"/>
      <c r="AS63" s="922"/>
      <c r="AT63" s="922"/>
      <c r="AU63" s="922">
        <v>6407</v>
      </c>
      <c r="AV63" s="922"/>
      <c r="AW63" s="922"/>
      <c r="AX63" s="922"/>
      <c r="AY63" s="922"/>
      <c r="AZ63" s="926"/>
      <c r="BA63" s="926"/>
      <c r="BB63" s="926"/>
      <c r="BC63" s="926"/>
      <c r="BD63" s="926"/>
      <c r="BE63" s="927"/>
      <c r="BF63" s="927"/>
      <c r="BG63" s="927"/>
      <c r="BH63" s="927"/>
      <c r="BI63" s="928"/>
      <c r="BJ63" s="929" t="s">
        <v>413</v>
      </c>
      <c r="BK63" s="930"/>
      <c r="BL63" s="930"/>
      <c r="BM63" s="930"/>
      <c r="BN63" s="931"/>
      <c r="BO63" s="265"/>
      <c r="BP63" s="265"/>
      <c r="BQ63" s="262">
        <v>57</v>
      </c>
      <c r="BR63" s="263"/>
      <c r="BS63" s="848"/>
      <c r="BT63" s="849"/>
      <c r="BU63" s="849"/>
      <c r="BV63" s="849"/>
      <c r="BW63" s="849"/>
      <c r="BX63" s="849"/>
      <c r="BY63" s="849"/>
      <c r="BZ63" s="849"/>
      <c r="CA63" s="849"/>
      <c r="CB63" s="849"/>
      <c r="CC63" s="849"/>
      <c r="CD63" s="849"/>
      <c r="CE63" s="849"/>
      <c r="CF63" s="849"/>
      <c r="CG63" s="850"/>
      <c r="CH63" s="861"/>
      <c r="CI63" s="862"/>
      <c r="CJ63" s="862"/>
      <c r="CK63" s="862"/>
      <c r="CL63" s="863"/>
      <c r="CM63" s="861"/>
      <c r="CN63" s="862"/>
      <c r="CO63" s="862"/>
      <c r="CP63" s="862"/>
      <c r="CQ63" s="863"/>
      <c r="CR63" s="861"/>
      <c r="CS63" s="862"/>
      <c r="CT63" s="862"/>
      <c r="CU63" s="862"/>
      <c r="CV63" s="863"/>
      <c r="CW63" s="861"/>
      <c r="CX63" s="862"/>
      <c r="CY63" s="862"/>
      <c r="CZ63" s="862"/>
      <c r="DA63" s="863"/>
      <c r="DB63" s="861"/>
      <c r="DC63" s="862"/>
      <c r="DD63" s="862"/>
      <c r="DE63" s="862"/>
      <c r="DF63" s="863"/>
      <c r="DG63" s="861"/>
      <c r="DH63" s="862"/>
      <c r="DI63" s="862"/>
      <c r="DJ63" s="862"/>
      <c r="DK63" s="863"/>
      <c r="DL63" s="861"/>
      <c r="DM63" s="862"/>
      <c r="DN63" s="862"/>
      <c r="DO63" s="862"/>
      <c r="DP63" s="863"/>
      <c r="DQ63" s="861"/>
      <c r="DR63" s="862"/>
      <c r="DS63" s="862"/>
      <c r="DT63" s="862"/>
      <c r="DU63" s="863"/>
      <c r="DV63" s="864"/>
      <c r="DW63" s="865"/>
      <c r="DX63" s="865"/>
      <c r="DY63" s="865"/>
      <c r="DZ63" s="866"/>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48"/>
      <c r="BT64" s="849"/>
      <c r="BU64" s="849"/>
      <c r="BV64" s="849"/>
      <c r="BW64" s="849"/>
      <c r="BX64" s="849"/>
      <c r="BY64" s="849"/>
      <c r="BZ64" s="849"/>
      <c r="CA64" s="849"/>
      <c r="CB64" s="849"/>
      <c r="CC64" s="849"/>
      <c r="CD64" s="849"/>
      <c r="CE64" s="849"/>
      <c r="CF64" s="849"/>
      <c r="CG64" s="850"/>
      <c r="CH64" s="861"/>
      <c r="CI64" s="862"/>
      <c r="CJ64" s="862"/>
      <c r="CK64" s="862"/>
      <c r="CL64" s="863"/>
      <c r="CM64" s="861"/>
      <c r="CN64" s="862"/>
      <c r="CO64" s="862"/>
      <c r="CP64" s="862"/>
      <c r="CQ64" s="863"/>
      <c r="CR64" s="861"/>
      <c r="CS64" s="862"/>
      <c r="CT64" s="862"/>
      <c r="CU64" s="862"/>
      <c r="CV64" s="863"/>
      <c r="CW64" s="861"/>
      <c r="CX64" s="862"/>
      <c r="CY64" s="862"/>
      <c r="CZ64" s="862"/>
      <c r="DA64" s="863"/>
      <c r="DB64" s="861"/>
      <c r="DC64" s="862"/>
      <c r="DD64" s="862"/>
      <c r="DE64" s="862"/>
      <c r="DF64" s="863"/>
      <c r="DG64" s="861"/>
      <c r="DH64" s="862"/>
      <c r="DI64" s="862"/>
      <c r="DJ64" s="862"/>
      <c r="DK64" s="863"/>
      <c r="DL64" s="861"/>
      <c r="DM64" s="862"/>
      <c r="DN64" s="862"/>
      <c r="DO64" s="862"/>
      <c r="DP64" s="863"/>
      <c r="DQ64" s="861"/>
      <c r="DR64" s="862"/>
      <c r="DS64" s="862"/>
      <c r="DT64" s="862"/>
      <c r="DU64" s="863"/>
      <c r="DV64" s="864"/>
      <c r="DW64" s="865"/>
      <c r="DX64" s="865"/>
      <c r="DY64" s="865"/>
      <c r="DZ64" s="866"/>
      <c r="EA64" s="246"/>
    </row>
    <row r="65" spans="1:131" s="247" customFormat="1" ht="26.25" customHeight="1" thickBot="1">
      <c r="A65" s="252" t="s">
        <v>414</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48"/>
      <c r="BT65" s="849"/>
      <c r="BU65" s="849"/>
      <c r="BV65" s="849"/>
      <c r="BW65" s="849"/>
      <c r="BX65" s="849"/>
      <c r="BY65" s="849"/>
      <c r="BZ65" s="849"/>
      <c r="CA65" s="849"/>
      <c r="CB65" s="849"/>
      <c r="CC65" s="849"/>
      <c r="CD65" s="849"/>
      <c r="CE65" s="849"/>
      <c r="CF65" s="849"/>
      <c r="CG65" s="850"/>
      <c r="CH65" s="861"/>
      <c r="CI65" s="862"/>
      <c r="CJ65" s="862"/>
      <c r="CK65" s="862"/>
      <c r="CL65" s="863"/>
      <c r="CM65" s="861"/>
      <c r="CN65" s="862"/>
      <c r="CO65" s="862"/>
      <c r="CP65" s="862"/>
      <c r="CQ65" s="863"/>
      <c r="CR65" s="861"/>
      <c r="CS65" s="862"/>
      <c r="CT65" s="862"/>
      <c r="CU65" s="862"/>
      <c r="CV65" s="863"/>
      <c r="CW65" s="861"/>
      <c r="CX65" s="862"/>
      <c r="CY65" s="862"/>
      <c r="CZ65" s="862"/>
      <c r="DA65" s="863"/>
      <c r="DB65" s="861"/>
      <c r="DC65" s="862"/>
      <c r="DD65" s="862"/>
      <c r="DE65" s="862"/>
      <c r="DF65" s="863"/>
      <c r="DG65" s="861"/>
      <c r="DH65" s="862"/>
      <c r="DI65" s="862"/>
      <c r="DJ65" s="862"/>
      <c r="DK65" s="863"/>
      <c r="DL65" s="861"/>
      <c r="DM65" s="862"/>
      <c r="DN65" s="862"/>
      <c r="DO65" s="862"/>
      <c r="DP65" s="863"/>
      <c r="DQ65" s="861"/>
      <c r="DR65" s="862"/>
      <c r="DS65" s="862"/>
      <c r="DT65" s="862"/>
      <c r="DU65" s="863"/>
      <c r="DV65" s="864"/>
      <c r="DW65" s="865"/>
      <c r="DX65" s="865"/>
      <c r="DY65" s="865"/>
      <c r="DZ65" s="866"/>
      <c r="EA65" s="246"/>
    </row>
    <row r="66" spans="1:131" s="247" customFormat="1" ht="26.25" customHeight="1">
      <c r="A66" s="820" t="s">
        <v>415</v>
      </c>
      <c r="B66" s="821"/>
      <c r="C66" s="821"/>
      <c r="D66" s="821"/>
      <c r="E66" s="821"/>
      <c r="F66" s="821"/>
      <c r="G66" s="821"/>
      <c r="H66" s="821"/>
      <c r="I66" s="821"/>
      <c r="J66" s="821"/>
      <c r="K66" s="821"/>
      <c r="L66" s="821"/>
      <c r="M66" s="821"/>
      <c r="N66" s="821"/>
      <c r="O66" s="821"/>
      <c r="P66" s="822"/>
      <c r="Q66" s="797" t="s">
        <v>416</v>
      </c>
      <c r="R66" s="798"/>
      <c r="S66" s="798"/>
      <c r="T66" s="798"/>
      <c r="U66" s="799"/>
      <c r="V66" s="797" t="s">
        <v>397</v>
      </c>
      <c r="W66" s="798"/>
      <c r="X66" s="798"/>
      <c r="Y66" s="798"/>
      <c r="Z66" s="799"/>
      <c r="AA66" s="797" t="s">
        <v>398</v>
      </c>
      <c r="AB66" s="798"/>
      <c r="AC66" s="798"/>
      <c r="AD66" s="798"/>
      <c r="AE66" s="799"/>
      <c r="AF66" s="932" t="s">
        <v>399</v>
      </c>
      <c r="AG66" s="893"/>
      <c r="AH66" s="893"/>
      <c r="AI66" s="893"/>
      <c r="AJ66" s="933"/>
      <c r="AK66" s="797" t="s">
        <v>400</v>
      </c>
      <c r="AL66" s="821"/>
      <c r="AM66" s="821"/>
      <c r="AN66" s="821"/>
      <c r="AO66" s="822"/>
      <c r="AP66" s="797" t="s">
        <v>417</v>
      </c>
      <c r="AQ66" s="798"/>
      <c r="AR66" s="798"/>
      <c r="AS66" s="798"/>
      <c r="AT66" s="799"/>
      <c r="AU66" s="797" t="s">
        <v>418</v>
      </c>
      <c r="AV66" s="798"/>
      <c r="AW66" s="798"/>
      <c r="AX66" s="798"/>
      <c r="AY66" s="799"/>
      <c r="AZ66" s="797" t="s">
        <v>378</v>
      </c>
      <c r="BA66" s="798"/>
      <c r="BB66" s="798"/>
      <c r="BC66" s="798"/>
      <c r="BD66" s="809"/>
      <c r="BE66" s="265"/>
      <c r="BF66" s="265"/>
      <c r="BG66" s="265"/>
      <c r="BH66" s="265"/>
      <c r="BI66" s="265"/>
      <c r="BJ66" s="265"/>
      <c r="BK66" s="265"/>
      <c r="BL66" s="265"/>
      <c r="BM66" s="265"/>
      <c r="BN66" s="265"/>
      <c r="BO66" s="265"/>
      <c r="BP66" s="265"/>
      <c r="BQ66" s="262">
        <v>60</v>
      </c>
      <c r="BR66" s="267"/>
      <c r="BS66" s="943"/>
      <c r="BT66" s="944"/>
      <c r="BU66" s="944"/>
      <c r="BV66" s="944"/>
      <c r="BW66" s="944"/>
      <c r="BX66" s="944"/>
      <c r="BY66" s="944"/>
      <c r="BZ66" s="944"/>
      <c r="CA66" s="944"/>
      <c r="CB66" s="944"/>
      <c r="CC66" s="944"/>
      <c r="CD66" s="944"/>
      <c r="CE66" s="944"/>
      <c r="CF66" s="944"/>
      <c r="CG66" s="945"/>
      <c r="CH66" s="940"/>
      <c r="CI66" s="941"/>
      <c r="CJ66" s="941"/>
      <c r="CK66" s="941"/>
      <c r="CL66" s="942"/>
      <c r="CM66" s="940"/>
      <c r="CN66" s="941"/>
      <c r="CO66" s="941"/>
      <c r="CP66" s="941"/>
      <c r="CQ66" s="942"/>
      <c r="CR66" s="940"/>
      <c r="CS66" s="941"/>
      <c r="CT66" s="941"/>
      <c r="CU66" s="941"/>
      <c r="CV66" s="942"/>
      <c r="CW66" s="940"/>
      <c r="CX66" s="941"/>
      <c r="CY66" s="941"/>
      <c r="CZ66" s="941"/>
      <c r="DA66" s="942"/>
      <c r="DB66" s="940"/>
      <c r="DC66" s="941"/>
      <c r="DD66" s="941"/>
      <c r="DE66" s="941"/>
      <c r="DF66" s="942"/>
      <c r="DG66" s="940"/>
      <c r="DH66" s="941"/>
      <c r="DI66" s="941"/>
      <c r="DJ66" s="941"/>
      <c r="DK66" s="942"/>
      <c r="DL66" s="940"/>
      <c r="DM66" s="941"/>
      <c r="DN66" s="941"/>
      <c r="DO66" s="941"/>
      <c r="DP66" s="942"/>
      <c r="DQ66" s="940"/>
      <c r="DR66" s="941"/>
      <c r="DS66" s="941"/>
      <c r="DT66" s="941"/>
      <c r="DU66" s="942"/>
      <c r="DV66" s="937"/>
      <c r="DW66" s="938"/>
      <c r="DX66" s="938"/>
      <c r="DY66" s="938"/>
      <c r="DZ66" s="939"/>
      <c r="EA66" s="246"/>
    </row>
    <row r="67" spans="1:131" s="247" customFormat="1" ht="26.25" customHeight="1" thickBot="1">
      <c r="A67" s="823"/>
      <c r="B67" s="824"/>
      <c r="C67" s="824"/>
      <c r="D67" s="824"/>
      <c r="E67" s="824"/>
      <c r="F67" s="824"/>
      <c r="G67" s="824"/>
      <c r="H67" s="824"/>
      <c r="I67" s="824"/>
      <c r="J67" s="824"/>
      <c r="K67" s="824"/>
      <c r="L67" s="824"/>
      <c r="M67" s="824"/>
      <c r="N67" s="824"/>
      <c r="O67" s="824"/>
      <c r="P67" s="825"/>
      <c r="Q67" s="800"/>
      <c r="R67" s="801"/>
      <c r="S67" s="801"/>
      <c r="T67" s="801"/>
      <c r="U67" s="802"/>
      <c r="V67" s="800"/>
      <c r="W67" s="801"/>
      <c r="X67" s="801"/>
      <c r="Y67" s="801"/>
      <c r="Z67" s="802"/>
      <c r="AA67" s="800"/>
      <c r="AB67" s="801"/>
      <c r="AC67" s="801"/>
      <c r="AD67" s="801"/>
      <c r="AE67" s="802"/>
      <c r="AF67" s="934"/>
      <c r="AG67" s="896"/>
      <c r="AH67" s="896"/>
      <c r="AI67" s="896"/>
      <c r="AJ67" s="935"/>
      <c r="AK67" s="936"/>
      <c r="AL67" s="824"/>
      <c r="AM67" s="824"/>
      <c r="AN67" s="824"/>
      <c r="AO67" s="825"/>
      <c r="AP67" s="800"/>
      <c r="AQ67" s="801"/>
      <c r="AR67" s="801"/>
      <c r="AS67" s="801"/>
      <c r="AT67" s="802"/>
      <c r="AU67" s="800"/>
      <c r="AV67" s="801"/>
      <c r="AW67" s="801"/>
      <c r="AX67" s="801"/>
      <c r="AY67" s="802"/>
      <c r="AZ67" s="800"/>
      <c r="BA67" s="801"/>
      <c r="BB67" s="801"/>
      <c r="BC67" s="801"/>
      <c r="BD67" s="810"/>
      <c r="BE67" s="265"/>
      <c r="BF67" s="265"/>
      <c r="BG67" s="265"/>
      <c r="BH67" s="265"/>
      <c r="BI67" s="265"/>
      <c r="BJ67" s="265"/>
      <c r="BK67" s="265"/>
      <c r="BL67" s="265"/>
      <c r="BM67" s="265"/>
      <c r="BN67" s="265"/>
      <c r="BO67" s="265"/>
      <c r="BP67" s="265"/>
      <c r="BQ67" s="262">
        <v>61</v>
      </c>
      <c r="BR67" s="267"/>
      <c r="BS67" s="943"/>
      <c r="BT67" s="944"/>
      <c r="BU67" s="944"/>
      <c r="BV67" s="944"/>
      <c r="BW67" s="944"/>
      <c r="BX67" s="944"/>
      <c r="BY67" s="944"/>
      <c r="BZ67" s="944"/>
      <c r="CA67" s="944"/>
      <c r="CB67" s="944"/>
      <c r="CC67" s="944"/>
      <c r="CD67" s="944"/>
      <c r="CE67" s="944"/>
      <c r="CF67" s="944"/>
      <c r="CG67" s="945"/>
      <c r="CH67" s="940"/>
      <c r="CI67" s="941"/>
      <c r="CJ67" s="941"/>
      <c r="CK67" s="941"/>
      <c r="CL67" s="942"/>
      <c r="CM67" s="940"/>
      <c r="CN67" s="941"/>
      <c r="CO67" s="941"/>
      <c r="CP67" s="941"/>
      <c r="CQ67" s="942"/>
      <c r="CR67" s="940"/>
      <c r="CS67" s="941"/>
      <c r="CT67" s="941"/>
      <c r="CU67" s="941"/>
      <c r="CV67" s="942"/>
      <c r="CW67" s="940"/>
      <c r="CX67" s="941"/>
      <c r="CY67" s="941"/>
      <c r="CZ67" s="941"/>
      <c r="DA67" s="942"/>
      <c r="DB67" s="940"/>
      <c r="DC67" s="941"/>
      <c r="DD67" s="941"/>
      <c r="DE67" s="941"/>
      <c r="DF67" s="942"/>
      <c r="DG67" s="940"/>
      <c r="DH67" s="941"/>
      <c r="DI67" s="941"/>
      <c r="DJ67" s="941"/>
      <c r="DK67" s="942"/>
      <c r="DL67" s="940"/>
      <c r="DM67" s="941"/>
      <c r="DN67" s="941"/>
      <c r="DO67" s="941"/>
      <c r="DP67" s="942"/>
      <c r="DQ67" s="940"/>
      <c r="DR67" s="941"/>
      <c r="DS67" s="941"/>
      <c r="DT67" s="941"/>
      <c r="DU67" s="942"/>
      <c r="DV67" s="937"/>
      <c r="DW67" s="938"/>
      <c r="DX67" s="938"/>
      <c r="DY67" s="938"/>
      <c r="DZ67" s="939"/>
      <c r="EA67" s="246"/>
    </row>
    <row r="68" spans="1:131" s="247" customFormat="1" ht="26.25" customHeight="1" thickTop="1">
      <c r="A68" s="258">
        <v>1</v>
      </c>
      <c r="B68" s="949" t="s">
        <v>578</v>
      </c>
      <c r="C68" s="950"/>
      <c r="D68" s="950"/>
      <c r="E68" s="950"/>
      <c r="F68" s="950"/>
      <c r="G68" s="950"/>
      <c r="H68" s="950"/>
      <c r="I68" s="950"/>
      <c r="J68" s="950"/>
      <c r="K68" s="950"/>
      <c r="L68" s="950"/>
      <c r="M68" s="950"/>
      <c r="N68" s="950"/>
      <c r="O68" s="950"/>
      <c r="P68" s="951"/>
      <c r="Q68" s="952">
        <v>7260</v>
      </c>
      <c r="R68" s="946"/>
      <c r="S68" s="946"/>
      <c r="T68" s="946"/>
      <c r="U68" s="946"/>
      <c r="V68" s="946">
        <v>7160</v>
      </c>
      <c r="W68" s="946"/>
      <c r="X68" s="946"/>
      <c r="Y68" s="946"/>
      <c r="Z68" s="946"/>
      <c r="AA68" s="946">
        <v>101</v>
      </c>
      <c r="AB68" s="946"/>
      <c r="AC68" s="946"/>
      <c r="AD68" s="946"/>
      <c r="AE68" s="946"/>
      <c r="AF68" s="946">
        <v>101</v>
      </c>
      <c r="AG68" s="946"/>
      <c r="AH68" s="946"/>
      <c r="AI68" s="946"/>
      <c r="AJ68" s="946"/>
      <c r="AK68" s="946">
        <v>52</v>
      </c>
      <c r="AL68" s="946"/>
      <c r="AM68" s="946"/>
      <c r="AN68" s="946"/>
      <c r="AO68" s="946"/>
      <c r="AP68" s="946">
        <v>6935</v>
      </c>
      <c r="AQ68" s="946"/>
      <c r="AR68" s="946"/>
      <c r="AS68" s="946"/>
      <c r="AT68" s="946"/>
      <c r="AU68" s="946">
        <v>505</v>
      </c>
      <c r="AV68" s="946"/>
      <c r="AW68" s="946"/>
      <c r="AX68" s="946"/>
      <c r="AY68" s="946"/>
      <c r="AZ68" s="947"/>
      <c r="BA68" s="947"/>
      <c r="BB68" s="947"/>
      <c r="BC68" s="947"/>
      <c r="BD68" s="948"/>
      <c r="BE68" s="265"/>
      <c r="BF68" s="265"/>
      <c r="BG68" s="265"/>
      <c r="BH68" s="265"/>
      <c r="BI68" s="265"/>
      <c r="BJ68" s="265"/>
      <c r="BK68" s="265"/>
      <c r="BL68" s="265"/>
      <c r="BM68" s="265"/>
      <c r="BN68" s="265"/>
      <c r="BO68" s="265"/>
      <c r="BP68" s="265"/>
      <c r="BQ68" s="262">
        <v>62</v>
      </c>
      <c r="BR68" s="267"/>
      <c r="BS68" s="943"/>
      <c r="BT68" s="944"/>
      <c r="BU68" s="944"/>
      <c r="BV68" s="944"/>
      <c r="BW68" s="944"/>
      <c r="BX68" s="944"/>
      <c r="BY68" s="944"/>
      <c r="BZ68" s="944"/>
      <c r="CA68" s="944"/>
      <c r="CB68" s="944"/>
      <c r="CC68" s="944"/>
      <c r="CD68" s="944"/>
      <c r="CE68" s="944"/>
      <c r="CF68" s="944"/>
      <c r="CG68" s="945"/>
      <c r="CH68" s="940"/>
      <c r="CI68" s="941"/>
      <c r="CJ68" s="941"/>
      <c r="CK68" s="941"/>
      <c r="CL68" s="942"/>
      <c r="CM68" s="940"/>
      <c r="CN68" s="941"/>
      <c r="CO68" s="941"/>
      <c r="CP68" s="941"/>
      <c r="CQ68" s="942"/>
      <c r="CR68" s="940"/>
      <c r="CS68" s="941"/>
      <c r="CT68" s="941"/>
      <c r="CU68" s="941"/>
      <c r="CV68" s="942"/>
      <c r="CW68" s="940"/>
      <c r="CX68" s="941"/>
      <c r="CY68" s="941"/>
      <c r="CZ68" s="941"/>
      <c r="DA68" s="942"/>
      <c r="DB68" s="940"/>
      <c r="DC68" s="941"/>
      <c r="DD68" s="941"/>
      <c r="DE68" s="941"/>
      <c r="DF68" s="942"/>
      <c r="DG68" s="940"/>
      <c r="DH68" s="941"/>
      <c r="DI68" s="941"/>
      <c r="DJ68" s="941"/>
      <c r="DK68" s="942"/>
      <c r="DL68" s="940"/>
      <c r="DM68" s="941"/>
      <c r="DN68" s="941"/>
      <c r="DO68" s="941"/>
      <c r="DP68" s="942"/>
      <c r="DQ68" s="940"/>
      <c r="DR68" s="941"/>
      <c r="DS68" s="941"/>
      <c r="DT68" s="941"/>
      <c r="DU68" s="942"/>
      <c r="DV68" s="937"/>
      <c r="DW68" s="938"/>
      <c r="DX68" s="938"/>
      <c r="DY68" s="938"/>
      <c r="DZ68" s="939"/>
      <c r="EA68" s="246"/>
    </row>
    <row r="69" spans="1:131" s="247" customFormat="1" ht="26.25" customHeight="1">
      <c r="A69" s="261">
        <v>2</v>
      </c>
      <c r="B69" s="953" t="s">
        <v>579</v>
      </c>
      <c r="C69" s="954"/>
      <c r="D69" s="954"/>
      <c r="E69" s="954"/>
      <c r="F69" s="954"/>
      <c r="G69" s="954"/>
      <c r="H69" s="954"/>
      <c r="I69" s="954"/>
      <c r="J69" s="954"/>
      <c r="K69" s="954"/>
      <c r="L69" s="954"/>
      <c r="M69" s="954"/>
      <c r="N69" s="954"/>
      <c r="O69" s="954"/>
      <c r="P69" s="955"/>
      <c r="Q69" s="956">
        <v>16642</v>
      </c>
      <c r="R69" s="911"/>
      <c r="S69" s="911"/>
      <c r="T69" s="911"/>
      <c r="U69" s="911"/>
      <c r="V69" s="911">
        <v>16152</v>
      </c>
      <c r="W69" s="911"/>
      <c r="X69" s="911"/>
      <c r="Y69" s="911"/>
      <c r="Z69" s="911"/>
      <c r="AA69" s="911">
        <v>490</v>
      </c>
      <c r="AB69" s="911"/>
      <c r="AC69" s="911"/>
      <c r="AD69" s="911"/>
      <c r="AE69" s="911"/>
      <c r="AF69" s="911">
        <v>71</v>
      </c>
      <c r="AG69" s="911"/>
      <c r="AH69" s="911"/>
      <c r="AI69" s="911"/>
      <c r="AJ69" s="911"/>
      <c r="AK69" s="911" t="s">
        <v>593</v>
      </c>
      <c r="AL69" s="911"/>
      <c r="AM69" s="911"/>
      <c r="AN69" s="911"/>
      <c r="AO69" s="911"/>
      <c r="AP69" s="911">
        <v>14895</v>
      </c>
      <c r="AQ69" s="911"/>
      <c r="AR69" s="911"/>
      <c r="AS69" s="911"/>
      <c r="AT69" s="911"/>
      <c r="AU69" s="911">
        <v>1191</v>
      </c>
      <c r="AV69" s="911"/>
      <c r="AW69" s="911"/>
      <c r="AX69" s="911"/>
      <c r="AY69" s="911"/>
      <c r="AZ69" s="957" t="s">
        <v>587</v>
      </c>
      <c r="BA69" s="957"/>
      <c r="BB69" s="957"/>
      <c r="BC69" s="957"/>
      <c r="BD69" s="958"/>
      <c r="BE69" s="265"/>
      <c r="BF69" s="265"/>
      <c r="BG69" s="265"/>
      <c r="BH69" s="265"/>
      <c r="BI69" s="265"/>
      <c r="BJ69" s="265"/>
      <c r="BK69" s="265"/>
      <c r="BL69" s="265"/>
      <c r="BM69" s="265"/>
      <c r="BN69" s="265"/>
      <c r="BO69" s="265"/>
      <c r="BP69" s="265"/>
      <c r="BQ69" s="262">
        <v>63</v>
      </c>
      <c r="BR69" s="267"/>
      <c r="BS69" s="943"/>
      <c r="BT69" s="944"/>
      <c r="BU69" s="944"/>
      <c r="BV69" s="944"/>
      <c r="BW69" s="944"/>
      <c r="BX69" s="944"/>
      <c r="BY69" s="944"/>
      <c r="BZ69" s="944"/>
      <c r="CA69" s="944"/>
      <c r="CB69" s="944"/>
      <c r="CC69" s="944"/>
      <c r="CD69" s="944"/>
      <c r="CE69" s="944"/>
      <c r="CF69" s="944"/>
      <c r="CG69" s="945"/>
      <c r="CH69" s="940"/>
      <c r="CI69" s="941"/>
      <c r="CJ69" s="941"/>
      <c r="CK69" s="941"/>
      <c r="CL69" s="942"/>
      <c r="CM69" s="940"/>
      <c r="CN69" s="941"/>
      <c r="CO69" s="941"/>
      <c r="CP69" s="941"/>
      <c r="CQ69" s="942"/>
      <c r="CR69" s="940"/>
      <c r="CS69" s="941"/>
      <c r="CT69" s="941"/>
      <c r="CU69" s="941"/>
      <c r="CV69" s="942"/>
      <c r="CW69" s="940"/>
      <c r="CX69" s="941"/>
      <c r="CY69" s="941"/>
      <c r="CZ69" s="941"/>
      <c r="DA69" s="942"/>
      <c r="DB69" s="940"/>
      <c r="DC69" s="941"/>
      <c r="DD69" s="941"/>
      <c r="DE69" s="941"/>
      <c r="DF69" s="942"/>
      <c r="DG69" s="940"/>
      <c r="DH69" s="941"/>
      <c r="DI69" s="941"/>
      <c r="DJ69" s="941"/>
      <c r="DK69" s="942"/>
      <c r="DL69" s="940"/>
      <c r="DM69" s="941"/>
      <c r="DN69" s="941"/>
      <c r="DO69" s="941"/>
      <c r="DP69" s="942"/>
      <c r="DQ69" s="940"/>
      <c r="DR69" s="941"/>
      <c r="DS69" s="941"/>
      <c r="DT69" s="941"/>
      <c r="DU69" s="942"/>
      <c r="DV69" s="937"/>
      <c r="DW69" s="938"/>
      <c r="DX69" s="938"/>
      <c r="DY69" s="938"/>
      <c r="DZ69" s="939"/>
      <c r="EA69" s="246"/>
    </row>
    <row r="70" spans="1:131" s="247" customFormat="1" ht="26.25" customHeight="1">
      <c r="A70" s="261">
        <v>3</v>
      </c>
      <c r="B70" s="953" t="s">
        <v>580</v>
      </c>
      <c r="C70" s="954"/>
      <c r="D70" s="954"/>
      <c r="E70" s="954"/>
      <c r="F70" s="954"/>
      <c r="G70" s="954"/>
      <c r="H70" s="954"/>
      <c r="I70" s="954"/>
      <c r="J70" s="954"/>
      <c r="K70" s="954"/>
      <c r="L70" s="954"/>
      <c r="M70" s="954"/>
      <c r="N70" s="954"/>
      <c r="O70" s="954"/>
      <c r="P70" s="955"/>
      <c r="Q70" s="956">
        <v>754</v>
      </c>
      <c r="R70" s="911"/>
      <c r="S70" s="911"/>
      <c r="T70" s="911"/>
      <c r="U70" s="911"/>
      <c r="V70" s="911">
        <v>715</v>
      </c>
      <c r="W70" s="911"/>
      <c r="X70" s="911"/>
      <c r="Y70" s="911"/>
      <c r="Z70" s="911"/>
      <c r="AA70" s="911">
        <v>40</v>
      </c>
      <c r="AB70" s="911"/>
      <c r="AC70" s="911"/>
      <c r="AD70" s="911"/>
      <c r="AE70" s="911"/>
      <c r="AF70" s="911">
        <v>40</v>
      </c>
      <c r="AG70" s="911"/>
      <c r="AH70" s="911"/>
      <c r="AI70" s="911"/>
      <c r="AJ70" s="911"/>
      <c r="AK70" s="911">
        <v>1</v>
      </c>
      <c r="AL70" s="911"/>
      <c r="AM70" s="911"/>
      <c r="AN70" s="911"/>
      <c r="AO70" s="911"/>
      <c r="AP70" s="911" t="s">
        <v>509</v>
      </c>
      <c r="AQ70" s="911"/>
      <c r="AR70" s="911"/>
      <c r="AS70" s="911"/>
      <c r="AT70" s="911"/>
      <c r="AU70" s="911" t="s">
        <v>509</v>
      </c>
      <c r="AV70" s="911"/>
      <c r="AW70" s="911"/>
      <c r="AX70" s="911"/>
      <c r="AY70" s="911"/>
      <c r="AZ70" s="957"/>
      <c r="BA70" s="957"/>
      <c r="BB70" s="957"/>
      <c r="BC70" s="957"/>
      <c r="BD70" s="958"/>
      <c r="BE70" s="265"/>
      <c r="BF70" s="265"/>
      <c r="BG70" s="265"/>
      <c r="BH70" s="265"/>
      <c r="BI70" s="265"/>
      <c r="BJ70" s="265"/>
      <c r="BK70" s="265"/>
      <c r="BL70" s="265"/>
      <c r="BM70" s="265"/>
      <c r="BN70" s="265"/>
      <c r="BO70" s="265"/>
      <c r="BP70" s="265"/>
      <c r="BQ70" s="262">
        <v>64</v>
      </c>
      <c r="BR70" s="267"/>
      <c r="BS70" s="943"/>
      <c r="BT70" s="944"/>
      <c r="BU70" s="944"/>
      <c r="BV70" s="944"/>
      <c r="BW70" s="944"/>
      <c r="BX70" s="944"/>
      <c r="BY70" s="944"/>
      <c r="BZ70" s="944"/>
      <c r="CA70" s="944"/>
      <c r="CB70" s="944"/>
      <c r="CC70" s="944"/>
      <c r="CD70" s="944"/>
      <c r="CE70" s="944"/>
      <c r="CF70" s="944"/>
      <c r="CG70" s="945"/>
      <c r="CH70" s="940"/>
      <c r="CI70" s="941"/>
      <c r="CJ70" s="941"/>
      <c r="CK70" s="941"/>
      <c r="CL70" s="942"/>
      <c r="CM70" s="940"/>
      <c r="CN70" s="941"/>
      <c r="CO70" s="941"/>
      <c r="CP70" s="941"/>
      <c r="CQ70" s="942"/>
      <c r="CR70" s="940"/>
      <c r="CS70" s="941"/>
      <c r="CT70" s="941"/>
      <c r="CU70" s="941"/>
      <c r="CV70" s="942"/>
      <c r="CW70" s="940"/>
      <c r="CX70" s="941"/>
      <c r="CY70" s="941"/>
      <c r="CZ70" s="941"/>
      <c r="DA70" s="942"/>
      <c r="DB70" s="940"/>
      <c r="DC70" s="941"/>
      <c r="DD70" s="941"/>
      <c r="DE70" s="941"/>
      <c r="DF70" s="942"/>
      <c r="DG70" s="940"/>
      <c r="DH70" s="941"/>
      <c r="DI70" s="941"/>
      <c r="DJ70" s="941"/>
      <c r="DK70" s="942"/>
      <c r="DL70" s="940"/>
      <c r="DM70" s="941"/>
      <c r="DN70" s="941"/>
      <c r="DO70" s="941"/>
      <c r="DP70" s="942"/>
      <c r="DQ70" s="940"/>
      <c r="DR70" s="941"/>
      <c r="DS70" s="941"/>
      <c r="DT70" s="941"/>
      <c r="DU70" s="942"/>
      <c r="DV70" s="937"/>
      <c r="DW70" s="938"/>
      <c r="DX70" s="938"/>
      <c r="DY70" s="938"/>
      <c r="DZ70" s="939"/>
      <c r="EA70" s="246"/>
    </row>
    <row r="71" spans="1:131" s="247" customFormat="1" ht="26.25" customHeight="1">
      <c r="A71" s="261">
        <v>4</v>
      </c>
      <c r="B71" s="953" t="s">
        <v>581</v>
      </c>
      <c r="C71" s="954"/>
      <c r="D71" s="954"/>
      <c r="E71" s="954"/>
      <c r="F71" s="954"/>
      <c r="G71" s="954"/>
      <c r="H71" s="954"/>
      <c r="I71" s="954"/>
      <c r="J71" s="954"/>
      <c r="K71" s="954"/>
      <c r="L71" s="954"/>
      <c r="M71" s="954"/>
      <c r="N71" s="954"/>
      <c r="O71" s="954"/>
      <c r="P71" s="955"/>
      <c r="Q71" s="956">
        <v>159119</v>
      </c>
      <c r="R71" s="911"/>
      <c r="S71" s="911"/>
      <c r="T71" s="911"/>
      <c r="U71" s="911"/>
      <c r="V71" s="911">
        <v>154694</v>
      </c>
      <c r="W71" s="911"/>
      <c r="X71" s="911"/>
      <c r="Y71" s="911"/>
      <c r="Z71" s="911"/>
      <c r="AA71" s="911">
        <v>4425</v>
      </c>
      <c r="AB71" s="911"/>
      <c r="AC71" s="911"/>
      <c r="AD71" s="911"/>
      <c r="AE71" s="911"/>
      <c r="AF71" s="911">
        <v>4425</v>
      </c>
      <c r="AG71" s="911"/>
      <c r="AH71" s="911"/>
      <c r="AI71" s="911"/>
      <c r="AJ71" s="911"/>
      <c r="AK71" s="911">
        <v>1792</v>
      </c>
      <c r="AL71" s="911"/>
      <c r="AM71" s="911"/>
      <c r="AN71" s="911"/>
      <c r="AO71" s="911"/>
      <c r="AP71" s="911" t="s">
        <v>509</v>
      </c>
      <c r="AQ71" s="911"/>
      <c r="AR71" s="911"/>
      <c r="AS71" s="911"/>
      <c r="AT71" s="911"/>
      <c r="AU71" s="911" t="s">
        <v>509</v>
      </c>
      <c r="AV71" s="911"/>
      <c r="AW71" s="911"/>
      <c r="AX71" s="911"/>
      <c r="AY71" s="911"/>
      <c r="AZ71" s="957"/>
      <c r="BA71" s="957"/>
      <c r="BB71" s="957"/>
      <c r="BC71" s="957"/>
      <c r="BD71" s="958"/>
      <c r="BE71" s="265"/>
      <c r="BF71" s="265"/>
      <c r="BG71" s="265"/>
      <c r="BH71" s="265"/>
      <c r="BI71" s="265"/>
      <c r="BJ71" s="265"/>
      <c r="BK71" s="265"/>
      <c r="BL71" s="265"/>
      <c r="BM71" s="265"/>
      <c r="BN71" s="265"/>
      <c r="BO71" s="265"/>
      <c r="BP71" s="265"/>
      <c r="BQ71" s="262">
        <v>65</v>
      </c>
      <c r="BR71" s="267"/>
      <c r="BS71" s="943"/>
      <c r="BT71" s="944"/>
      <c r="BU71" s="944"/>
      <c r="BV71" s="944"/>
      <c r="BW71" s="944"/>
      <c r="BX71" s="944"/>
      <c r="BY71" s="944"/>
      <c r="BZ71" s="944"/>
      <c r="CA71" s="944"/>
      <c r="CB71" s="944"/>
      <c r="CC71" s="944"/>
      <c r="CD71" s="944"/>
      <c r="CE71" s="944"/>
      <c r="CF71" s="944"/>
      <c r="CG71" s="945"/>
      <c r="CH71" s="940"/>
      <c r="CI71" s="941"/>
      <c r="CJ71" s="941"/>
      <c r="CK71" s="941"/>
      <c r="CL71" s="942"/>
      <c r="CM71" s="940"/>
      <c r="CN71" s="941"/>
      <c r="CO71" s="941"/>
      <c r="CP71" s="941"/>
      <c r="CQ71" s="942"/>
      <c r="CR71" s="940"/>
      <c r="CS71" s="941"/>
      <c r="CT71" s="941"/>
      <c r="CU71" s="941"/>
      <c r="CV71" s="942"/>
      <c r="CW71" s="940"/>
      <c r="CX71" s="941"/>
      <c r="CY71" s="941"/>
      <c r="CZ71" s="941"/>
      <c r="DA71" s="942"/>
      <c r="DB71" s="940"/>
      <c r="DC71" s="941"/>
      <c r="DD71" s="941"/>
      <c r="DE71" s="941"/>
      <c r="DF71" s="942"/>
      <c r="DG71" s="940"/>
      <c r="DH71" s="941"/>
      <c r="DI71" s="941"/>
      <c r="DJ71" s="941"/>
      <c r="DK71" s="942"/>
      <c r="DL71" s="940"/>
      <c r="DM71" s="941"/>
      <c r="DN71" s="941"/>
      <c r="DO71" s="941"/>
      <c r="DP71" s="942"/>
      <c r="DQ71" s="940"/>
      <c r="DR71" s="941"/>
      <c r="DS71" s="941"/>
      <c r="DT71" s="941"/>
      <c r="DU71" s="942"/>
      <c r="DV71" s="937"/>
      <c r="DW71" s="938"/>
      <c r="DX71" s="938"/>
      <c r="DY71" s="938"/>
      <c r="DZ71" s="939"/>
      <c r="EA71" s="246"/>
    </row>
    <row r="72" spans="1:131" s="247" customFormat="1" ht="26.25" customHeight="1">
      <c r="A72" s="261">
        <v>5</v>
      </c>
      <c r="B72" s="953" t="s">
        <v>582</v>
      </c>
      <c r="C72" s="954"/>
      <c r="D72" s="954"/>
      <c r="E72" s="954"/>
      <c r="F72" s="954"/>
      <c r="G72" s="954"/>
      <c r="H72" s="954"/>
      <c r="I72" s="954"/>
      <c r="J72" s="954"/>
      <c r="K72" s="954"/>
      <c r="L72" s="954"/>
      <c r="M72" s="954"/>
      <c r="N72" s="954"/>
      <c r="O72" s="954"/>
      <c r="P72" s="955"/>
      <c r="Q72" s="956">
        <v>1072</v>
      </c>
      <c r="R72" s="911"/>
      <c r="S72" s="911"/>
      <c r="T72" s="911"/>
      <c r="U72" s="911"/>
      <c r="V72" s="911">
        <v>1068</v>
      </c>
      <c r="W72" s="911"/>
      <c r="X72" s="911"/>
      <c r="Y72" s="911"/>
      <c r="Z72" s="911"/>
      <c r="AA72" s="911">
        <v>4</v>
      </c>
      <c r="AB72" s="911"/>
      <c r="AC72" s="911"/>
      <c r="AD72" s="911"/>
      <c r="AE72" s="911"/>
      <c r="AF72" s="911">
        <v>4</v>
      </c>
      <c r="AG72" s="911"/>
      <c r="AH72" s="911"/>
      <c r="AI72" s="911"/>
      <c r="AJ72" s="911"/>
      <c r="AK72" s="911" t="s">
        <v>588</v>
      </c>
      <c r="AL72" s="911"/>
      <c r="AM72" s="911"/>
      <c r="AN72" s="911"/>
      <c r="AO72" s="911"/>
      <c r="AP72" s="911" t="s">
        <v>509</v>
      </c>
      <c r="AQ72" s="911"/>
      <c r="AR72" s="911"/>
      <c r="AS72" s="911"/>
      <c r="AT72" s="911"/>
      <c r="AU72" s="911" t="s">
        <v>509</v>
      </c>
      <c r="AV72" s="911"/>
      <c r="AW72" s="911"/>
      <c r="AX72" s="911"/>
      <c r="AY72" s="911"/>
      <c r="AZ72" s="957"/>
      <c r="BA72" s="957"/>
      <c r="BB72" s="957"/>
      <c r="BC72" s="957"/>
      <c r="BD72" s="958"/>
      <c r="BE72" s="265"/>
      <c r="BF72" s="265"/>
      <c r="BG72" s="265"/>
      <c r="BH72" s="265"/>
      <c r="BI72" s="265"/>
      <c r="BJ72" s="265"/>
      <c r="BK72" s="265"/>
      <c r="BL72" s="265"/>
      <c r="BM72" s="265"/>
      <c r="BN72" s="265"/>
      <c r="BO72" s="265"/>
      <c r="BP72" s="265"/>
      <c r="BQ72" s="262">
        <v>66</v>
      </c>
      <c r="BR72" s="267"/>
      <c r="BS72" s="943"/>
      <c r="BT72" s="944"/>
      <c r="BU72" s="944"/>
      <c r="BV72" s="944"/>
      <c r="BW72" s="944"/>
      <c r="BX72" s="944"/>
      <c r="BY72" s="944"/>
      <c r="BZ72" s="944"/>
      <c r="CA72" s="944"/>
      <c r="CB72" s="944"/>
      <c r="CC72" s="944"/>
      <c r="CD72" s="944"/>
      <c r="CE72" s="944"/>
      <c r="CF72" s="944"/>
      <c r="CG72" s="945"/>
      <c r="CH72" s="940"/>
      <c r="CI72" s="941"/>
      <c r="CJ72" s="941"/>
      <c r="CK72" s="941"/>
      <c r="CL72" s="942"/>
      <c r="CM72" s="940"/>
      <c r="CN72" s="941"/>
      <c r="CO72" s="941"/>
      <c r="CP72" s="941"/>
      <c r="CQ72" s="942"/>
      <c r="CR72" s="940"/>
      <c r="CS72" s="941"/>
      <c r="CT72" s="941"/>
      <c r="CU72" s="941"/>
      <c r="CV72" s="942"/>
      <c r="CW72" s="940"/>
      <c r="CX72" s="941"/>
      <c r="CY72" s="941"/>
      <c r="CZ72" s="941"/>
      <c r="DA72" s="942"/>
      <c r="DB72" s="940"/>
      <c r="DC72" s="941"/>
      <c r="DD72" s="941"/>
      <c r="DE72" s="941"/>
      <c r="DF72" s="942"/>
      <c r="DG72" s="940"/>
      <c r="DH72" s="941"/>
      <c r="DI72" s="941"/>
      <c r="DJ72" s="941"/>
      <c r="DK72" s="942"/>
      <c r="DL72" s="940"/>
      <c r="DM72" s="941"/>
      <c r="DN72" s="941"/>
      <c r="DO72" s="941"/>
      <c r="DP72" s="942"/>
      <c r="DQ72" s="940"/>
      <c r="DR72" s="941"/>
      <c r="DS72" s="941"/>
      <c r="DT72" s="941"/>
      <c r="DU72" s="942"/>
      <c r="DV72" s="937"/>
      <c r="DW72" s="938"/>
      <c r="DX72" s="938"/>
      <c r="DY72" s="938"/>
      <c r="DZ72" s="939"/>
      <c r="EA72" s="246"/>
    </row>
    <row r="73" spans="1:131" s="247" customFormat="1" ht="26.25" customHeight="1">
      <c r="A73" s="261">
        <v>6</v>
      </c>
      <c r="B73" s="953" t="s">
        <v>583</v>
      </c>
      <c r="C73" s="954"/>
      <c r="D73" s="954"/>
      <c r="E73" s="954"/>
      <c r="F73" s="954"/>
      <c r="G73" s="954"/>
      <c r="H73" s="954"/>
      <c r="I73" s="954"/>
      <c r="J73" s="954"/>
      <c r="K73" s="954"/>
      <c r="L73" s="954"/>
      <c r="M73" s="954"/>
      <c r="N73" s="954"/>
      <c r="O73" s="954"/>
      <c r="P73" s="955"/>
      <c r="Q73" s="956">
        <v>83</v>
      </c>
      <c r="R73" s="911"/>
      <c r="S73" s="911"/>
      <c r="T73" s="911"/>
      <c r="U73" s="911"/>
      <c r="V73" s="911">
        <v>70</v>
      </c>
      <c r="W73" s="911"/>
      <c r="X73" s="911"/>
      <c r="Y73" s="911"/>
      <c r="Z73" s="911"/>
      <c r="AA73" s="911">
        <v>13</v>
      </c>
      <c r="AB73" s="911"/>
      <c r="AC73" s="911"/>
      <c r="AD73" s="911"/>
      <c r="AE73" s="911"/>
      <c r="AF73" s="911">
        <v>13</v>
      </c>
      <c r="AG73" s="911"/>
      <c r="AH73" s="911"/>
      <c r="AI73" s="911"/>
      <c r="AJ73" s="911"/>
      <c r="AK73" s="911" t="s">
        <v>588</v>
      </c>
      <c r="AL73" s="911"/>
      <c r="AM73" s="911"/>
      <c r="AN73" s="911"/>
      <c r="AO73" s="911"/>
      <c r="AP73" s="911" t="s">
        <v>509</v>
      </c>
      <c r="AQ73" s="911"/>
      <c r="AR73" s="911"/>
      <c r="AS73" s="911"/>
      <c r="AT73" s="911"/>
      <c r="AU73" s="911" t="s">
        <v>509</v>
      </c>
      <c r="AV73" s="911"/>
      <c r="AW73" s="911"/>
      <c r="AX73" s="911"/>
      <c r="AY73" s="911"/>
      <c r="AZ73" s="957"/>
      <c r="BA73" s="957"/>
      <c r="BB73" s="957"/>
      <c r="BC73" s="957"/>
      <c r="BD73" s="958"/>
      <c r="BE73" s="265"/>
      <c r="BF73" s="265"/>
      <c r="BG73" s="265"/>
      <c r="BH73" s="265"/>
      <c r="BI73" s="265"/>
      <c r="BJ73" s="265"/>
      <c r="BK73" s="265"/>
      <c r="BL73" s="265"/>
      <c r="BM73" s="265"/>
      <c r="BN73" s="265"/>
      <c r="BO73" s="265"/>
      <c r="BP73" s="265"/>
      <c r="BQ73" s="262">
        <v>67</v>
      </c>
      <c r="BR73" s="267"/>
      <c r="BS73" s="943"/>
      <c r="BT73" s="944"/>
      <c r="BU73" s="944"/>
      <c r="BV73" s="944"/>
      <c r="BW73" s="944"/>
      <c r="BX73" s="944"/>
      <c r="BY73" s="944"/>
      <c r="BZ73" s="944"/>
      <c r="CA73" s="944"/>
      <c r="CB73" s="944"/>
      <c r="CC73" s="944"/>
      <c r="CD73" s="944"/>
      <c r="CE73" s="944"/>
      <c r="CF73" s="944"/>
      <c r="CG73" s="945"/>
      <c r="CH73" s="940"/>
      <c r="CI73" s="941"/>
      <c r="CJ73" s="941"/>
      <c r="CK73" s="941"/>
      <c r="CL73" s="942"/>
      <c r="CM73" s="940"/>
      <c r="CN73" s="941"/>
      <c r="CO73" s="941"/>
      <c r="CP73" s="941"/>
      <c r="CQ73" s="942"/>
      <c r="CR73" s="940"/>
      <c r="CS73" s="941"/>
      <c r="CT73" s="941"/>
      <c r="CU73" s="941"/>
      <c r="CV73" s="942"/>
      <c r="CW73" s="940"/>
      <c r="CX73" s="941"/>
      <c r="CY73" s="941"/>
      <c r="CZ73" s="941"/>
      <c r="DA73" s="942"/>
      <c r="DB73" s="940"/>
      <c r="DC73" s="941"/>
      <c r="DD73" s="941"/>
      <c r="DE73" s="941"/>
      <c r="DF73" s="942"/>
      <c r="DG73" s="940"/>
      <c r="DH73" s="941"/>
      <c r="DI73" s="941"/>
      <c r="DJ73" s="941"/>
      <c r="DK73" s="942"/>
      <c r="DL73" s="940"/>
      <c r="DM73" s="941"/>
      <c r="DN73" s="941"/>
      <c r="DO73" s="941"/>
      <c r="DP73" s="942"/>
      <c r="DQ73" s="940"/>
      <c r="DR73" s="941"/>
      <c r="DS73" s="941"/>
      <c r="DT73" s="941"/>
      <c r="DU73" s="942"/>
      <c r="DV73" s="937"/>
      <c r="DW73" s="938"/>
      <c r="DX73" s="938"/>
      <c r="DY73" s="938"/>
      <c r="DZ73" s="939"/>
      <c r="EA73" s="246"/>
    </row>
    <row r="74" spans="1:131" s="247" customFormat="1" ht="26.25" customHeight="1">
      <c r="A74" s="261">
        <v>7</v>
      </c>
      <c r="B74" s="953" t="s">
        <v>584</v>
      </c>
      <c r="C74" s="954"/>
      <c r="D74" s="954"/>
      <c r="E74" s="954"/>
      <c r="F74" s="954"/>
      <c r="G74" s="954"/>
      <c r="H74" s="954"/>
      <c r="I74" s="954"/>
      <c r="J74" s="954"/>
      <c r="K74" s="954"/>
      <c r="L74" s="954"/>
      <c r="M74" s="954"/>
      <c r="N74" s="954"/>
      <c r="O74" s="954"/>
      <c r="P74" s="955"/>
      <c r="Q74" s="956">
        <v>35</v>
      </c>
      <c r="R74" s="911"/>
      <c r="S74" s="911"/>
      <c r="T74" s="911"/>
      <c r="U74" s="911"/>
      <c r="V74" s="911">
        <v>33</v>
      </c>
      <c r="W74" s="911"/>
      <c r="X74" s="911"/>
      <c r="Y74" s="911"/>
      <c r="Z74" s="911"/>
      <c r="AA74" s="911">
        <v>2</v>
      </c>
      <c r="AB74" s="911"/>
      <c r="AC74" s="911"/>
      <c r="AD74" s="911"/>
      <c r="AE74" s="911"/>
      <c r="AF74" s="911">
        <v>2</v>
      </c>
      <c r="AG74" s="911"/>
      <c r="AH74" s="911"/>
      <c r="AI74" s="911"/>
      <c r="AJ74" s="911"/>
      <c r="AK74" s="911">
        <v>8</v>
      </c>
      <c r="AL74" s="911"/>
      <c r="AM74" s="911"/>
      <c r="AN74" s="911"/>
      <c r="AO74" s="911"/>
      <c r="AP74" s="911" t="s">
        <v>509</v>
      </c>
      <c r="AQ74" s="911"/>
      <c r="AR74" s="911"/>
      <c r="AS74" s="911"/>
      <c r="AT74" s="911"/>
      <c r="AU74" s="911" t="s">
        <v>509</v>
      </c>
      <c r="AV74" s="911"/>
      <c r="AW74" s="911"/>
      <c r="AX74" s="911"/>
      <c r="AY74" s="911"/>
      <c r="AZ74" s="957"/>
      <c r="BA74" s="957"/>
      <c r="BB74" s="957"/>
      <c r="BC74" s="957"/>
      <c r="BD74" s="958"/>
      <c r="BE74" s="265"/>
      <c r="BF74" s="265"/>
      <c r="BG74" s="265"/>
      <c r="BH74" s="265"/>
      <c r="BI74" s="265"/>
      <c r="BJ74" s="265"/>
      <c r="BK74" s="265"/>
      <c r="BL74" s="265"/>
      <c r="BM74" s="265"/>
      <c r="BN74" s="265"/>
      <c r="BO74" s="265"/>
      <c r="BP74" s="265"/>
      <c r="BQ74" s="262">
        <v>68</v>
      </c>
      <c r="BR74" s="267"/>
      <c r="BS74" s="943"/>
      <c r="BT74" s="944"/>
      <c r="BU74" s="944"/>
      <c r="BV74" s="944"/>
      <c r="BW74" s="944"/>
      <c r="BX74" s="944"/>
      <c r="BY74" s="944"/>
      <c r="BZ74" s="944"/>
      <c r="CA74" s="944"/>
      <c r="CB74" s="944"/>
      <c r="CC74" s="944"/>
      <c r="CD74" s="944"/>
      <c r="CE74" s="944"/>
      <c r="CF74" s="944"/>
      <c r="CG74" s="945"/>
      <c r="CH74" s="940"/>
      <c r="CI74" s="941"/>
      <c r="CJ74" s="941"/>
      <c r="CK74" s="941"/>
      <c r="CL74" s="942"/>
      <c r="CM74" s="940"/>
      <c r="CN74" s="941"/>
      <c r="CO74" s="941"/>
      <c r="CP74" s="941"/>
      <c r="CQ74" s="942"/>
      <c r="CR74" s="940"/>
      <c r="CS74" s="941"/>
      <c r="CT74" s="941"/>
      <c r="CU74" s="941"/>
      <c r="CV74" s="942"/>
      <c r="CW74" s="940"/>
      <c r="CX74" s="941"/>
      <c r="CY74" s="941"/>
      <c r="CZ74" s="941"/>
      <c r="DA74" s="942"/>
      <c r="DB74" s="940"/>
      <c r="DC74" s="941"/>
      <c r="DD74" s="941"/>
      <c r="DE74" s="941"/>
      <c r="DF74" s="942"/>
      <c r="DG74" s="940"/>
      <c r="DH74" s="941"/>
      <c r="DI74" s="941"/>
      <c r="DJ74" s="941"/>
      <c r="DK74" s="942"/>
      <c r="DL74" s="940"/>
      <c r="DM74" s="941"/>
      <c r="DN74" s="941"/>
      <c r="DO74" s="941"/>
      <c r="DP74" s="942"/>
      <c r="DQ74" s="940"/>
      <c r="DR74" s="941"/>
      <c r="DS74" s="941"/>
      <c r="DT74" s="941"/>
      <c r="DU74" s="942"/>
      <c r="DV74" s="937"/>
      <c r="DW74" s="938"/>
      <c r="DX74" s="938"/>
      <c r="DY74" s="938"/>
      <c r="DZ74" s="939"/>
      <c r="EA74" s="246"/>
    </row>
    <row r="75" spans="1:131" s="247" customFormat="1" ht="26.25" customHeight="1">
      <c r="A75" s="261">
        <v>8</v>
      </c>
      <c r="B75" s="953" t="s">
        <v>585</v>
      </c>
      <c r="C75" s="954"/>
      <c r="D75" s="954"/>
      <c r="E75" s="954"/>
      <c r="F75" s="954"/>
      <c r="G75" s="954"/>
      <c r="H75" s="954"/>
      <c r="I75" s="954"/>
      <c r="J75" s="954"/>
      <c r="K75" s="954"/>
      <c r="L75" s="954"/>
      <c r="M75" s="954"/>
      <c r="N75" s="954"/>
      <c r="O75" s="954"/>
      <c r="P75" s="955"/>
      <c r="Q75" s="959">
        <v>7334</v>
      </c>
      <c r="R75" s="960"/>
      <c r="S75" s="960"/>
      <c r="T75" s="960"/>
      <c r="U75" s="910"/>
      <c r="V75" s="961">
        <v>6742</v>
      </c>
      <c r="W75" s="960"/>
      <c r="X75" s="960"/>
      <c r="Y75" s="960"/>
      <c r="Z75" s="910"/>
      <c r="AA75" s="961">
        <v>592</v>
      </c>
      <c r="AB75" s="960"/>
      <c r="AC75" s="960"/>
      <c r="AD75" s="960"/>
      <c r="AE75" s="910"/>
      <c r="AF75" s="961">
        <v>592</v>
      </c>
      <c r="AG75" s="960"/>
      <c r="AH75" s="960"/>
      <c r="AI75" s="960"/>
      <c r="AJ75" s="910"/>
      <c r="AK75" s="961" t="s">
        <v>588</v>
      </c>
      <c r="AL75" s="960"/>
      <c r="AM75" s="960"/>
      <c r="AN75" s="960"/>
      <c r="AO75" s="910"/>
      <c r="AP75" s="961" t="s">
        <v>509</v>
      </c>
      <c r="AQ75" s="960"/>
      <c r="AR75" s="960"/>
      <c r="AS75" s="960"/>
      <c r="AT75" s="910"/>
      <c r="AU75" s="961" t="s">
        <v>509</v>
      </c>
      <c r="AV75" s="960"/>
      <c r="AW75" s="960"/>
      <c r="AX75" s="960"/>
      <c r="AY75" s="910"/>
      <c r="AZ75" s="957"/>
      <c r="BA75" s="957"/>
      <c r="BB75" s="957"/>
      <c r="BC75" s="957"/>
      <c r="BD75" s="958"/>
      <c r="BE75" s="265"/>
      <c r="BF75" s="265"/>
      <c r="BG75" s="265"/>
      <c r="BH75" s="265"/>
      <c r="BI75" s="265"/>
      <c r="BJ75" s="265"/>
      <c r="BK75" s="265"/>
      <c r="BL75" s="265"/>
      <c r="BM75" s="265"/>
      <c r="BN75" s="265"/>
      <c r="BO75" s="265"/>
      <c r="BP75" s="265"/>
      <c r="BQ75" s="262">
        <v>69</v>
      </c>
      <c r="BR75" s="267"/>
      <c r="BS75" s="943"/>
      <c r="BT75" s="944"/>
      <c r="BU75" s="944"/>
      <c r="BV75" s="944"/>
      <c r="BW75" s="944"/>
      <c r="BX75" s="944"/>
      <c r="BY75" s="944"/>
      <c r="BZ75" s="944"/>
      <c r="CA75" s="944"/>
      <c r="CB75" s="944"/>
      <c r="CC75" s="944"/>
      <c r="CD75" s="944"/>
      <c r="CE75" s="944"/>
      <c r="CF75" s="944"/>
      <c r="CG75" s="945"/>
      <c r="CH75" s="940"/>
      <c r="CI75" s="941"/>
      <c r="CJ75" s="941"/>
      <c r="CK75" s="941"/>
      <c r="CL75" s="942"/>
      <c r="CM75" s="940"/>
      <c r="CN75" s="941"/>
      <c r="CO75" s="941"/>
      <c r="CP75" s="941"/>
      <c r="CQ75" s="942"/>
      <c r="CR75" s="940"/>
      <c r="CS75" s="941"/>
      <c r="CT75" s="941"/>
      <c r="CU75" s="941"/>
      <c r="CV75" s="942"/>
      <c r="CW75" s="940"/>
      <c r="CX75" s="941"/>
      <c r="CY75" s="941"/>
      <c r="CZ75" s="941"/>
      <c r="DA75" s="942"/>
      <c r="DB75" s="940"/>
      <c r="DC75" s="941"/>
      <c r="DD75" s="941"/>
      <c r="DE75" s="941"/>
      <c r="DF75" s="942"/>
      <c r="DG75" s="940"/>
      <c r="DH75" s="941"/>
      <c r="DI75" s="941"/>
      <c r="DJ75" s="941"/>
      <c r="DK75" s="942"/>
      <c r="DL75" s="940"/>
      <c r="DM75" s="941"/>
      <c r="DN75" s="941"/>
      <c r="DO75" s="941"/>
      <c r="DP75" s="942"/>
      <c r="DQ75" s="940"/>
      <c r="DR75" s="941"/>
      <c r="DS75" s="941"/>
      <c r="DT75" s="941"/>
      <c r="DU75" s="942"/>
      <c r="DV75" s="937"/>
      <c r="DW75" s="938"/>
      <c r="DX75" s="938"/>
      <c r="DY75" s="938"/>
      <c r="DZ75" s="939"/>
      <c r="EA75" s="246"/>
    </row>
    <row r="76" spans="1:131" s="247" customFormat="1" ht="26.25" customHeight="1">
      <c r="A76" s="261">
        <v>9</v>
      </c>
      <c r="B76" s="953" t="s">
        <v>586</v>
      </c>
      <c r="C76" s="954"/>
      <c r="D76" s="954"/>
      <c r="E76" s="954"/>
      <c r="F76" s="954"/>
      <c r="G76" s="954"/>
      <c r="H76" s="954"/>
      <c r="I76" s="954"/>
      <c r="J76" s="954"/>
      <c r="K76" s="954"/>
      <c r="L76" s="954"/>
      <c r="M76" s="954"/>
      <c r="N76" s="954"/>
      <c r="O76" s="954"/>
      <c r="P76" s="955"/>
      <c r="Q76" s="959">
        <v>11</v>
      </c>
      <c r="R76" s="960"/>
      <c r="S76" s="960"/>
      <c r="T76" s="960"/>
      <c r="U76" s="910"/>
      <c r="V76" s="961">
        <v>8</v>
      </c>
      <c r="W76" s="960"/>
      <c r="X76" s="960"/>
      <c r="Y76" s="960"/>
      <c r="Z76" s="910"/>
      <c r="AA76" s="961">
        <v>4</v>
      </c>
      <c r="AB76" s="960"/>
      <c r="AC76" s="960"/>
      <c r="AD76" s="960"/>
      <c r="AE76" s="910"/>
      <c r="AF76" s="961">
        <v>4</v>
      </c>
      <c r="AG76" s="960"/>
      <c r="AH76" s="960"/>
      <c r="AI76" s="960"/>
      <c r="AJ76" s="910"/>
      <c r="AK76" s="961" t="s">
        <v>588</v>
      </c>
      <c r="AL76" s="960"/>
      <c r="AM76" s="960"/>
      <c r="AN76" s="960"/>
      <c r="AO76" s="910"/>
      <c r="AP76" s="961" t="s">
        <v>509</v>
      </c>
      <c r="AQ76" s="960"/>
      <c r="AR76" s="960"/>
      <c r="AS76" s="960"/>
      <c r="AT76" s="910"/>
      <c r="AU76" s="961" t="s">
        <v>509</v>
      </c>
      <c r="AV76" s="960"/>
      <c r="AW76" s="960"/>
      <c r="AX76" s="960"/>
      <c r="AY76" s="910"/>
      <c r="AZ76" s="957"/>
      <c r="BA76" s="957"/>
      <c r="BB76" s="957"/>
      <c r="BC76" s="957"/>
      <c r="BD76" s="958"/>
      <c r="BE76" s="265"/>
      <c r="BF76" s="265"/>
      <c r="BG76" s="265"/>
      <c r="BH76" s="265"/>
      <c r="BI76" s="265"/>
      <c r="BJ76" s="265"/>
      <c r="BK76" s="265"/>
      <c r="BL76" s="265"/>
      <c r="BM76" s="265"/>
      <c r="BN76" s="265"/>
      <c r="BO76" s="265"/>
      <c r="BP76" s="265"/>
      <c r="BQ76" s="262">
        <v>70</v>
      </c>
      <c r="BR76" s="267"/>
      <c r="BS76" s="943"/>
      <c r="BT76" s="944"/>
      <c r="BU76" s="944"/>
      <c r="BV76" s="944"/>
      <c r="BW76" s="944"/>
      <c r="BX76" s="944"/>
      <c r="BY76" s="944"/>
      <c r="BZ76" s="944"/>
      <c r="CA76" s="944"/>
      <c r="CB76" s="944"/>
      <c r="CC76" s="944"/>
      <c r="CD76" s="944"/>
      <c r="CE76" s="944"/>
      <c r="CF76" s="944"/>
      <c r="CG76" s="945"/>
      <c r="CH76" s="940"/>
      <c r="CI76" s="941"/>
      <c r="CJ76" s="941"/>
      <c r="CK76" s="941"/>
      <c r="CL76" s="942"/>
      <c r="CM76" s="940"/>
      <c r="CN76" s="941"/>
      <c r="CO76" s="941"/>
      <c r="CP76" s="941"/>
      <c r="CQ76" s="942"/>
      <c r="CR76" s="940"/>
      <c r="CS76" s="941"/>
      <c r="CT76" s="941"/>
      <c r="CU76" s="941"/>
      <c r="CV76" s="942"/>
      <c r="CW76" s="940"/>
      <c r="CX76" s="941"/>
      <c r="CY76" s="941"/>
      <c r="CZ76" s="941"/>
      <c r="DA76" s="942"/>
      <c r="DB76" s="940"/>
      <c r="DC76" s="941"/>
      <c r="DD76" s="941"/>
      <c r="DE76" s="941"/>
      <c r="DF76" s="942"/>
      <c r="DG76" s="940"/>
      <c r="DH76" s="941"/>
      <c r="DI76" s="941"/>
      <c r="DJ76" s="941"/>
      <c r="DK76" s="942"/>
      <c r="DL76" s="940"/>
      <c r="DM76" s="941"/>
      <c r="DN76" s="941"/>
      <c r="DO76" s="941"/>
      <c r="DP76" s="942"/>
      <c r="DQ76" s="940"/>
      <c r="DR76" s="941"/>
      <c r="DS76" s="941"/>
      <c r="DT76" s="941"/>
      <c r="DU76" s="942"/>
      <c r="DV76" s="937"/>
      <c r="DW76" s="938"/>
      <c r="DX76" s="938"/>
      <c r="DY76" s="938"/>
      <c r="DZ76" s="939"/>
      <c r="EA76" s="246"/>
    </row>
    <row r="77" spans="1:131" s="247" customFormat="1" ht="26.25" customHeight="1">
      <c r="A77" s="261">
        <v>10</v>
      </c>
      <c r="B77" s="953"/>
      <c r="C77" s="954"/>
      <c r="D77" s="954"/>
      <c r="E77" s="954"/>
      <c r="F77" s="954"/>
      <c r="G77" s="954"/>
      <c r="H77" s="954"/>
      <c r="I77" s="954"/>
      <c r="J77" s="954"/>
      <c r="K77" s="954"/>
      <c r="L77" s="954"/>
      <c r="M77" s="954"/>
      <c r="N77" s="954"/>
      <c r="O77" s="954"/>
      <c r="P77" s="955"/>
      <c r="Q77" s="959"/>
      <c r="R77" s="960"/>
      <c r="S77" s="960"/>
      <c r="T77" s="960"/>
      <c r="U77" s="910"/>
      <c r="V77" s="961"/>
      <c r="W77" s="960"/>
      <c r="X77" s="960"/>
      <c r="Y77" s="960"/>
      <c r="Z77" s="910"/>
      <c r="AA77" s="961"/>
      <c r="AB77" s="960"/>
      <c r="AC77" s="960"/>
      <c r="AD77" s="960"/>
      <c r="AE77" s="910"/>
      <c r="AF77" s="961"/>
      <c r="AG77" s="960"/>
      <c r="AH77" s="960"/>
      <c r="AI77" s="960"/>
      <c r="AJ77" s="910"/>
      <c r="AK77" s="961"/>
      <c r="AL77" s="960"/>
      <c r="AM77" s="960"/>
      <c r="AN77" s="960"/>
      <c r="AO77" s="910"/>
      <c r="AP77" s="961"/>
      <c r="AQ77" s="960"/>
      <c r="AR77" s="960"/>
      <c r="AS77" s="960"/>
      <c r="AT77" s="910"/>
      <c r="AU77" s="961"/>
      <c r="AV77" s="960"/>
      <c r="AW77" s="960"/>
      <c r="AX77" s="960"/>
      <c r="AY77" s="910"/>
      <c r="AZ77" s="957"/>
      <c r="BA77" s="957"/>
      <c r="BB77" s="957"/>
      <c r="BC77" s="957"/>
      <c r="BD77" s="958"/>
      <c r="BE77" s="265"/>
      <c r="BF77" s="265"/>
      <c r="BG77" s="265"/>
      <c r="BH77" s="265"/>
      <c r="BI77" s="265"/>
      <c r="BJ77" s="265"/>
      <c r="BK77" s="265"/>
      <c r="BL77" s="265"/>
      <c r="BM77" s="265"/>
      <c r="BN77" s="265"/>
      <c r="BO77" s="265"/>
      <c r="BP77" s="265"/>
      <c r="BQ77" s="262">
        <v>71</v>
      </c>
      <c r="BR77" s="267"/>
      <c r="BS77" s="943"/>
      <c r="BT77" s="944"/>
      <c r="BU77" s="944"/>
      <c r="BV77" s="944"/>
      <c r="BW77" s="944"/>
      <c r="BX77" s="944"/>
      <c r="BY77" s="944"/>
      <c r="BZ77" s="944"/>
      <c r="CA77" s="944"/>
      <c r="CB77" s="944"/>
      <c r="CC77" s="944"/>
      <c r="CD77" s="944"/>
      <c r="CE77" s="944"/>
      <c r="CF77" s="944"/>
      <c r="CG77" s="945"/>
      <c r="CH77" s="940"/>
      <c r="CI77" s="941"/>
      <c r="CJ77" s="941"/>
      <c r="CK77" s="941"/>
      <c r="CL77" s="942"/>
      <c r="CM77" s="940"/>
      <c r="CN77" s="941"/>
      <c r="CO77" s="941"/>
      <c r="CP77" s="941"/>
      <c r="CQ77" s="942"/>
      <c r="CR77" s="940"/>
      <c r="CS77" s="941"/>
      <c r="CT77" s="941"/>
      <c r="CU77" s="941"/>
      <c r="CV77" s="942"/>
      <c r="CW77" s="940"/>
      <c r="CX77" s="941"/>
      <c r="CY77" s="941"/>
      <c r="CZ77" s="941"/>
      <c r="DA77" s="942"/>
      <c r="DB77" s="940"/>
      <c r="DC77" s="941"/>
      <c r="DD77" s="941"/>
      <c r="DE77" s="941"/>
      <c r="DF77" s="942"/>
      <c r="DG77" s="940"/>
      <c r="DH77" s="941"/>
      <c r="DI77" s="941"/>
      <c r="DJ77" s="941"/>
      <c r="DK77" s="942"/>
      <c r="DL77" s="940"/>
      <c r="DM77" s="941"/>
      <c r="DN77" s="941"/>
      <c r="DO77" s="941"/>
      <c r="DP77" s="942"/>
      <c r="DQ77" s="940"/>
      <c r="DR77" s="941"/>
      <c r="DS77" s="941"/>
      <c r="DT77" s="941"/>
      <c r="DU77" s="942"/>
      <c r="DV77" s="937"/>
      <c r="DW77" s="938"/>
      <c r="DX77" s="938"/>
      <c r="DY77" s="938"/>
      <c r="DZ77" s="939"/>
      <c r="EA77" s="246"/>
    </row>
    <row r="78" spans="1:131" s="247" customFormat="1" ht="26.25" customHeight="1">
      <c r="A78" s="261">
        <v>11</v>
      </c>
      <c r="B78" s="953"/>
      <c r="C78" s="954"/>
      <c r="D78" s="954"/>
      <c r="E78" s="954"/>
      <c r="F78" s="954"/>
      <c r="G78" s="954"/>
      <c r="H78" s="954"/>
      <c r="I78" s="954"/>
      <c r="J78" s="954"/>
      <c r="K78" s="954"/>
      <c r="L78" s="954"/>
      <c r="M78" s="954"/>
      <c r="N78" s="954"/>
      <c r="O78" s="954"/>
      <c r="P78" s="955"/>
      <c r="Q78" s="956"/>
      <c r="R78" s="911"/>
      <c r="S78" s="911"/>
      <c r="T78" s="911"/>
      <c r="U78" s="911"/>
      <c r="V78" s="911"/>
      <c r="W78" s="911"/>
      <c r="X78" s="911"/>
      <c r="Y78" s="911"/>
      <c r="Z78" s="911"/>
      <c r="AA78" s="911"/>
      <c r="AB78" s="911"/>
      <c r="AC78" s="911"/>
      <c r="AD78" s="911"/>
      <c r="AE78" s="911"/>
      <c r="AF78" s="911"/>
      <c r="AG78" s="911"/>
      <c r="AH78" s="911"/>
      <c r="AI78" s="911"/>
      <c r="AJ78" s="911"/>
      <c r="AK78" s="911"/>
      <c r="AL78" s="911"/>
      <c r="AM78" s="911"/>
      <c r="AN78" s="911"/>
      <c r="AO78" s="911"/>
      <c r="AP78" s="911"/>
      <c r="AQ78" s="911"/>
      <c r="AR78" s="911"/>
      <c r="AS78" s="911"/>
      <c r="AT78" s="911"/>
      <c r="AU78" s="911"/>
      <c r="AV78" s="911"/>
      <c r="AW78" s="911"/>
      <c r="AX78" s="911"/>
      <c r="AY78" s="911"/>
      <c r="AZ78" s="957"/>
      <c r="BA78" s="957"/>
      <c r="BB78" s="957"/>
      <c r="BC78" s="957"/>
      <c r="BD78" s="958"/>
      <c r="BE78" s="265"/>
      <c r="BF78" s="265"/>
      <c r="BG78" s="265"/>
      <c r="BH78" s="265"/>
      <c r="BI78" s="265"/>
      <c r="BJ78" s="268"/>
      <c r="BK78" s="268"/>
      <c r="BL78" s="268"/>
      <c r="BM78" s="268"/>
      <c r="BN78" s="268"/>
      <c r="BO78" s="265"/>
      <c r="BP78" s="265"/>
      <c r="BQ78" s="262">
        <v>72</v>
      </c>
      <c r="BR78" s="267"/>
      <c r="BS78" s="943"/>
      <c r="BT78" s="944"/>
      <c r="BU78" s="944"/>
      <c r="BV78" s="944"/>
      <c r="BW78" s="944"/>
      <c r="BX78" s="944"/>
      <c r="BY78" s="944"/>
      <c r="BZ78" s="944"/>
      <c r="CA78" s="944"/>
      <c r="CB78" s="944"/>
      <c r="CC78" s="944"/>
      <c r="CD78" s="944"/>
      <c r="CE78" s="944"/>
      <c r="CF78" s="944"/>
      <c r="CG78" s="945"/>
      <c r="CH78" s="940"/>
      <c r="CI78" s="941"/>
      <c r="CJ78" s="941"/>
      <c r="CK78" s="941"/>
      <c r="CL78" s="942"/>
      <c r="CM78" s="940"/>
      <c r="CN78" s="941"/>
      <c r="CO78" s="941"/>
      <c r="CP78" s="941"/>
      <c r="CQ78" s="942"/>
      <c r="CR78" s="940"/>
      <c r="CS78" s="941"/>
      <c r="CT78" s="941"/>
      <c r="CU78" s="941"/>
      <c r="CV78" s="942"/>
      <c r="CW78" s="940"/>
      <c r="CX78" s="941"/>
      <c r="CY78" s="941"/>
      <c r="CZ78" s="941"/>
      <c r="DA78" s="942"/>
      <c r="DB78" s="940"/>
      <c r="DC78" s="941"/>
      <c r="DD78" s="941"/>
      <c r="DE78" s="941"/>
      <c r="DF78" s="942"/>
      <c r="DG78" s="940"/>
      <c r="DH78" s="941"/>
      <c r="DI78" s="941"/>
      <c r="DJ78" s="941"/>
      <c r="DK78" s="942"/>
      <c r="DL78" s="940"/>
      <c r="DM78" s="941"/>
      <c r="DN78" s="941"/>
      <c r="DO78" s="941"/>
      <c r="DP78" s="942"/>
      <c r="DQ78" s="940"/>
      <c r="DR78" s="941"/>
      <c r="DS78" s="941"/>
      <c r="DT78" s="941"/>
      <c r="DU78" s="942"/>
      <c r="DV78" s="937"/>
      <c r="DW78" s="938"/>
      <c r="DX78" s="938"/>
      <c r="DY78" s="938"/>
      <c r="DZ78" s="939"/>
      <c r="EA78" s="246"/>
    </row>
    <row r="79" spans="1:131" s="247" customFormat="1" ht="26.25" customHeight="1">
      <c r="A79" s="261">
        <v>12</v>
      </c>
      <c r="B79" s="953"/>
      <c r="C79" s="954"/>
      <c r="D79" s="954"/>
      <c r="E79" s="954"/>
      <c r="F79" s="954"/>
      <c r="G79" s="954"/>
      <c r="H79" s="954"/>
      <c r="I79" s="954"/>
      <c r="J79" s="954"/>
      <c r="K79" s="954"/>
      <c r="L79" s="954"/>
      <c r="M79" s="954"/>
      <c r="N79" s="954"/>
      <c r="O79" s="954"/>
      <c r="P79" s="955"/>
      <c r="Q79" s="956"/>
      <c r="R79" s="911"/>
      <c r="S79" s="911"/>
      <c r="T79" s="911"/>
      <c r="U79" s="911"/>
      <c r="V79" s="911"/>
      <c r="W79" s="911"/>
      <c r="X79" s="911"/>
      <c r="Y79" s="911"/>
      <c r="Z79" s="911"/>
      <c r="AA79" s="911"/>
      <c r="AB79" s="911"/>
      <c r="AC79" s="911"/>
      <c r="AD79" s="911"/>
      <c r="AE79" s="911"/>
      <c r="AF79" s="911"/>
      <c r="AG79" s="911"/>
      <c r="AH79" s="911"/>
      <c r="AI79" s="911"/>
      <c r="AJ79" s="911"/>
      <c r="AK79" s="911"/>
      <c r="AL79" s="911"/>
      <c r="AM79" s="911"/>
      <c r="AN79" s="911"/>
      <c r="AO79" s="911"/>
      <c r="AP79" s="911"/>
      <c r="AQ79" s="911"/>
      <c r="AR79" s="911"/>
      <c r="AS79" s="911"/>
      <c r="AT79" s="911"/>
      <c r="AU79" s="911"/>
      <c r="AV79" s="911"/>
      <c r="AW79" s="911"/>
      <c r="AX79" s="911"/>
      <c r="AY79" s="911"/>
      <c r="AZ79" s="957"/>
      <c r="BA79" s="957"/>
      <c r="BB79" s="957"/>
      <c r="BC79" s="957"/>
      <c r="BD79" s="958"/>
      <c r="BE79" s="265"/>
      <c r="BF79" s="265"/>
      <c r="BG79" s="265"/>
      <c r="BH79" s="265"/>
      <c r="BI79" s="265"/>
      <c r="BJ79" s="268"/>
      <c r="BK79" s="268"/>
      <c r="BL79" s="268"/>
      <c r="BM79" s="268"/>
      <c r="BN79" s="268"/>
      <c r="BO79" s="265"/>
      <c r="BP79" s="265"/>
      <c r="BQ79" s="262">
        <v>73</v>
      </c>
      <c r="BR79" s="267"/>
      <c r="BS79" s="943"/>
      <c r="BT79" s="944"/>
      <c r="BU79" s="944"/>
      <c r="BV79" s="944"/>
      <c r="BW79" s="944"/>
      <c r="BX79" s="944"/>
      <c r="BY79" s="944"/>
      <c r="BZ79" s="944"/>
      <c r="CA79" s="944"/>
      <c r="CB79" s="944"/>
      <c r="CC79" s="944"/>
      <c r="CD79" s="944"/>
      <c r="CE79" s="944"/>
      <c r="CF79" s="944"/>
      <c r="CG79" s="945"/>
      <c r="CH79" s="940"/>
      <c r="CI79" s="941"/>
      <c r="CJ79" s="941"/>
      <c r="CK79" s="941"/>
      <c r="CL79" s="942"/>
      <c r="CM79" s="940"/>
      <c r="CN79" s="941"/>
      <c r="CO79" s="941"/>
      <c r="CP79" s="941"/>
      <c r="CQ79" s="942"/>
      <c r="CR79" s="940"/>
      <c r="CS79" s="941"/>
      <c r="CT79" s="941"/>
      <c r="CU79" s="941"/>
      <c r="CV79" s="942"/>
      <c r="CW79" s="940"/>
      <c r="CX79" s="941"/>
      <c r="CY79" s="941"/>
      <c r="CZ79" s="941"/>
      <c r="DA79" s="942"/>
      <c r="DB79" s="940"/>
      <c r="DC79" s="941"/>
      <c r="DD79" s="941"/>
      <c r="DE79" s="941"/>
      <c r="DF79" s="942"/>
      <c r="DG79" s="940"/>
      <c r="DH79" s="941"/>
      <c r="DI79" s="941"/>
      <c r="DJ79" s="941"/>
      <c r="DK79" s="942"/>
      <c r="DL79" s="940"/>
      <c r="DM79" s="941"/>
      <c r="DN79" s="941"/>
      <c r="DO79" s="941"/>
      <c r="DP79" s="942"/>
      <c r="DQ79" s="940"/>
      <c r="DR79" s="941"/>
      <c r="DS79" s="941"/>
      <c r="DT79" s="941"/>
      <c r="DU79" s="942"/>
      <c r="DV79" s="937"/>
      <c r="DW79" s="938"/>
      <c r="DX79" s="938"/>
      <c r="DY79" s="938"/>
      <c r="DZ79" s="939"/>
      <c r="EA79" s="246"/>
    </row>
    <row r="80" spans="1:131" s="247" customFormat="1" ht="26.25" customHeight="1">
      <c r="A80" s="261">
        <v>13</v>
      </c>
      <c r="B80" s="953"/>
      <c r="C80" s="954"/>
      <c r="D80" s="954"/>
      <c r="E80" s="954"/>
      <c r="F80" s="954"/>
      <c r="G80" s="954"/>
      <c r="H80" s="954"/>
      <c r="I80" s="954"/>
      <c r="J80" s="954"/>
      <c r="K80" s="954"/>
      <c r="L80" s="954"/>
      <c r="M80" s="954"/>
      <c r="N80" s="954"/>
      <c r="O80" s="954"/>
      <c r="P80" s="955"/>
      <c r="Q80" s="956"/>
      <c r="R80" s="911"/>
      <c r="S80" s="911"/>
      <c r="T80" s="911"/>
      <c r="U80" s="911"/>
      <c r="V80" s="911"/>
      <c r="W80" s="911"/>
      <c r="X80" s="911"/>
      <c r="Y80" s="911"/>
      <c r="Z80" s="911"/>
      <c r="AA80" s="911"/>
      <c r="AB80" s="911"/>
      <c r="AC80" s="911"/>
      <c r="AD80" s="911"/>
      <c r="AE80" s="911"/>
      <c r="AF80" s="911"/>
      <c r="AG80" s="911"/>
      <c r="AH80" s="911"/>
      <c r="AI80" s="911"/>
      <c r="AJ80" s="911"/>
      <c r="AK80" s="911"/>
      <c r="AL80" s="911"/>
      <c r="AM80" s="911"/>
      <c r="AN80" s="911"/>
      <c r="AO80" s="911"/>
      <c r="AP80" s="911"/>
      <c r="AQ80" s="911"/>
      <c r="AR80" s="911"/>
      <c r="AS80" s="911"/>
      <c r="AT80" s="911"/>
      <c r="AU80" s="911"/>
      <c r="AV80" s="911"/>
      <c r="AW80" s="911"/>
      <c r="AX80" s="911"/>
      <c r="AY80" s="911"/>
      <c r="AZ80" s="957"/>
      <c r="BA80" s="957"/>
      <c r="BB80" s="957"/>
      <c r="BC80" s="957"/>
      <c r="BD80" s="958"/>
      <c r="BE80" s="265"/>
      <c r="BF80" s="265"/>
      <c r="BG80" s="265"/>
      <c r="BH80" s="265"/>
      <c r="BI80" s="265"/>
      <c r="BJ80" s="265"/>
      <c r="BK80" s="265"/>
      <c r="BL80" s="265"/>
      <c r="BM80" s="265"/>
      <c r="BN80" s="265"/>
      <c r="BO80" s="265"/>
      <c r="BP80" s="265"/>
      <c r="BQ80" s="262">
        <v>74</v>
      </c>
      <c r="BR80" s="267"/>
      <c r="BS80" s="943"/>
      <c r="BT80" s="944"/>
      <c r="BU80" s="944"/>
      <c r="BV80" s="944"/>
      <c r="BW80" s="944"/>
      <c r="BX80" s="944"/>
      <c r="BY80" s="944"/>
      <c r="BZ80" s="944"/>
      <c r="CA80" s="944"/>
      <c r="CB80" s="944"/>
      <c r="CC80" s="944"/>
      <c r="CD80" s="944"/>
      <c r="CE80" s="944"/>
      <c r="CF80" s="944"/>
      <c r="CG80" s="945"/>
      <c r="CH80" s="940"/>
      <c r="CI80" s="941"/>
      <c r="CJ80" s="941"/>
      <c r="CK80" s="941"/>
      <c r="CL80" s="942"/>
      <c r="CM80" s="940"/>
      <c r="CN80" s="941"/>
      <c r="CO80" s="941"/>
      <c r="CP80" s="941"/>
      <c r="CQ80" s="942"/>
      <c r="CR80" s="940"/>
      <c r="CS80" s="941"/>
      <c r="CT80" s="941"/>
      <c r="CU80" s="941"/>
      <c r="CV80" s="942"/>
      <c r="CW80" s="940"/>
      <c r="CX80" s="941"/>
      <c r="CY80" s="941"/>
      <c r="CZ80" s="941"/>
      <c r="DA80" s="942"/>
      <c r="DB80" s="940"/>
      <c r="DC80" s="941"/>
      <c r="DD80" s="941"/>
      <c r="DE80" s="941"/>
      <c r="DF80" s="942"/>
      <c r="DG80" s="940"/>
      <c r="DH80" s="941"/>
      <c r="DI80" s="941"/>
      <c r="DJ80" s="941"/>
      <c r="DK80" s="942"/>
      <c r="DL80" s="940"/>
      <c r="DM80" s="941"/>
      <c r="DN80" s="941"/>
      <c r="DO80" s="941"/>
      <c r="DP80" s="942"/>
      <c r="DQ80" s="940"/>
      <c r="DR80" s="941"/>
      <c r="DS80" s="941"/>
      <c r="DT80" s="941"/>
      <c r="DU80" s="942"/>
      <c r="DV80" s="937"/>
      <c r="DW80" s="938"/>
      <c r="DX80" s="938"/>
      <c r="DY80" s="938"/>
      <c r="DZ80" s="939"/>
      <c r="EA80" s="246"/>
    </row>
    <row r="81" spans="1:131" s="247" customFormat="1" ht="26.25" customHeight="1">
      <c r="A81" s="261">
        <v>14</v>
      </c>
      <c r="B81" s="953"/>
      <c r="C81" s="954"/>
      <c r="D81" s="954"/>
      <c r="E81" s="954"/>
      <c r="F81" s="954"/>
      <c r="G81" s="954"/>
      <c r="H81" s="954"/>
      <c r="I81" s="954"/>
      <c r="J81" s="954"/>
      <c r="K81" s="954"/>
      <c r="L81" s="954"/>
      <c r="M81" s="954"/>
      <c r="N81" s="954"/>
      <c r="O81" s="954"/>
      <c r="P81" s="955"/>
      <c r="Q81" s="956"/>
      <c r="R81" s="911"/>
      <c r="S81" s="911"/>
      <c r="T81" s="911"/>
      <c r="U81" s="911"/>
      <c r="V81" s="911"/>
      <c r="W81" s="911"/>
      <c r="X81" s="911"/>
      <c r="Y81" s="911"/>
      <c r="Z81" s="911"/>
      <c r="AA81" s="911"/>
      <c r="AB81" s="911"/>
      <c r="AC81" s="911"/>
      <c r="AD81" s="911"/>
      <c r="AE81" s="911"/>
      <c r="AF81" s="911"/>
      <c r="AG81" s="911"/>
      <c r="AH81" s="911"/>
      <c r="AI81" s="911"/>
      <c r="AJ81" s="911"/>
      <c r="AK81" s="911"/>
      <c r="AL81" s="911"/>
      <c r="AM81" s="911"/>
      <c r="AN81" s="911"/>
      <c r="AO81" s="911"/>
      <c r="AP81" s="911"/>
      <c r="AQ81" s="911"/>
      <c r="AR81" s="911"/>
      <c r="AS81" s="911"/>
      <c r="AT81" s="911"/>
      <c r="AU81" s="911"/>
      <c r="AV81" s="911"/>
      <c r="AW81" s="911"/>
      <c r="AX81" s="911"/>
      <c r="AY81" s="911"/>
      <c r="AZ81" s="957"/>
      <c r="BA81" s="957"/>
      <c r="BB81" s="957"/>
      <c r="BC81" s="957"/>
      <c r="BD81" s="958"/>
      <c r="BE81" s="265"/>
      <c r="BF81" s="265"/>
      <c r="BG81" s="265"/>
      <c r="BH81" s="265"/>
      <c r="BI81" s="265"/>
      <c r="BJ81" s="265"/>
      <c r="BK81" s="265"/>
      <c r="BL81" s="265"/>
      <c r="BM81" s="265"/>
      <c r="BN81" s="265"/>
      <c r="BO81" s="265"/>
      <c r="BP81" s="265"/>
      <c r="BQ81" s="262">
        <v>75</v>
      </c>
      <c r="BR81" s="267"/>
      <c r="BS81" s="943"/>
      <c r="BT81" s="944"/>
      <c r="BU81" s="944"/>
      <c r="BV81" s="944"/>
      <c r="BW81" s="944"/>
      <c r="BX81" s="944"/>
      <c r="BY81" s="944"/>
      <c r="BZ81" s="944"/>
      <c r="CA81" s="944"/>
      <c r="CB81" s="944"/>
      <c r="CC81" s="944"/>
      <c r="CD81" s="944"/>
      <c r="CE81" s="944"/>
      <c r="CF81" s="944"/>
      <c r="CG81" s="945"/>
      <c r="CH81" s="940"/>
      <c r="CI81" s="941"/>
      <c r="CJ81" s="941"/>
      <c r="CK81" s="941"/>
      <c r="CL81" s="942"/>
      <c r="CM81" s="940"/>
      <c r="CN81" s="941"/>
      <c r="CO81" s="941"/>
      <c r="CP81" s="941"/>
      <c r="CQ81" s="942"/>
      <c r="CR81" s="940"/>
      <c r="CS81" s="941"/>
      <c r="CT81" s="941"/>
      <c r="CU81" s="941"/>
      <c r="CV81" s="942"/>
      <c r="CW81" s="940"/>
      <c r="CX81" s="941"/>
      <c r="CY81" s="941"/>
      <c r="CZ81" s="941"/>
      <c r="DA81" s="942"/>
      <c r="DB81" s="940"/>
      <c r="DC81" s="941"/>
      <c r="DD81" s="941"/>
      <c r="DE81" s="941"/>
      <c r="DF81" s="942"/>
      <c r="DG81" s="940"/>
      <c r="DH81" s="941"/>
      <c r="DI81" s="941"/>
      <c r="DJ81" s="941"/>
      <c r="DK81" s="942"/>
      <c r="DL81" s="940"/>
      <c r="DM81" s="941"/>
      <c r="DN81" s="941"/>
      <c r="DO81" s="941"/>
      <c r="DP81" s="942"/>
      <c r="DQ81" s="940"/>
      <c r="DR81" s="941"/>
      <c r="DS81" s="941"/>
      <c r="DT81" s="941"/>
      <c r="DU81" s="942"/>
      <c r="DV81" s="937"/>
      <c r="DW81" s="938"/>
      <c r="DX81" s="938"/>
      <c r="DY81" s="938"/>
      <c r="DZ81" s="939"/>
      <c r="EA81" s="246"/>
    </row>
    <row r="82" spans="1:131" s="247" customFormat="1" ht="26.25" customHeight="1">
      <c r="A82" s="261">
        <v>15</v>
      </c>
      <c r="B82" s="953"/>
      <c r="C82" s="954"/>
      <c r="D82" s="954"/>
      <c r="E82" s="954"/>
      <c r="F82" s="954"/>
      <c r="G82" s="954"/>
      <c r="H82" s="954"/>
      <c r="I82" s="954"/>
      <c r="J82" s="954"/>
      <c r="K82" s="954"/>
      <c r="L82" s="954"/>
      <c r="M82" s="954"/>
      <c r="N82" s="954"/>
      <c r="O82" s="954"/>
      <c r="P82" s="955"/>
      <c r="Q82" s="956"/>
      <c r="R82" s="911"/>
      <c r="S82" s="911"/>
      <c r="T82" s="911"/>
      <c r="U82" s="911"/>
      <c r="V82" s="911"/>
      <c r="W82" s="911"/>
      <c r="X82" s="911"/>
      <c r="Y82" s="911"/>
      <c r="Z82" s="911"/>
      <c r="AA82" s="911"/>
      <c r="AB82" s="911"/>
      <c r="AC82" s="911"/>
      <c r="AD82" s="911"/>
      <c r="AE82" s="911"/>
      <c r="AF82" s="911"/>
      <c r="AG82" s="911"/>
      <c r="AH82" s="911"/>
      <c r="AI82" s="911"/>
      <c r="AJ82" s="911"/>
      <c r="AK82" s="911"/>
      <c r="AL82" s="911"/>
      <c r="AM82" s="911"/>
      <c r="AN82" s="911"/>
      <c r="AO82" s="911"/>
      <c r="AP82" s="911"/>
      <c r="AQ82" s="911"/>
      <c r="AR82" s="911"/>
      <c r="AS82" s="911"/>
      <c r="AT82" s="911"/>
      <c r="AU82" s="911"/>
      <c r="AV82" s="911"/>
      <c r="AW82" s="911"/>
      <c r="AX82" s="911"/>
      <c r="AY82" s="911"/>
      <c r="AZ82" s="957"/>
      <c r="BA82" s="957"/>
      <c r="BB82" s="957"/>
      <c r="BC82" s="957"/>
      <c r="BD82" s="958"/>
      <c r="BE82" s="265"/>
      <c r="BF82" s="265"/>
      <c r="BG82" s="265"/>
      <c r="BH82" s="265"/>
      <c r="BI82" s="265"/>
      <c r="BJ82" s="265"/>
      <c r="BK82" s="265"/>
      <c r="BL82" s="265"/>
      <c r="BM82" s="265"/>
      <c r="BN82" s="265"/>
      <c r="BO82" s="265"/>
      <c r="BP82" s="265"/>
      <c r="BQ82" s="262">
        <v>76</v>
      </c>
      <c r="BR82" s="267"/>
      <c r="BS82" s="943"/>
      <c r="BT82" s="944"/>
      <c r="BU82" s="944"/>
      <c r="BV82" s="944"/>
      <c r="BW82" s="944"/>
      <c r="BX82" s="944"/>
      <c r="BY82" s="944"/>
      <c r="BZ82" s="944"/>
      <c r="CA82" s="944"/>
      <c r="CB82" s="944"/>
      <c r="CC82" s="944"/>
      <c r="CD82" s="944"/>
      <c r="CE82" s="944"/>
      <c r="CF82" s="944"/>
      <c r="CG82" s="945"/>
      <c r="CH82" s="940"/>
      <c r="CI82" s="941"/>
      <c r="CJ82" s="941"/>
      <c r="CK82" s="941"/>
      <c r="CL82" s="942"/>
      <c r="CM82" s="940"/>
      <c r="CN82" s="941"/>
      <c r="CO82" s="941"/>
      <c r="CP82" s="941"/>
      <c r="CQ82" s="942"/>
      <c r="CR82" s="940"/>
      <c r="CS82" s="941"/>
      <c r="CT82" s="941"/>
      <c r="CU82" s="941"/>
      <c r="CV82" s="942"/>
      <c r="CW82" s="940"/>
      <c r="CX82" s="941"/>
      <c r="CY82" s="941"/>
      <c r="CZ82" s="941"/>
      <c r="DA82" s="942"/>
      <c r="DB82" s="940"/>
      <c r="DC82" s="941"/>
      <c r="DD82" s="941"/>
      <c r="DE82" s="941"/>
      <c r="DF82" s="942"/>
      <c r="DG82" s="940"/>
      <c r="DH82" s="941"/>
      <c r="DI82" s="941"/>
      <c r="DJ82" s="941"/>
      <c r="DK82" s="942"/>
      <c r="DL82" s="940"/>
      <c r="DM82" s="941"/>
      <c r="DN82" s="941"/>
      <c r="DO82" s="941"/>
      <c r="DP82" s="942"/>
      <c r="DQ82" s="940"/>
      <c r="DR82" s="941"/>
      <c r="DS82" s="941"/>
      <c r="DT82" s="941"/>
      <c r="DU82" s="942"/>
      <c r="DV82" s="937"/>
      <c r="DW82" s="938"/>
      <c r="DX82" s="938"/>
      <c r="DY82" s="938"/>
      <c r="DZ82" s="939"/>
      <c r="EA82" s="246"/>
    </row>
    <row r="83" spans="1:131" s="247" customFormat="1" ht="26.25" customHeight="1">
      <c r="A83" s="261">
        <v>16</v>
      </c>
      <c r="B83" s="953"/>
      <c r="C83" s="954"/>
      <c r="D83" s="954"/>
      <c r="E83" s="954"/>
      <c r="F83" s="954"/>
      <c r="G83" s="954"/>
      <c r="H83" s="954"/>
      <c r="I83" s="954"/>
      <c r="J83" s="954"/>
      <c r="K83" s="954"/>
      <c r="L83" s="954"/>
      <c r="M83" s="954"/>
      <c r="N83" s="954"/>
      <c r="O83" s="954"/>
      <c r="P83" s="955"/>
      <c r="Q83" s="956"/>
      <c r="R83" s="911"/>
      <c r="S83" s="911"/>
      <c r="T83" s="911"/>
      <c r="U83" s="911"/>
      <c r="V83" s="911"/>
      <c r="W83" s="911"/>
      <c r="X83" s="911"/>
      <c r="Y83" s="911"/>
      <c r="Z83" s="911"/>
      <c r="AA83" s="911"/>
      <c r="AB83" s="911"/>
      <c r="AC83" s="911"/>
      <c r="AD83" s="911"/>
      <c r="AE83" s="911"/>
      <c r="AF83" s="911"/>
      <c r="AG83" s="911"/>
      <c r="AH83" s="911"/>
      <c r="AI83" s="911"/>
      <c r="AJ83" s="911"/>
      <c r="AK83" s="911"/>
      <c r="AL83" s="911"/>
      <c r="AM83" s="911"/>
      <c r="AN83" s="911"/>
      <c r="AO83" s="911"/>
      <c r="AP83" s="911"/>
      <c r="AQ83" s="911"/>
      <c r="AR83" s="911"/>
      <c r="AS83" s="911"/>
      <c r="AT83" s="911"/>
      <c r="AU83" s="911"/>
      <c r="AV83" s="911"/>
      <c r="AW83" s="911"/>
      <c r="AX83" s="911"/>
      <c r="AY83" s="911"/>
      <c r="AZ83" s="957"/>
      <c r="BA83" s="957"/>
      <c r="BB83" s="957"/>
      <c r="BC83" s="957"/>
      <c r="BD83" s="958"/>
      <c r="BE83" s="265"/>
      <c r="BF83" s="265"/>
      <c r="BG83" s="265"/>
      <c r="BH83" s="265"/>
      <c r="BI83" s="265"/>
      <c r="BJ83" s="265"/>
      <c r="BK83" s="265"/>
      <c r="BL83" s="265"/>
      <c r="BM83" s="265"/>
      <c r="BN83" s="265"/>
      <c r="BO83" s="265"/>
      <c r="BP83" s="265"/>
      <c r="BQ83" s="262">
        <v>77</v>
      </c>
      <c r="BR83" s="267"/>
      <c r="BS83" s="943"/>
      <c r="BT83" s="944"/>
      <c r="BU83" s="944"/>
      <c r="BV83" s="944"/>
      <c r="BW83" s="944"/>
      <c r="BX83" s="944"/>
      <c r="BY83" s="944"/>
      <c r="BZ83" s="944"/>
      <c r="CA83" s="944"/>
      <c r="CB83" s="944"/>
      <c r="CC83" s="944"/>
      <c r="CD83" s="944"/>
      <c r="CE83" s="944"/>
      <c r="CF83" s="944"/>
      <c r="CG83" s="945"/>
      <c r="CH83" s="940"/>
      <c r="CI83" s="941"/>
      <c r="CJ83" s="941"/>
      <c r="CK83" s="941"/>
      <c r="CL83" s="942"/>
      <c r="CM83" s="940"/>
      <c r="CN83" s="941"/>
      <c r="CO83" s="941"/>
      <c r="CP83" s="941"/>
      <c r="CQ83" s="942"/>
      <c r="CR83" s="940"/>
      <c r="CS83" s="941"/>
      <c r="CT83" s="941"/>
      <c r="CU83" s="941"/>
      <c r="CV83" s="942"/>
      <c r="CW83" s="940"/>
      <c r="CX83" s="941"/>
      <c r="CY83" s="941"/>
      <c r="CZ83" s="941"/>
      <c r="DA83" s="942"/>
      <c r="DB83" s="940"/>
      <c r="DC83" s="941"/>
      <c r="DD83" s="941"/>
      <c r="DE83" s="941"/>
      <c r="DF83" s="942"/>
      <c r="DG83" s="940"/>
      <c r="DH83" s="941"/>
      <c r="DI83" s="941"/>
      <c r="DJ83" s="941"/>
      <c r="DK83" s="942"/>
      <c r="DL83" s="940"/>
      <c r="DM83" s="941"/>
      <c r="DN83" s="941"/>
      <c r="DO83" s="941"/>
      <c r="DP83" s="942"/>
      <c r="DQ83" s="940"/>
      <c r="DR83" s="941"/>
      <c r="DS83" s="941"/>
      <c r="DT83" s="941"/>
      <c r="DU83" s="942"/>
      <c r="DV83" s="937"/>
      <c r="DW83" s="938"/>
      <c r="DX83" s="938"/>
      <c r="DY83" s="938"/>
      <c r="DZ83" s="939"/>
      <c r="EA83" s="246"/>
    </row>
    <row r="84" spans="1:131" s="247" customFormat="1" ht="26.25" customHeight="1">
      <c r="A84" s="261">
        <v>17</v>
      </c>
      <c r="B84" s="953"/>
      <c r="C84" s="954"/>
      <c r="D84" s="954"/>
      <c r="E84" s="954"/>
      <c r="F84" s="954"/>
      <c r="G84" s="954"/>
      <c r="H84" s="954"/>
      <c r="I84" s="954"/>
      <c r="J84" s="954"/>
      <c r="K84" s="954"/>
      <c r="L84" s="954"/>
      <c r="M84" s="954"/>
      <c r="N84" s="954"/>
      <c r="O84" s="954"/>
      <c r="P84" s="955"/>
      <c r="Q84" s="956"/>
      <c r="R84" s="911"/>
      <c r="S84" s="911"/>
      <c r="T84" s="911"/>
      <c r="U84" s="911"/>
      <c r="V84" s="911"/>
      <c r="W84" s="911"/>
      <c r="X84" s="911"/>
      <c r="Y84" s="911"/>
      <c r="Z84" s="911"/>
      <c r="AA84" s="911"/>
      <c r="AB84" s="911"/>
      <c r="AC84" s="911"/>
      <c r="AD84" s="911"/>
      <c r="AE84" s="911"/>
      <c r="AF84" s="911"/>
      <c r="AG84" s="911"/>
      <c r="AH84" s="911"/>
      <c r="AI84" s="911"/>
      <c r="AJ84" s="911"/>
      <c r="AK84" s="911"/>
      <c r="AL84" s="911"/>
      <c r="AM84" s="911"/>
      <c r="AN84" s="911"/>
      <c r="AO84" s="911"/>
      <c r="AP84" s="911"/>
      <c r="AQ84" s="911"/>
      <c r="AR84" s="911"/>
      <c r="AS84" s="911"/>
      <c r="AT84" s="911"/>
      <c r="AU84" s="911"/>
      <c r="AV84" s="911"/>
      <c r="AW84" s="911"/>
      <c r="AX84" s="911"/>
      <c r="AY84" s="911"/>
      <c r="AZ84" s="957"/>
      <c r="BA84" s="957"/>
      <c r="BB84" s="957"/>
      <c r="BC84" s="957"/>
      <c r="BD84" s="958"/>
      <c r="BE84" s="265"/>
      <c r="BF84" s="265"/>
      <c r="BG84" s="265"/>
      <c r="BH84" s="265"/>
      <c r="BI84" s="265"/>
      <c r="BJ84" s="265"/>
      <c r="BK84" s="265"/>
      <c r="BL84" s="265"/>
      <c r="BM84" s="265"/>
      <c r="BN84" s="265"/>
      <c r="BO84" s="265"/>
      <c r="BP84" s="265"/>
      <c r="BQ84" s="262">
        <v>78</v>
      </c>
      <c r="BR84" s="267"/>
      <c r="BS84" s="943"/>
      <c r="BT84" s="944"/>
      <c r="BU84" s="944"/>
      <c r="BV84" s="944"/>
      <c r="BW84" s="944"/>
      <c r="BX84" s="944"/>
      <c r="BY84" s="944"/>
      <c r="BZ84" s="944"/>
      <c r="CA84" s="944"/>
      <c r="CB84" s="944"/>
      <c r="CC84" s="944"/>
      <c r="CD84" s="944"/>
      <c r="CE84" s="944"/>
      <c r="CF84" s="944"/>
      <c r="CG84" s="945"/>
      <c r="CH84" s="940"/>
      <c r="CI84" s="941"/>
      <c r="CJ84" s="941"/>
      <c r="CK84" s="941"/>
      <c r="CL84" s="942"/>
      <c r="CM84" s="940"/>
      <c r="CN84" s="941"/>
      <c r="CO84" s="941"/>
      <c r="CP84" s="941"/>
      <c r="CQ84" s="942"/>
      <c r="CR84" s="940"/>
      <c r="CS84" s="941"/>
      <c r="CT84" s="941"/>
      <c r="CU84" s="941"/>
      <c r="CV84" s="942"/>
      <c r="CW84" s="940"/>
      <c r="CX84" s="941"/>
      <c r="CY84" s="941"/>
      <c r="CZ84" s="941"/>
      <c r="DA84" s="942"/>
      <c r="DB84" s="940"/>
      <c r="DC84" s="941"/>
      <c r="DD84" s="941"/>
      <c r="DE84" s="941"/>
      <c r="DF84" s="942"/>
      <c r="DG84" s="940"/>
      <c r="DH84" s="941"/>
      <c r="DI84" s="941"/>
      <c r="DJ84" s="941"/>
      <c r="DK84" s="942"/>
      <c r="DL84" s="940"/>
      <c r="DM84" s="941"/>
      <c r="DN84" s="941"/>
      <c r="DO84" s="941"/>
      <c r="DP84" s="942"/>
      <c r="DQ84" s="940"/>
      <c r="DR84" s="941"/>
      <c r="DS84" s="941"/>
      <c r="DT84" s="941"/>
      <c r="DU84" s="942"/>
      <c r="DV84" s="937"/>
      <c r="DW84" s="938"/>
      <c r="DX84" s="938"/>
      <c r="DY84" s="938"/>
      <c r="DZ84" s="939"/>
      <c r="EA84" s="246"/>
    </row>
    <row r="85" spans="1:131" s="247" customFormat="1" ht="26.25" customHeight="1">
      <c r="A85" s="261">
        <v>18</v>
      </c>
      <c r="B85" s="953"/>
      <c r="C85" s="954"/>
      <c r="D85" s="954"/>
      <c r="E85" s="954"/>
      <c r="F85" s="954"/>
      <c r="G85" s="954"/>
      <c r="H85" s="954"/>
      <c r="I85" s="954"/>
      <c r="J85" s="954"/>
      <c r="K85" s="954"/>
      <c r="L85" s="954"/>
      <c r="M85" s="954"/>
      <c r="N85" s="954"/>
      <c r="O85" s="954"/>
      <c r="P85" s="955"/>
      <c r="Q85" s="956"/>
      <c r="R85" s="911"/>
      <c r="S85" s="911"/>
      <c r="T85" s="911"/>
      <c r="U85" s="911"/>
      <c r="V85" s="911"/>
      <c r="W85" s="911"/>
      <c r="X85" s="911"/>
      <c r="Y85" s="911"/>
      <c r="Z85" s="911"/>
      <c r="AA85" s="911"/>
      <c r="AB85" s="911"/>
      <c r="AC85" s="911"/>
      <c r="AD85" s="911"/>
      <c r="AE85" s="911"/>
      <c r="AF85" s="911"/>
      <c r="AG85" s="911"/>
      <c r="AH85" s="911"/>
      <c r="AI85" s="911"/>
      <c r="AJ85" s="911"/>
      <c r="AK85" s="911"/>
      <c r="AL85" s="911"/>
      <c r="AM85" s="911"/>
      <c r="AN85" s="911"/>
      <c r="AO85" s="911"/>
      <c r="AP85" s="911"/>
      <c r="AQ85" s="911"/>
      <c r="AR85" s="911"/>
      <c r="AS85" s="911"/>
      <c r="AT85" s="911"/>
      <c r="AU85" s="911"/>
      <c r="AV85" s="911"/>
      <c r="AW85" s="911"/>
      <c r="AX85" s="911"/>
      <c r="AY85" s="911"/>
      <c r="AZ85" s="957"/>
      <c r="BA85" s="957"/>
      <c r="BB85" s="957"/>
      <c r="BC85" s="957"/>
      <c r="BD85" s="958"/>
      <c r="BE85" s="265"/>
      <c r="BF85" s="265"/>
      <c r="BG85" s="265"/>
      <c r="BH85" s="265"/>
      <c r="BI85" s="265"/>
      <c r="BJ85" s="265"/>
      <c r="BK85" s="265"/>
      <c r="BL85" s="265"/>
      <c r="BM85" s="265"/>
      <c r="BN85" s="265"/>
      <c r="BO85" s="265"/>
      <c r="BP85" s="265"/>
      <c r="BQ85" s="262">
        <v>79</v>
      </c>
      <c r="BR85" s="267"/>
      <c r="BS85" s="943"/>
      <c r="BT85" s="944"/>
      <c r="BU85" s="944"/>
      <c r="BV85" s="944"/>
      <c r="BW85" s="944"/>
      <c r="BX85" s="944"/>
      <c r="BY85" s="944"/>
      <c r="BZ85" s="944"/>
      <c r="CA85" s="944"/>
      <c r="CB85" s="944"/>
      <c r="CC85" s="944"/>
      <c r="CD85" s="944"/>
      <c r="CE85" s="944"/>
      <c r="CF85" s="944"/>
      <c r="CG85" s="945"/>
      <c r="CH85" s="940"/>
      <c r="CI85" s="941"/>
      <c r="CJ85" s="941"/>
      <c r="CK85" s="941"/>
      <c r="CL85" s="942"/>
      <c r="CM85" s="940"/>
      <c r="CN85" s="941"/>
      <c r="CO85" s="941"/>
      <c r="CP85" s="941"/>
      <c r="CQ85" s="942"/>
      <c r="CR85" s="940"/>
      <c r="CS85" s="941"/>
      <c r="CT85" s="941"/>
      <c r="CU85" s="941"/>
      <c r="CV85" s="942"/>
      <c r="CW85" s="940"/>
      <c r="CX85" s="941"/>
      <c r="CY85" s="941"/>
      <c r="CZ85" s="941"/>
      <c r="DA85" s="942"/>
      <c r="DB85" s="940"/>
      <c r="DC85" s="941"/>
      <c r="DD85" s="941"/>
      <c r="DE85" s="941"/>
      <c r="DF85" s="942"/>
      <c r="DG85" s="940"/>
      <c r="DH85" s="941"/>
      <c r="DI85" s="941"/>
      <c r="DJ85" s="941"/>
      <c r="DK85" s="942"/>
      <c r="DL85" s="940"/>
      <c r="DM85" s="941"/>
      <c r="DN85" s="941"/>
      <c r="DO85" s="941"/>
      <c r="DP85" s="942"/>
      <c r="DQ85" s="940"/>
      <c r="DR85" s="941"/>
      <c r="DS85" s="941"/>
      <c r="DT85" s="941"/>
      <c r="DU85" s="942"/>
      <c r="DV85" s="937"/>
      <c r="DW85" s="938"/>
      <c r="DX85" s="938"/>
      <c r="DY85" s="938"/>
      <c r="DZ85" s="939"/>
      <c r="EA85" s="246"/>
    </row>
    <row r="86" spans="1:131" s="247" customFormat="1" ht="26.25" customHeight="1">
      <c r="A86" s="261">
        <v>19</v>
      </c>
      <c r="B86" s="953"/>
      <c r="C86" s="954"/>
      <c r="D86" s="954"/>
      <c r="E86" s="954"/>
      <c r="F86" s="954"/>
      <c r="G86" s="954"/>
      <c r="H86" s="954"/>
      <c r="I86" s="954"/>
      <c r="J86" s="954"/>
      <c r="K86" s="954"/>
      <c r="L86" s="954"/>
      <c r="M86" s="954"/>
      <c r="N86" s="954"/>
      <c r="O86" s="954"/>
      <c r="P86" s="955"/>
      <c r="Q86" s="956"/>
      <c r="R86" s="911"/>
      <c r="S86" s="911"/>
      <c r="T86" s="911"/>
      <c r="U86" s="911"/>
      <c r="V86" s="911"/>
      <c r="W86" s="911"/>
      <c r="X86" s="911"/>
      <c r="Y86" s="911"/>
      <c r="Z86" s="911"/>
      <c r="AA86" s="911"/>
      <c r="AB86" s="911"/>
      <c r="AC86" s="911"/>
      <c r="AD86" s="911"/>
      <c r="AE86" s="911"/>
      <c r="AF86" s="911"/>
      <c r="AG86" s="911"/>
      <c r="AH86" s="911"/>
      <c r="AI86" s="911"/>
      <c r="AJ86" s="911"/>
      <c r="AK86" s="911"/>
      <c r="AL86" s="911"/>
      <c r="AM86" s="911"/>
      <c r="AN86" s="911"/>
      <c r="AO86" s="911"/>
      <c r="AP86" s="911"/>
      <c r="AQ86" s="911"/>
      <c r="AR86" s="911"/>
      <c r="AS86" s="911"/>
      <c r="AT86" s="911"/>
      <c r="AU86" s="911"/>
      <c r="AV86" s="911"/>
      <c r="AW86" s="911"/>
      <c r="AX86" s="911"/>
      <c r="AY86" s="911"/>
      <c r="AZ86" s="957"/>
      <c r="BA86" s="957"/>
      <c r="BB86" s="957"/>
      <c r="BC86" s="957"/>
      <c r="BD86" s="958"/>
      <c r="BE86" s="265"/>
      <c r="BF86" s="265"/>
      <c r="BG86" s="265"/>
      <c r="BH86" s="265"/>
      <c r="BI86" s="265"/>
      <c r="BJ86" s="265"/>
      <c r="BK86" s="265"/>
      <c r="BL86" s="265"/>
      <c r="BM86" s="265"/>
      <c r="BN86" s="265"/>
      <c r="BO86" s="265"/>
      <c r="BP86" s="265"/>
      <c r="BQ86" s="262">
        <v>80</v>
      </c>
      <c r="BR86" s="267"/>
      <c r="BS86" s="943"/>
      <c r="BT86" s="944"/>
      <c r="BU86" s="944"/>
      <c r="BV86" s="944"/>
      <c r="BW86" s="944"/>
      <c r="BX86" s="944"/>
      <c r="BY86" s="944"/>
      <c r="BZ86" s="944"/>
      <c r="CA86" s="944"/>
      <c r="CB86" s="944"/>
      <c r="CC86" s="944"/>
      <c r="CD86" s="944"/>
      <c r="CE86" s="944"/>
      <c r="CF86" s="944"/>
      <c r="CG86" s="945"/>
      <c r="CH86" s="940"/>
      <c r="CI86" s="941"/>
      <c r="CJ86" s="941"/>
      <c r="CK86" s="941"/>
      <c r="CL86" s="942"/>
      <c r="CM86" s="940"/>
      <c r="CN86" s="941"/>
      <c r="CO86" s="941"/>
      <c r="CP86" s="941"/>
      <c r="CQ86" s="942"/>
      <c r="CR86" s="940"/>
      <c r="CS86" s="941"/>
      <c r="CT86" s="941"/>
      <c r="CU86" s="941"/>
      <c r="CV86" s="942"/>
      <c r="CW86" s="940"/>
      <c r="CX86" s="941"/>
      <c r="CY86" s="941"/>
      <c r="CZ86" s="941"/>
      <c r="DA86" s="942"/>
      <c r="DB86" s="940"/>
      <c r="DC86" s="941"/>
      <c r="DD86" s="941"/>
      <c r="DE86" s="941"/>
      <c r="DF86" s="942"/>
      <c r="DG86" s="940"/>
      <c r="DH86" s="941"/>
      <c r="DI86" s="941"/>
      <c r="DJ86" s="941"/>
      <c r="DK86" s="942"/>
      <c r="DL86" s="940"/>
      <c r="DM86" s="941"/>
      <c r="DN86" s="941"/>
      <c r="DO86" s="941"/>
      <c r="DP86" s="942"/>
      <c r="DQ86" s="940"/>
      <c r="DR86" s="941"/>
      <c r="DS86" s="941"/>
      <c r="DT86" s="941"/>
      <c r="DU86" s="942"/>
      <c r="DV86" s="937"/>
      <c r="DW86" s="938"/>
      <c r="DX86" s="938"/>
      <c r="DY86" s="938"/>
      <c r="DZ86" s="939"/>
      <c r="EA86" s="246"/>
    </row>
    <row r="87" spans="1:131" s="247" customFormat="1" ht="26.25" customHeight="1">
      <c r="A87" s="269">
        <v>20</v>
      </c>
      <c r="B87" s="962"/>
      <c r="C87" s="963"/>
      <c r="D87" s="963"/>
      <c r="E87" s="963"/>
      <c r="F87" s="963"/>
      <c r="G87" s="963"/>
      <c r="H87" s="963"/>
      <c r="I87" s="963"/>
      <c r="J87" s="963"/>
      <c r="K87" s="963"/>
      <c r="L87" s="963"/>
      <c r="M87" s="963"/>
      <c r="N87" s="963"/>
      <c r="O87" s="963"/>
      <c r="P87" s="964"/>
      <c r="Q87" s="965"/>
      <c r="R87" s="966"/>
      <c r="S87" s="966"/>
      <c r="T87" s="966"/>
      <c r="U87" s="966"/>
      <c r="V87" s="966"/>
      <c r="W87" s="966"/>
      <c r="X87" s="966"/>
      <c r="Y87" s="966"/>
      <c r="Z87" s="966"/>
      <c r="AA87" s="966"/>
      <c r="AB87" s="966"/>
      <c r="AC87" s="966"/>
      <c r="AD87" s="966"/>
      <c r="AE87" s="966"/>
      <c r="AF87" s="966"/>
      <c r="AG87" s="966"/>
      <c r="AH87" s="966"/>
      <c r="AI87" s="966"/>
      <c r="AJ87" s="966"/>
      <c r="AK87" s="966"/>
      <c r="AL87" s="966"/>
      <c r="AM87" s="966"/>
      <c r="AN87" s="966"/>
      <c r="AO87" s="966"/>
      <c r="AP87" s="966"/>
      <c r="AQ87" s="966"/>
      <c r="AR87" s="966"/>
      <c r="AS87" s="966"/>
      <c r="AT87" s="966"/>
      <c r="AU87" s="966"/>
      <c r="AV87" s="966"/>
      <c r="AW87" s="966"/>
      <c r="AX87" s="966"/>
      <c r="AY87" s="966"/>
      <c r="AZ87" s="967"/>
      <c r="BA87" s="967"/>
      <c r="BB87" s="967"/>
      <c r="BC87" s="967"/>
      <c r="BD87" s="968"/>
      <c r="BE87" s="265"/>
      <c r="BF87" s="265"/>
      <c r="BG87" s="265"/>
      <c r="BH87" s="265"/>
      <c r="BI87" s="265"/>
      <c r="BJ87" s="265"/>
      <c r="BK87" s="265"/>
      <c r="BL87" s="265"/>
      <c r="BM87" s="265"/>
      <c r="BN87" s="265"/>
      <c r="BO87" s="265"/>
      <c r="BP87" s="265"/>
      <c r="BQ87" s="262">
        <v>81</v>
      </c>
      <c r="BR87" s="267"/>
      <c r="BS87" s="943"/>
      <c r="BT87" s="944"/>
      <c r="BU87" s="944"/>
      <c r="BV87" s="944"/>
      <c r="BW87" s="944"/>
      <c r="BX87" s="944"/>
      <c r="BY87" s="944"/>
      <c r="BZ87" s="944"/>
      <c r="CA87" s="944"/>
      <c r="CB87" s="944"/>
      <c r="CC87" s="944"/>
      <c r="CD87" s="944"/>
      <c r="CE87" s="944"/>
      <c r="CF87" s="944"/>
      <c r="CG87" s="945"/>
      <c r="CH87" s="940"/>
      <c r="CI87" s="941"/>
      <c r="CJ87" s="941"/>
      <c r="CK87" s="941"/>
      <c r="CL87" s="942"/>
      <c r="CM87" s="940"/>
      <c r="CN87" s="941"/>
      <c r="CO87" s="941"/>
      <c r="CP87" s="941"/>
      <c r="CQ87" s="942"/>
      <c r="CR87" s="940"/>
      <c r="CS87" s="941"/>
      <c r="CT87" s="941"/>
      <c r="CU87" s="941"/>
      <c r="CV87" s="942"/>
      <c r="CW87" s="940"/>
      <c r="CX87" s="941"/>
      <c r="CY87" s="941"/>
      <c r="CZ87" s="941"/>
      <c r="DA87" s="942"/>
      <c r="DB87" s="940"/>
      <c r="DC87" s="941"/>
      <c r="DD87" s="941"/>
      <c r="DE87" s="941"/>
      <c r="DF87" s="942"/>
      <c r="DG87" s="940"/>
      <c r="DH87" s="941"/>
      <c r="DI87" s="941"/>
      <c r="DJ87" s="941"/>
      <c r="DK87" s="942"/>
      <c r="DL87" s="940"/>
      <c r="DM87" s="941"/>
      <c r="DN87" s="941"/>
      <c r="DO87" s="941"/>
      <c r="DP87" s="942"/>
      <c r="DQ87" s="940"/>
      <c r="DR87" s="941"/>
      <c r="DS87" s="941"/>
      <c r="DT87" s="941"/>
      <c r="DU87" s="942"/>
      <c r="DV87" s="937"/>
      <c r="DW87" s="938"/>
      <c r="DX87" s="938"/>
      <c r="DY87" s="938"/>
      <c r="DZ87" s="939"/>
      <c r="EA87" s="246"/>
    </row>
    <row r="88" spans="1:131" s="247" customFormat="1" ht="26.25" customHeight="1" thickBot="1">
      <c r="A88" s="264" t="s">
        <v>391</v>
      </c>
      <c r="B88" s="870" t="s">
        <v>419</v>
      </c>
      <c r="C88" s="871"/>
      <c r="D88" s="871"/>
      <c r="E88" s="871"/>
      <c r="F88" s="871"/>
      <c r="G88" s="871"/>
      <c r="H88" s="871"/>
      <c r="I88" s="871"/>
      <c r="J88" s="871"/>
      <c r="K88" s="871"/>
      <c r="L88" s="871"/>
      <c r="M88" s="871"/>
      <c r="N88" s="871"/>
      <c r="O88" s="871"/>
      <c r="P88" s="872"/>
      <c r="Q88" s="918"/>
      <c r="R88" s="919"/>
      <c r="S88" s="919"/>
      <c r="T88" s="919"/>
      <c r="U88" s="919"/>
      <c r="V88" s="919"/>
      <c r="W88" s="919"/>
      <c r="X88" s="919"/>
      <c r="Y88" s="919"/>
      <c r="Z88" s="919"/>
      <c r="AA88" s="919"/>
      <c r="AB88" s="919"/>
      <c r="AC88" s="919"/>
      <c r="AD88" s="919"/>
      <c r="AE88" s="919"/>
      <c r="AF88" s="922">
        <v>5251</v>
      </c>
      <c r="AG88" s="922"/>
      <c r="AH88" s="922"/>
      <c r="AI88" s="922"/>
      <c r="AJ88" s="922"/>
      <c r="AK88" s="919"/>
      <c r="AL88" s="919"/>
      <c r="AM88" s="919"/>
      <c r="AN88" s="919"/>
      <c r="AO88" s="919"/>
      <c r="AP88" s="922">
        <v>21830</v>
      </c>
      <c r="AQ88" s="922"/>
      <c r="AR88" s="922"/>
      <c r="AS88" s="922"/>
      <c r="AT88" s="922"/>
      <c r="AU88" s="922">
        <v>1696</v>
      </c>
      <c r="AV88" s="922"/>
      <c r="AW88" s="922"/>
      <c r="AX88" s="922"/>
      <c r="AY88" s="922"/>
      <c r="AZ88" s="927"/>
      <c r="BA88" s="927"/>
      <c r="BB88" s="927"/>
      <c r="BC88" s="927"/>
      <c r="BD88" s="928"/>
      <c r="BE88" s="265"/>
      <c r="BF88" s="265"/>
      <c r="BG88" s="265"/>
      <c r="BH88" s="265"/>
      <c r="BI88" s="265"/>
      <c r="BJ88" s="265"/>
      <c r="BK88" s="265"/>
      <c r="BL88" s="265"/>
      <c r="BM88" s="265"/>
      <c r="BN88" s="265"/>
      <c r="BO88" s="265"/>
      <c r="BP88" s="265"/>
      <c r="BQ88" s="262">
        <v>82</v>
      </c>
      <c r="BR88" s="267"/>
      <c r="BS88" s="943"/>
      <c r="BT88" s="944"/>
      <c r="BU88" s="944"/>
      <c r="BV88" s="944"/>
      <c r="BW88" s="944"/>
      <c r="BX88" s="944"/>
      <c r="BY88" s="944"/>
      <c r="BZ88" s="944"/>
      <c r="CA88" s="944"/>
      <c r="CB88" s="944"/>
      <c r="CC88" s="944"/>
      <c r="CD88" s="944"/>
      <c r="CE88" s="944"/>
      <c r="CF88" s="944"/>
      <c r="CG88" s="945"/>
      <c r="CH88" s="940"/>
      <c r="CI88" s="941"/>
      <c r="CJ88" s="941"/>
      <c r="CK88" s="941"/>
      <c r="CL88" s="942"/>
      <c r="CM88" s="940"/>
      <c r="CN88" s="941"/>
      <c r="CO88" s="941"/>
      <c r="CP88" s="941"/>
      <c r="CQ88" s="942"/>
      <c r="CR88" s="940"/>
      <c r="CS88" s="941"/>
      <c r="CT88" s="941"/>
      <c r="CU88" s="941"/>
      <c r="CV88" s="942"/>
      <c r="CW88" s="940"/>
      <c r="CX88" s="941"/>
      <c r="CY88" s="941"/>
      <c r="CZ88" s="941"/>
      <c r="DA88" s="942"/>
      <c r="DB88" s="940"/>
      <c r="DC88" s="941"/>
      <c r="DD88" s="941"/>
      <c r="DE88" s="941"/>
      <c r="DF88" s="942"/>
      <c r="DG88" s="940"/>
      <c r="DH88" s="941"/>
      <c r="DI88" s="941"/>
      <c r="DJ88" s="941"/>
      <c r="DK88" s="942"/>
      <c r="DL88" s="940"/>
      <c r="DM88" s="941"/>
      <c r="DN88" s="941"/>
      <c r="DO88" s="941"/>
      <c r="DP88" s="942"/>
      <c r="DQ88" s="940"/>
      <c r="DR88" s="941"/>
      <c r="DS88" s="941"/>
      <c r="DT88" s="941"/>
      <c r="DU88" s="942"/>
      <c r="DV88" s="937"/>
      <c r="DW88" s="938"/>
      <c r="DX88" s="938"/>
      <c r="DY88" s="938"/>
      <c r="DZ88" s="939"/>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43"/>
      <c r="BT89" s="944"/>
      <c r="BU89" s="944"/>
      <c r="BV89" s="944"/>
      <c r="BW89" s="944"/>
      <c r="BX89" s="944"/>
      <c r="BY89" s="944"/>
      <c r="BZ89" s="944"/>
      <c r="CA89" s="944"/>
      <c r="CB89" s="944"/>
      <c r="CC89" s="944"/>
      <c r="CD89" s="944"/>
      <c r="CE89" s="944"/>
      <c r="CF89" s="944"/>
      <c r="CG89" s="945"/>
      <c r="CH89" s="940"/>
      <c r="CI89" s="941"/>
      <c r="CJ89" s="941"/>
      <c r="CK89" s="941"/>
      <c r="CL89" s="942"/>
      <c r="CM89" s="940"/>
      <c r="CN89" s="941"/>
      <c r="CO89" s="941"/>
      <c r="CP89" s="941"/>
      <c r="CQ89" s="942"/>
      <c r="CR89" s="940"/>
      <c r="CS89" s="941"/>
      <c r="CT89" s="941"/>
      <c r="CU89" s="941"/>
      <c r="CV89" s="942"/>
      <c r="CW89" s="940"/>
      <c r="CX89" s="941"/>
      <c r="CY89" s="941"/>
      <c r="CZ89" s="941"/>
      <c r="DA89" s="942"/>
      <c r="DB89" s="940"/>
      <c r="DC89" s="941"/>
      <c r="DD89" s="941"/>
      <c r="DE89" s="941"/>
      <c r="DF89" s="942"/>
      <c r="DG89" s="940"/>
      <c r="DH89" s="941"/>
      <c r="DI89" s="941"/>
      <c r="DJ89" s="941"/>
      <c r="DK89" s="942"/>
      <c r="DL89" s="940"/>
      <c r="DM89" s="941"/>
      <c r="DN89" s="941"/>
      <c r="DO89" s="941"/>
      <c r="DP89" s="942"/>
      <c r="DQ89" s="940"/>
      <c r="DR89" s="941"/>
      <c r="DS89" s="941"/>
      <c r="DT89" s="941"/>
      <c r="DU89" s="942"/>
      <c r="DV89" s="937"/>
      <c r="DW89" s="938"/>
      <c r="DX89" s="938"/>
      <c r="DY89" s="938"/>
      <c r="DZ89" s="939"/>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43"/>
      <c r="BT90" s="944"/>
      <c r="BU90" s="944"/>
      <c r="BV90" s="944"/>
      <c r="BW90" s="944"/>
      <c r="BX90" s="944"/>
      <c r="BY90" s="944"/>
      <c r="BZ90" s="944"/>
      <c r="CA90" s="944"/>
      <c r="CB90" s="944"/>
      <c r="CC90" s="944"/>
      <c r="CD90" s="944"/>
      <c r="CE90" s="944"/>
      <c r="CF90" s="944"/>
      <c r="CG90" s="945"/>
      <c r="CH90" s="940"/>
      <c r="CI90" s="941"/>
      <c r="CJ90" s="941"/>
      <c r="CK90" s="941"/>
      <c r="CL90" s="942"/>
      <c r="CM90" s="940"/>
      <c r="CN90" s="941"/>
      <c r="CO90" s="941"/>
      <c r="CP90" s="941"/>
      <c r="CQ90" s="942"/>
      <c r="CR90" s="940"/>
      <c r="CS90" s="941"/>
      <c r="CT90" s="941"/>
      <c r="CU90" s="941"/>
      <c r="CV90" s="942"/>
      <c r="CW90" s="940"/>
      <c r="CX90" s="941"/>
      <c r="CY90" s="941"/>
      <c r="CZ90" s="941"/>
      <c r="DA90" s="942"/>
      <c r="DB90" s="940"/>
      <c r="DC90" s="941"/>
      <c r="DD90" s="941"/>
      <c r="DE90" s="941"/>
      <c r="DF90" s="942"/>
      <c r="DG90" s="940"/>
      <c r="DH90" s="941"/>
      <c r="DI90" s="941"/>
      <c r="DJ90" s="941"/>
      <c r="DK90" s="942"/>
      <c r="DL90" s="940"/>
      <c r="DM90" s="941"/>
      <c r="DN90" s="941"/>
      <c r="DO90" s="941"/>
      <c r="DP90" s="942"/>
      <c r="DQ90" s="940"/>
      <c r="DR90" s="941"/>
      <c r="DS90" s="941"/>
      <c r="DT90" s="941"/>
      <c r="DU90" s="942"/>
      <c r="DV90" s="937"/>
      <c r="DW90" s="938"/>
      <c r="DX90" s="938"/>
      <c r="DY90" s="938"/>
      <c r="DZ90" s="939"/>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43"/>
      <c r="BT91" s="944"/>
      <c r="BU91" s="944"/>
      <c r="BV91" s="944"/>
      <c r="BW91" s="944"/>
      <c r="BX91" s="944"/>
      <c r="BY91" s="944"/>
      <c r="BZ91" s="944"/>
      <c r="CA91" s="944"/>
      <c r="CB91" s="944"/>
      <c r="CC91" s="944"/>
      <c r="CD91" s="944"/>
      <c r="CE91" s="944"/>
      <c r="CF91" s="944"/>
      <c r="CG91" s="945"/>
      <c r="CH91" s="940"/>
      <c r="CI91" s="941"/>
      <c r="CJ91" s="941"/>
      <c r="CK91" s="941"/>
      <c r="CL91" s="942"/>
      <c r="CM91" s="940"/>
      <c r="CN91" s="941"/>
      <c r="CO91" s="941"/>
      <c r="CP91" s="941"/>
      <c r="CQ91" s="942"/>
      <c r="CR91" s="940"/>
      <c r="CS91" s="941"/>
      <c r="CT91" s="941"/>
      <c r="CU91" s="941"/>
      <c r="CV91" s="942"/>
      <c r="CW91" s="940"/>
      <c r="CX91" s="941"/>
      <c r="CY91" s="941"/>
      <c r="CZ91" s="941"/>
      <c r="DA91" s="942"/>
      <c r="DB91" s="940"/>
      <c r="DC91" s="941"/>
      <c r="DD91" s="941"/>
      <c r="DE91" s="941"/>
      <c r="DF91" s="942"/>
      <c r="DG91" s="940"/>
      <c r="DH91" s="941"/>
      <c r="DI91" s="941"/>
      <c r="DJ91" s="941"/>
      <c r="DK91" s="942"/>
      <c r="DL91" s="940"/>
      <c r="DM91" s="941"/>
      <c r="DN91" s="941"/>
      <c r="DO91" s="941"/>
      <c r="DP91" s="942"/>
      <c r="DQ91" s="940"/>
      <c r="DR91" s="941"/>
      <c r="DS91" s="941"/>
      <c r="DT91" s="941"/>
      <c r="DU91" s="942"/>
      <c r="DV91" s="937"/>
      <c r="DW91" s="938"/>
      <c r="DX91" s="938"/>
      <c r="DY91" s="938"/>
      <c r="DZ91" s="939"/>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43"/>
      <c r="BT92" s="944"/>
      <c r="BU92" s="944"/>
      <c r="BV92" s="944"/>
      <c r="BW92" s="944"/>
      <c r="BX92" s="944"/>
      <c r="BY92" s="944"/>
      <c r="BZ92" s="944"/>
      <c r="CA92" s="944"/>
      <c r="CB92" s="944"/>
      <c r="CC92" s="944"/>
      <c r="CD92" s="944"/>
      <c r="CE92" s="944"/>
      <c r="CF92" s="944"/>
      <c r="CG92" s="945"/>
      <c r="CH92" s="940"/>
      <c r="CI92" s="941"/>
      <c r="CJ92" s="941"/>
      <c r="CK92" s="941"/>
      <c r="CL92" s="942"/>
      <c r="CM92" s="940"/>
      <c r="CN92" s="941"/>
      <c r="CO92" s="941"/>
      <c r="CP92" s="941"/>
      <c r="CQ92" s="942"/>
      <c r="CR92" s="940"/>
      <c r="CS92" s="941"/>
      <c r="CT92" s="941"/>
      <c r="CU92" s="941"/>
      <c r="CV92" s="942"/>
      <c r="CW92" s="940"/>
      <c r="CX92" s="941"/>
      <c r="CY92" s="941"/>
      <c r="CZ92" s="941"/>
      <c r="DA92" s="942"/>
      <c r="DB92" s="940"/>
      <c r="DC92" s="941"/>
      <c r="DD92" s="941"/>
      <c r="DE92" s="941"/>
      <c r="DF92" s="942"/>
      <c r="DG92" s="940"/>
      <c r="DH92" s="941"/>
      <c r="DI92" s="941"/>
      <c r="DJ92" s="941"/>
      <c r="DK92" s="942"/>
      <c r="DL92" s="940"/>
      <c r="DM92" s="941"/>
      <c r="DN92" s="941"/>
      <c r="DO92" s="941"/>
      <c r="DP92" s="942"/>
      <c r="DQ92" s="940"/>
      <c r="DR92" s="941"/>
      <c r="DS92" s="941"/>
      <c r="DT92" s="941"/>
      <c r="DU92" s="942"/>
      <c r="DV92" s="937"/>
      <c r="DW92" s="938"/>
      <c r="DX92" s="938"/>
      <c r="DY92" s="938"/>
      <c r="DZ92" s="939"/>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43"/>
      <c r="BT93" s="944"/>
      <c r="BU93" s="944"/>
      <c r="BV93" s="944"/>
      <c r="BW93" s="944"/>
      <c r="BX93" s="944"/>
      <c r="BY93" s="944"/>
      <c r="BZ93" s="944"/>
      <c r="CA93" s="944"/>
      <c r="CB93" s="944"/>
      <c r="CC93" s="944"/>
      <c r="CD93" s="944"/>
      <c r="CE93" s="944"/>
      <c r="CF93" s="944"/>
      <c r="CG93" s="945"/>
      <c r="CH93" s="940"/>
      <c r="CI93" s="941"/>
      <c r="CJ93" s="941"/>
      <c r="CK93" s="941"/>
      <c r="CL93" s="942"/>
      <c r="CM93" s="940"/>
      <c r="CN93" s="941"/>
      <c r="CO93" s="941"/>
      <c r="CP93" s="941"/>
      <c r="CQ93" s="942"/>
      <c r="CR93" s="940"/>
      <c r="CS93" s="941"/>
      <c r="CT93" s="941"/>
      <c r="CU93" s="941"/>
      <c r="CV93" s="942"/>
      <c r="CW93" s="940"/>
      <c r="CX93" s="941"/>
      <c r="CY93" s="941"/>
      <c r="CZ93" s="941"/>
      <c r="DA93" s="942"/>
      <c r="DB93" s="940"/>
      <c r="DC93" s="941"/>
      <c r="DD93" s="941"/>
      <c r="DE93" s="941"/>
      <c r="DF93" s="942"/>
      <c r="DG93" s="940"/>
      <c r="DH93" s="941"/>
      <c r="DI93" s="941"/>
      <c r="DJ93" s="941"/>
      <c r="DK93" s="942"/>
      <c r="DL93" s="940"/>
      <c r="DM93" s="941"/>
      <c r="DN93" s="941"/>
      <c r="DO93" s="941"/>
      <c r="DP93" s="942"/>
      <c r="DQ93" s="940"/>
      <c r="DR93" s="941"/>
      <c r="DS93" s="941"/>
      <c r="DT93" s="941"/>
      <c r="DU93" s="942"/>
      <c r="DV93" s="937"/>
      <c r="DW93" s="938"/>
      <c r="DX93" s="938"/>
      <c r="DY93" s="938"/>
      <c r="DZ93" s="939"/>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43"/>
      <c r="BT94" s="944"/>
      <c r="BU94" s="944"/>
      <c r="BV94" s="944"/>
      <c r="BW94" s="944"/>
      <c r="BX94" s="944"/>
      <c r="BY94" s="944"/>
      <c r="BZ94" s="944"/>
      <c r="CA94" s="944"/>
      <c r="CB94" s="944"/>
      <c r="CC94" s="944"/>
      <c r="CD94" s="944"/>
      <c r="CE94" s="944"/>
      <c r="CF94" s="944"/>
      <c r="CG94" s="945"/>
      <c r="CH94" s="940"/>
      <c r="CI94" s="941"/>
      <c r="CJ94" s="941"/>
      <c r="CK94" s="941"/>
      <c r="CL94" s="942"/>
      <c r="CM94" s="940"/>
      <c r="CN94" s="941"/>
      <c r="CO94" s="941"/>
      <c r="CP94" s="941"/>
      <c r="CQ94" s="942"/>
      <c r="CR94" s="940"/>
      <c r="CS94" s="941"/>
      <c r="CT94" s="941"/>
      <c r="CU94" s="941"/>
      <c r="CV94" s="942"/>
      <c r="CW94" s="940"/>
      <c r="CX94" s="941"/>
      <c r="CY94" s="941"/>
      <c r="CZ94" s="941"/>
      <c r="DA94" s="942"/>
      <c r="DB94" s="940"/>
      <c r="DC94" s="941"/>
      <c r="DD94" s="941"/>
      <c r="DE94" s="941"/>
      <c r="DF94" s="942"/>
      <c r="DG94" s="940"/>
      <c r="DH94" s="941"/>
      <c r="DI94" s="941"/>
      <c r="DJ94" s="941"/>
      <c r="DK94" s="942"/>
      <c r="DL94" s="940"/>
      <c r="DM94" s="941"/>
      <c r="DN94" s="941"/>
      <c r="DO94" s="941"/>
      <c r="DP94" s="942"/>
      <c r="DQ94" s="940"/>
      <c r="DR94" s="941"/>
      <c r="DS94" s="941"/>
      <c r="DT94" s="941"/>
      <c r="DU94" s="942"/>
      <c r="DV94" s="937"/>
      <c r="DW94" s="938"/>
      <c r="DX94" s="938"/>
      <c r="DY94" s="938"/>
      <c r="DZ94" s="939"/>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43"/>
      <c r="BT95" s="944"/>
      <c r="BU95" s="944"/>
      <c r="BV95" s="944"/>
      <c r="BW95" s="944"/>
      <c r="BX95" s="944"/>
      <c r="BY95" s="944"/>
      <c r="BZ95" s="944"/>
      <c r="CA95" s="944"/>
      <c r="CB95" s="944"/>
      <c r="CC95" s="944"/>
      <c r="CD95" s="944"/>
      <c r="CE95" s="944"/>
      <c r="CF95" s="944"/>
      <c r="CG95" s="945"/>
      <c r="CH95" s="940"/>
      <c r="CI95" s="941"/>
      <c r="CJ95" s="941"/>
      <c r="CK95" s="941"/>
      <c r="CL95" s="942"/>
      <c r="CM95" s="940"/>
      <c r="CN95" s="941"/>
      <c r="CO95" s="941"/>
      <c r="CP95" s="941"/>
      <c r="CQ95" s="942"/>
      <c r="CR95" s="940"/>
      <c r="CS95" s="941"/>
      <c r="CT95" s="941"/>
      <c r="CU95" s="941"/>
      <c r="CV95" s="942"/>
      <c r="CW95" s="940"/>
      <c r="CX95" s="941"/>
      <c r="CY95" s="941"/>
      <c r="CZ95" s="941"/>
      <c r="DA95" s="942"/>
      <c r="DB95" s="940"/>
      <c r="DC95" s="941"/>
      <c r="DD95" s="941"/>
      <c r="DE95" s="941"/>
      <c r="DF95" s="942"/>
      <c r="DG95" s="940"/>
      <c r="DH95" s="941"/>
      <c r="DI95" s="941"/>
      <c r="DJ95" s="941"/>
      <c r="DK95" s="942"/>
      <c r="DL95" s="940"/>
      <c r="DM95" s="941"/>
      <c r="DN95" s="941"/>
      <c r="DO95" s="941"/>
      <c r="DP95" s="942"/>
      <c r="DQ95" s="940"/>
      <c r="DR95" s="941"/>
      <c r="DS95" s="941"/>
      <c r="DT95" s="941"/>
      <c r="DU95" s="942"/>
      <c r="DV95" s="937"/>
      <c r="DW95" s="938"/>
      <c r="DX95" s="938"/>
      <c r="DY95" s="938"/>
      <c r="DZ95" s="939"/>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43"/>
      <c r="BT96" s="944"/>
      <c r="BU96" s="944"/>
      <c r="BV96" s="944"/>
      <c r="BW96" s="944"/>
      <c r="BX96" s="944"/>
      <c r="BY96" s="944"/>
      <c r="BZ96" s="944"/>
      <c r="CA96" s="944"/>
      <c r="CB96" s="944"/>
      <c r="CC96" s="944"/>
      <c r="CD96" s="944"/>
      <c r="CE96" s="944"/>
      <c r="CF96" s="944"/>
      <c r="CG96" s="945"/>
      <c r="CH96" s="940"/>
      <c r="CI96" s="941"/>
      <c r="CJ96" s="941"/>
      <c r="CK96" s="941"/>
      <c r="CL96" s="942"/>
      <c r="CM96" s="940"/>
      <c r="CN96" s="941"/>
      <c r="CO96" s="941"/>
      <c r="CP96" s="941"/>
      <c r="CQ96" s="942"/>
      <c r="CR96" s="940"/>
      <c r="CS96" s="941"/>
      <c r="CT96" s="941"/>
      <c r="CU96" s="941"/>
      <c r="CV96" s="942"/>
      <c r="CW96" s="940"/>
      <c r="CX96" s="941"/>
      <c r="CY96" s="941"/>
      <c r="CZ96" s="941"/>
      <c r="DA96" s="942"/>
      <c r="DB96" s="940"/>
      <c r="DC96" s="941"/>
      <c r="DD96" s="941"/>
      <c r="DE96" s="941"/>
      <c r="DF96" s="942"/>
      <c r="DG96" s="940"/>
      <c r="DH96" s="941"/>
      <c r="DI96" s="941"/>
      <c r="DJ96" s="941"/>
      <c r="DK96" s="942"/>
      <c r="DL96" s="940"/>
      <c r="DM96" s="941"/>
      <c r="DN96" s="941"/>
      <c r="DO96" s="941"/>
      <c r="DP96" s="942"/>
      <c r="DQ96" s="940"/>
      <c r="DR96" s="941"/>
      <c r="DS96" s="941"/>
      <c r="DT96" s="941"/>
      <c r="DU96" s="942"/>
      <c r="DV96" s="937"/>
      <c r="DW96" s="938"/>
      <c r="DX96" s="938"/>
      <c r="DY96" s="938"/>
      <c r="DZ96" s="939"/>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43"/>
      <c r="BT97" s="944"/>
      <c r="BU97" s="944"/>
      <c r="BV97" s="944"/>
      <c r="BW97" s="944"/>
      <c r="BX97" s="944"/>
      <c r="BY97" s="944"/>
      <c r="BZ97" s="944"/>
      <c r="CA97" s="944"/>
      <c r="CB97" s="944"/>
      <c r="CC97" s="944"/>
      <c r="CD97" s="944"/>
      <c r="CE97" s="944"/>
      <c r="CF97" s="944"/>
      <c r="CG97" s="945"/>
      <c r="CH97" s="940"/>
      <c r="CI97" s="941"/>
      <c r="CJ97" s="941"/>
      <c r="CK97" s="941"/>
      <c r="CL97" s="942"/>
      <c r="CM97" s="940"/>
      <c r="CN97" s="941"/>
      <c r="CO97" s="941"/>
      <c r="CP97" s="941"/>
      <c r="CQ97" s="942"/>
      <c r="CR97" s="940"/>
      <c r="CS97" s="941"/>
      <c r="CT97" s="941"/>
      <c r="CU97" s="941"/>
      <c r="CV97" s="942"/>
      <c r="CW97" s="940"/>
      <c r="CX97" s="941"/>
      <c r="CY97" s="941"/>
      <c r="CZ97" s="941"/>
      <c r="DA97" s="942"/>
      <c r="DB97" s="940"/>
      <c r="DC97" s="941"/>
      <c r="DD97" s="941"/>
      <c r="DE97" s="941"/>
      <c r="DF97" s="942"/>
      <c r="DG97" s="940"/>
      <c r="DH97" s="941"/>
      <c r="DI97" s="941"/>
      <c r="DJ97" s="941"/>
      <c r="DK97" s="942"/>
      <c r="DL97" s="940"/>
      <c r="DM97" s="941"/>
      <c r="DN97" s="941"/>
      <c r="DO97" s="941"/>
      <c r="DP97" s="942"/>
      <c r="DQ97" s="940"/>
      <c r="DR97" s="941"/>
      <c r="DS97" s="941"/>
      <c r="DT97" s="941"/>
      <c r="DU97" s="942"/>
      <c r="DV97" s="937"/>
      <c r="DW97" s="938"/>
      <c r="DX97" s="938"/>
      <c r="DY97" s="938"/>
      <c r="DZ97" s="939"/>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43"/>
      <c r="BT98" s="944"/>
      <c r="BU98" s="944"/>
      <c r="BV98" s="944"/>
      <c r="BW98" s="944"/>
      <c r="BX98" s="944"/>
      <c r="BY98" s="944"/>
      <c r="BZ98" s="944"/>
      <c r="CA98" s="944"/>
      <c r="CB98" s="944"/>
      <c r="CC98" s="944"/>
      <c r="CD98" s="944"/>
      <c r="CE98" s="944"/>
      <c r="CF98" s="944"/>
      <c r="CG98" s="945"/>
      <c r="CH98" s="940"/>
      <c r="CI98" s="941"/>
      <c r="CJ98" s="941"/>
      <c r="CK98" s="941"/>
      <c r="CL98" s="942"/>
      <c r="CM98" s="940"/>
      <c r="CN98" s="941"/>
      <c r="CO98" s="941"/>
      <c r="CP98" s="941"/>
      <c r="CQ98" s="942"/>
      <c r="CR98" s="940"/>
      <c r="CS98" s="941"/>
      <c r="CT98" s="941"/>
      <c r="CU98" s="941"/>
      <c r="CV98" s="942"/>
      <c r="CW98" s="940"/>
      <c r="CX98" s="941"/>
      <c r="CY98" s="941"/>
      <c r="CZ98" s="941"/>
      <c r="DA98" s="942"/>
      <c r="DB98" s="940"/>
      <c r="DC98" s="941"/>
      <c r="DD98" s="941"/>
      <c r="DE98" s="941"/>
      <c r="DF98" s="942"/>
      <c r="DG98" s="940"/>
      <c r="DH98" s="941"/>
      <c r="DI98" s="941"/>
      <c r="DJ98" s="941"/>
      <c r="DK98" s="942"/>
      <c r="DL98" s="940"/>
      <c r="DM98" s="941"/>
      <c r="DN98" s="941"/>
      <c r="DO98" s="941"/>
      <c r="DP98" s="942"/>
      <c r="DQ98" s="940"/>
      <c r="DR98" s="941"/>
      <c r="DS98" s="941"/>
      <c r="DT98" s="941"/>
      <c r="DU98" s="942"/>
      <c r="DV98" s="937"/>
      <c r="DW98" s="938"/>
      <c r="DX98" s="938"/>
      <c r="DY98" s="938"/>
      <c r="DZ98" s="939"/>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43"/>
      <c r="BT99" s="944"/>
      <c r="BU99" s="944"/>
      <c r="BV99" s="944"/>
      <c r="BW99" s="944"/>
      <c r="BX99" s="944"/>
      <c r="BY99" s="944"/>
      <c r="BZ99" s="944"/>
      <c r="CA99" s="944"/>
      <c r="CB99" s="944"/>
      <c r="CC99" s="944"/>
      <c r="CD99" s="944"/>
      <c r="CE99" s="944"/>
      <c r="CF99" s="944"/>
      <c r="CG99" s="945"/>
      <c r="CH99" s="940"/>
      <c r="CI99" s="941"/>
      <c r="CJ99" s="941"/>
      <c r="CK99" s="941"/>
      <c r="CL99" s="942"/>
      <c r="CM99" s="940"/>
      <c r="CN99" s="941"/>
      <c r="CO99" s="941"/>
      <c r="CP99" s="941"/>
      <c r="CQ99" s="942"/>
      <c r="CR99" s="940"/>
      <c r="CS99" s="941"/>
      <c r="CT99" s="941"/>
      <c r="CU99" s="941"/>
      <c r="CV99" s="942"/>
      <c r="CW99" s="940"/>
      <c r="CX99" s="941"/>
      <c r="CY99" s="941"/>
      <c r="CZ99" s="941"/>
      <c r="DA99" s="942"/>
      <c r="DB99" s="940"/>
      <c r="DC99" s="941"/>
      <c r="DD99" s="941"/>
      <c r="DE99" s="941"/>
      <c r="DF99" s="942"/>
      <c r="DG99" s="940"/>
      <c r="DH99" s="941"/>
      <c r="DI99" s="941"/>
      <c r="DJ99" s="941"/>
      <c r="DK99" s="942"/>
      <c r="DL99" s="940"/>
      <c r="DM99" s="941"/>
      <c r="DN99" s="941"/>
      <c r="DO99" s="941"/>
      <c r="DP99" s="942"/>
      <c r="DQ99" s="940"/>
      <c r="DR99" s="941"/>
      <c r="DS99" s="941"/>
      <c r="DT99" s="941"/>
      <c r="DU99" s="942"/>
      <c r="DV99" s="937"/>
      <c r="DW99" s="938"/>
      <c r="DX99" s="938"/>
      <c r="DY99" s="938"/>
      <c r="DZ99" s="939"/>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43"/>
      <c r="BT100" s="944"/>
      <c r="BU100" s="944"/>
      <c r="BV100" s="944"/>
      <c r="BW100" s="944"/>
      <c r="BX100" s="944"/>
      <c r="BY100" s="944"/>
      <c r="BZ100" s="944"/>
      <c r="CA100" s="944"/>
      <c r="CB100" s="944"/>
      <c r="CC100" s="944"/>
      <c r="CD100" s="944"/>
      <c r="CE100" s="944"/>
      <c r="CF100" s="944"/>
      <c r="CG100" s="945"/>
      <c r="CH100" s="940"/>
      <c r="CI100" s="941"/>
      <c r="CJ100" s="941"/>
      <c r="CK100" s="941"/>
      <c r="CL100" s="942"/>
      <c r="CM100" s="940"/>
      <c r="CN100" s="941"/>
      <c r="CO100" s="941"/>
      <c r="CP100" s="941"/>
      <c r="CQ100" s="942"/>
      <c r="CR100" s="940"/>
      <c r="CS100" s="941"/>
      <c r="CT100" s="941"/>
      <c r="CU100" s="941"/>
      <c r="CV100" s="942"/>
      <c r="CW100" s="940"/>
      <c r="CX100" s="941"/>
      <c r="CY100" s="941"/>
      <c r="CZ100" s="941"/>
      <c r="DA100" s="942"/>
      <c r="DB100" s="940"/>
      <c r="DC100" s="941"/>
      <c r="DD100" s="941"/>
      <c r="DE100" s="941"/>
      <c r="DF100" s="942"/>
      <c r="DG100" s="940"/>
      <c r="DH100" s="941"/>
      <c r="DI100" s="941"/>
      <c r="DJ100" s="941"/>
      <c r="DK100" s="942"/>
      <c r="DL100" s="940"/>
      <c r="DM100" s="941"/>
      <c r="DN100" s="941"/>
      <c r="DO100" s="941"/>
      <c r="DP100" s="942"/>
      <c r="DQ100" s="940"/>
      <c r="DR100" s="941"/>
      <c r="DS100" s="941"/>
      <c r="DT100" s="941"/>
      <c r="DU100" s="942"/>
      <c r="DV100" s="937"/>
      <c r="DW100" s="938"/>
      <c r="DX100" s="938"/>
      <c r="DY100" s="938"/>
      <c r="DZ100" s="939"/>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43"/>
      <c r="BT101" s="944"/>
      <c r="BU101" s="944"/>
      <c r="BV101" s="944"/>
      <c r="BW101" s="944"/>
      <c r="BX101" s="944"/>
      <c r="BY101" s="944"/>
      <c r="BZ101" s="944"/>
      <c r="CA101" s="944"/>
      <c r="CB101" s="944"/>
      <c r="CC101" s="944"/>
      <c r="CD101" s="944"/>
      <c r="CE101" s="944"/>
      <c r="CF101" s="944"/>
      <c r="CG101" s="945"/>
      <c r="CH101" s="940"/>
      <c r="CI101" s="941"/>
      <c r="CJ101" s="941"/>
      <c r="CK101" s="941"/>
      <c r="CL101" s="942"/>
      <c r="CM101" s="940"/>
      <c r="CN101" s="941"/>
      <c r="CO101" s="941"/>
      <c r="CP101" s="941"/>
      <c r="CQ101" s="942"/>
      <c r="CR101" s="940"/>
      <c r="CS101" s="941"/>
      <c r="CT101" s="941"/>
      <c r="CU101" s="941"/>
      <c r="CV101" s="942"/>
      <c r="CW101" s="940"/>
      <c r="CX101" s="941"/>
      <c r="CY101" s="941"/>
      <c r="CZ101" s="941"/>
      <c r="DA101" s="942"/>
      <c r="DB101" s="940"/>
      <c r="DC101" s="941"/>
      <c r="DD101" s="941"/>
      <c r="DE101" s="941"/>
      <c r="DF101" s="942"/>
      <c r="DG101" s="940"/>
      <c r="DH101" s="941"/>
      <c r="DI101" s="941"/>
      <c r="DJ101" s="941"/>
      <c r="DK101" s="942"/>
      <c r="DL101" s="940"/>
      <c r="DM101" s="941"/>
      <c r="DN101" s="941"/>
      <c r="DO101" s="941"/>
      <c r="DP101" s="942"/>
      <c r="DQ101" s="940"/>
      <c r="DR101" s="941"/>
      <c r="DS101" s="941"/>
      <c r="DT101" s="941"/>
      <c r="DU101" s="942"/>
      <c r="DV101" s="937"/>
      <c r="DW101" s="938"/>
      <c r="DX101" s="938"/>
      <c r="DY101" s="938"/>
      <c r="DZ101" s="939"/>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391</v>
      </c>
      <c r="BR102" s="870" t="s">
        <v>420</v>
      </c>
      <c r="BS102" s="871"/>
      <c r="BT102" s="871"/>
      <c r="BU102" s="871"/>
      <c r="BV102" s="871"/>
      <c r="BW102" s="871"/>
      <c r="BX102" s="871"/>
      <c r="BY102" s="871"/>
      <c r="BZ102" s="871"/>
      <c r="CA102" s="871"/>
      <c r="CB102" s="871"/>
      <c r="CC102" s="871"/>
      <c r="CD102" s="871"/>
      <c r="CE102" s="871"/>
      <c r="CF102" s="871"/>
      <c r="CG102" s="872"/>
      <c r="CH102" s="969"/>
      <c r="CI102" s="970"/>
      <c r="CJ102" s="970"/>
      <c r="CK102" s="970"/>
      <c r="CL102" s="971"/>
      <c r="CM102" s="969"/>
      <c r="CN102" s="970"/>
      <c r="CO102" s="970"/>
      <c r="CP102" s="970"/>
      <c r="CQ102" s="971"/>
      <c r="CR102" s="972">
        <v>47</v>
      </c>
      <c r="CS102" s="930"/>
      <c r="CT102" s="930"/>
      <c r="CU102" s="930"/>
      <c r="CV102" s="973"/>
      <c r="CW102" s="972">
        <v>2</v>
      </c>
      <c r="CX102" s="930"/>
      <c r="CY102" s="930"/>
      <c r="CZ102" s="930"/>
      <c r="DA102" s="973"/>
      <c r="DB102" s="972" t="s">
        <v>589</v>
      </c>
      <c r="DC102" s="930"/>
      <c r="DD102" s="930"/>
      <c r="DE102" s="930"/>
      <c r="DF102" s="973"/>
      <c r="DG102" s="972" t="s">
        <v>589</v>
      </c>
      <c r="DH102" s="930"/>
      <c r="DI102" s="930"/>
      <c r="DJ102" s="930"/>
      <c r="DK102" s="973"/>
      <c r="DL102" s="972" t="s">
        <v>589</v>
      </c>
      <c r="DM102" s="930"/>
      <c r="DN102" s="930"/>
      <c r="DO102" s="930"/>
      <c r="DP102" s="973"/>
      <c r="DQ102" s="972" t="s">
        <v>589</v>
      </c>
      <c r="DR102" s="930"/>
      <c r="DS102" s="930"/>
      <c r="DT102" s="930"/>
      <c r="DU102" s="973"/>
      <c r="DV102" s="996"/>
      <c r="DW102" s="997"/>
      <c r="DX102" s="997"/>
      <c r="DY102" s="997"/>
      <c r="DZ102" s="998"/>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999" t="s">
        <v>421</v>
      </c>
      <c r="BR103" s="999"/>
      <c r="BS103" s="999"/>
      <c r="BT103" s="999"/>
      <c r="BU103" s="999"/>
      <c r="BV103" s="999"/>
      <c r="BW103" s="999"/>
      <c r="BX103" s="999"/>
      <c r="BY103" s="999"/>
      <c r="BZ103" s="999"/>
      <c r="CA103" s="999"/>
      <c r="CB103" s="999"/>
      <c r="CC103" s="999"/>
      <c r="CD103" s="999"/>
      <c r="CE103" s="999"/>
      <c r="CF103" s="999"/>
      <c r="CG103" s="999"/>
      <c r="CH103" s="999"/>
      <c r="CI103" s="999"/>
      <c r="CJ103" s="999"/>
      <c r="CK103" s="999"/>
      <c r="CL103" s="999"/>
      <c r="CM103" s="999"/>
      <c r="CN103" s="999"/>
      <c r="CO103" s="999"/>
      <c r="CP103" s="999"/>
      <c r="CQ103" s="999"/>
      <c r="CR103" s="999"/>
      <c r="CS103" s="999"/>
      <c r="CT103" s="999"/>
      <c r="CU103" s="999"/>
      <c r="CV103" s="999"/>
      <c r="CW103" s="999"/>
      <c r="CX103" s="999"/>
      <c r="CY103" s="999"/>
      <c r="CZ103" s="999"/>
      <c r="DA103" s="999"/>
      <c r="DB103" s="999"/>
      <c r="DC103" s="999"/>
      <c r="DD103" s="999"/>
      <c r="DE103" s="999"/>
      <c r="DF103" s="999"/>
      <c r="DG103" s="999"/>
      <c r="DH103" s="999"/>
      <c r="DI103" s="999"/>
      <c r="DJ103" s="999"/>
      <c r="DK103" s="999"/>
      <c r="DL103" s="999"/>
      <c r="DM103" s="999"/>
      <c r="DN103" s="999"/>
      <c r="DO103" s="999"/>
      <c r="DP103" s="999"/>
      <c r="DQ103" s="999"/>
      <c r="DR103" s="999"/>
      <c r="DS103" s="999"/>
      <c r="DT103" s="999"/>
      <c r="DU103" s="999"/>
      <c r="DV103" s="999"/>
      <c r="DW103" s="999"/>
      <c r="DX103" s="999"/>
      <c r="DY103" s="999"/>
      <c r="DZ103" s="999"/>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0" t="s">
        <v>422</v>
      </c>
      <c r="BR104" s="1000"/>
      <c r="BS104" s="1000"/>
      <c r="BT104" s="1000"/>
      <c r="BU104" s="1000"/>
      <c r="BV104" s="1000"/>
      <c r="BW104" s="1000"/>
      <c r="BX104" s="1000"/>
      <c r="BY104" s="1000"/>
      <c r="BZ104" s="1000"/>
      <c r="CA104" s="1000"/>
      <c r="CB104" s="1000"/>
      <c r="CC104" s="1000"/>
      <c r="CD104" s="1000"/>
      <c r="CE104" s="1000"/>
      <c r="CF104" s="1000"/>
      <c r="CG104" s="1000"/>
      <c r="CH104" s="1000"/>
      <c r="CI104" s="1000"/>
      <c r="CJ104" s="1000"/>
      <c r="CK104" s="1000"/>
      <c r="CL104" s="1000"/>
      <c r="CM104" s="1000"/>
      <c r="CN104" s="1000"/>
      <c r="CO104" s="1000"/>
      <c r="CP104" s="1000"/>
      <c r="CQ104" s="1000"/>
      <c r="CR104" s="1000"/>
      <c r="CS104" s="1000"/>
      <c r="CT104" s="1000"/>
      <c r="CU104" s="1000"/>
      <c r="CV104" s="1000"/>
      <c r="CW104" s="1000"/>
      <c r="CX104" s="1000"/>
      <c r="CY104" s="1000"/>
      <c r="CZ104" s="1000"/>
      <c r="DA104" s="1000"/>
      <c r="DB104" s="1000"/>
      <c r="DC104" s="1000"/>
      <c r="DD104" s="1000"/>
      <c r="DE104" s="1000"/>
      <c r="DF104" s="1000"/>
      <c r="DG104" s="1000"/>
      <c r="DH104" s="1000"/>
      <c r="DI104" s="1000"/>
      <c r="DJ104" s="1000"/>
      <c r="DK104" s="1000"/>
      <c r="DL104" s="1000"/>
      <c r="DM104" s="1000"/>
      <c r="DN104" s="1000"/>
      <c r="DO104" s="1000"/>
      <c r="DP104" s="1000"/>
      <c r="DQ104" s="1000"/>
      <c r="DR104" s="1000"/>
      <c r="DS104" s="1000"/>
      <c r="DT104" s="1000"/>
      <c r="DU104" s="1000"/>
      <c r="DV104" s="1000"/>
      <c r="DW104" s="1000"/>
      <c r="DX104" s="1000"/>
      <c r="DY104" s="1000"/>
      <c r="DZ104" s="1000"/>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423</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424</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01" t="s">
        <v>425</v>
      </c>
      <c r="B108" s="1002"/>
      <c r="C108" s="1002"/>
      <c r="D108" s="1002"/>
      <c r="E108" s="1002"/>
      <c r="F108" s="1002"/>
      <c r="G108" s="1002"/>
      <c r="H108" s="1002"/>
      <c r="I108" s="1002"/>
      <c r="J108" s="1002"/>
      <c r="K108" s="1002"/>
      <c r="L108" s="1002"/>
      <c r="M108" s="1002"/>
      <c r="N108" s="1002"/>
      <c r="O108" s="1002"/>
      <c r="P108" s="1002"/>
      <c r="Q108" s="1002"/>
      <c r="R108" s="1002"/>
      <c r="S108" s="1002"/>
      <c r="T108" s="1002"/>
      <c r="U108" s="1002"/>
      <c r="V108" s="1002"/>
      <c r="W108" s="1002"/>
      <c r="X108" s="1002"/>
      <c r="Y108" s="1002"/>
      <c r="Z108" s="1002"/>
      <c r="AA108" s="1002"/>
      <c r="AB108" s="1002"/>
      <c r="AC108" s="1002"/>
      <c r="AD108" s="1002"/>
      <c r="AE108" s="1002"/>
      <c r="AF108" s="1002"/>
      <c r="AG108" s="1002"/>
      <c r="AH108" s="1002"/>
      <c r="AI108" s="1002"/>
      <c r="AJ108" s="1002"/>
      <c r="AK108" s="1002"/>
      <c r="AL108" s="1002"/>
      <c r="AM108" s="1002"/>
      <c r="AN108" s="1002"/>
      <c r="AO108" s="1002"/>
      <c r="AP108" s="1002"/>
      <c r="AQ108" s="1002"/>
      <c r="AR108" s="1002"/>
      <c r="AS108" s="1002"/>
      <c r="AT108" s="1003"/>
      <c r="AU108" s="1001" t="s">
        <v>426</v>
      </c>
      <c r="AV108" s="1002"/>
      <c r="AW108" s="1002"/>
      <c r="AX108" s="1002"/>
      <c r="AY108" s="1002"/>
      <c r="AZ108" s="1002"/>
      <c r="BA108" s="1002"/>
      <c r="BB108" s="1002"/>
      <c r="BC108" s="1002"/>
      <c r="BD108" s="1002"/>
      <c r="BE108" s="1002"/>
      <c r="BF108" s="1002"/>
      <c r="BG108" s="1002"/>
      <c r="BH108" s="1002"/>
      <c r="BI108" s="1002"/>
      <c r="BJ108" s="1002"/>
      <c r="BK108" s="1002"/>
      <c r="BL108" s="1002"/>
      <c r="BM108" s="1002"/>
      <c r="BN108" s="1002"/>
      <c r="BO108" s="1002"/>
      <c r="BP108" s="1002"/>
      <c r="BQ108" s="1002"/>
      <c r="BR108" s="1002"/>
      <c r="BS108" s="1002"/>
      <c r="BT108" s="1002"/>
      <c r="BU108" s="1002"/>
      <c r="BV108" s="1002"/>
      <c r="BW108" s="1002"/>
      <c r="BX108" s="1002"/>
      <c r="BY108" s="1002"/>
      <c r="BZ108" s="1002"/>
      <c r="CA108" s="1002"/>
      <c r="CB108" s="1002"/>
      <c r="CC108" s="1002"/>
      <c r="CD108" s="1002"/>
      <c r="CE108" s="1002"/>
      <c r="CF108" s="1002"/>
      <c r="CG108" s="1002"/>
      <c r="CH108" s="1002"/>
      <c r="CI108" s="1002"/>
      <c r="CJ108" s="1002"/>
      <c r="CK108" s="1002"/>
      <c r="CL108" s="1002"/>
      <c r="CM108" s="1002"/>
      <c r="CN108" s="1002"/>
      <c r="CO108" s="1002"/>
      <c r="CP108" s="1002"/>
      <c r="CQ108" s="1002"/>
      <c r="CR108" s="1002"/>
      <c r="CS108" s="1002"/>
      <c r="CT108" s="1002"/>
      <c r="CU108" s="1002"/>
      <c r="CV108" s="1002"/>
      <c r="CW108" s="1002"/>
      <c r="CX108" s="1002"/>
      <c r="CY108" s="1002"/>
      <c r="CZ108" s="1002"/>
      <c r="DA108" s="1002"/>
      <c r="DB108" s="1002"/>
      <c r="DC108" s="1002"/>
      <c r="DD108" s="1002"/>
      <c r="DE108" s="1002"/>
      <c r="DF108" s="1002"/>
      <c r="DG108" s="1002"/>
      <c r="DH108" s="1002"/>
      <c r="DI108" s="1002"/>
      <c r="DJ108" s="1002"/>
      <c r="DK108" s="1002"/>
      <c r="DL108" s="1002"/>
      <c r="DM108" s="1002"/>
      <c r="DN108" s="1002"/>
      <c r="DO108" s="1002"/>
      <c r="DP108" s="1002"/>
      <c r="DQ108" s="1002"/>
      <c r="DR108" s="1002"/>
      <c r="DS108" s="1002"/>
      <c r="DT108" s="1002"/>
      <c r="DU108" s="1002"/>
      <c r="DV108" s="1002"/>
      <c r="DW108" s="1002"/>
      <c r="DX108" s="1002"/>
      <c r="DY108" s="1002"/>
      <c r="DZ108" s="1003"/>
    </row>
    <row r="109" spans="1:131" s="246" customFormat="1" ht="26.25" customHeight="1">
      <c r="A109" s="994" t="s">
        <v>427</v>
      </c>
      <c r="B109" s="975"/>
      <c r="C109" s="975"/>
      <c r="D109" s="975"/>
      <c r="E109" s="975"/>
      <c r="F109" s="975"/>
      <c r="G109" s="975"/>
      <c r="H109" s="975"/>
      <c r="I109" s="975"/>
      <c r="J109" s="975"/>
      <c r="K109" s="975"/>
      <c r="L109" s="975"/>
      <c r="M109" s="975"/>
      <c r="N109" s="975"/>
      <c r="O109" s="975"/>
      <c r="P109" s="975"/>
      <c r="Q109" s="975"/>
      <c r="R109" s="975"/>
      <c r="S109" s="975"/>
      <c r="T109" s="975"/>
      <c r="U109" s="975"/>
      <c r="V109" s="975"/>
      <c r="W109" s="975"/>
      <c r="X109" s="975"/>
      <c r="Y109" s="975"/>
      <c r="Z109" s="976"/>
      <c r="AA109" s="974" t="s">
        <v>428</v>
      </c>
      <c r="AB109" s="975"/>
      <c r="AC109" s="975"/>
      <c r="AD109" s="975"/>
      <c r="AE109" s="976"/>
      <c r="AF109" s="974" t="s">
        <v>308</v>
      </c>
      <c r="AG109" s="975"/>
      <c r="AH109" s="975"/>
      <c r="AI109" s="975"/>
      <c r="AJ109" s="976"/>
      <c r="AK109" s="974" t="s">
        <v>307</v>
      </c>
      <c r="AL109" s="975"/>
      <c r="AM109" s="975"/>
      <c r="AN109" s="975"/>
      <c r="AO109" s="976"/>
      <c r="AP109" s="974" t="s">
        <v>429</v>
      </c>
      <c r="AQ109" s="975"/>
      <c r="AR109" s="975"/>
      <c r="AS109" s="975"/>
      <c r="AT109" s="977"/>
      <c r="AU109" s="994" t="s">
        <v>427</v>
      </c>
      <c r="AV109" s="975"/>
      <c r="AW109" s="975"/>
      <c r="AX109" s="975"/>
      <c r="AY109" s="975"/>
      <c r="AZ109" s="975"/>
      <c r="BA109" s="975"/>
      <c r="BB109" s="975"/>
      <c r="BC109" s="975"/>
      <c r="BD109" s="975"/>
      <c r="BE109" s="975"/>
      <c r="BF109" s="975"/>
      <c r="BG109" s="975"/>
      <c r="BH109" s="975"/>
      <c r="BI109" s="975"/>
      <c r="BJ109" s="975"/>
      <c r="BK109" s="975"/>
      <c r="BL109" s="975"/>
      <c r="BM109" s="975"/>
      <c r="BN109" s="975"/>
      <c r="BO109" s="975"/>
      <c r="BP109" s="976"/>
      <c r="BQ109" s="974" t="s">
        <v>428</v>
      </c>
      <c r="BR109" s="975"/>
      <c r="BS109" s="975"/>
      <c r="BT109" s="975"/>
      <c r="BU109" s="976"/>
      <c r="BV109" s="974" t="s">
        <v>308</v>
      </c>
      <c r="BW109" s="975"/>
      <c r="BX109" s="975"/>
      <c r="BY109" s="975"/>
      <c r="BZ109" s="976"/>
      <c r="CA109" s="974" t="s">
        <v>307</v>
      </c>
      <c r="CB109" s="975"/>
      <c r="CC109" s="975"/>
      <c r="CD109" s="975"/>
      <c r="CE109" s="976"/>
      <c r="CF109" s="995" t="s">
        <v>429</v>
      </c>
      <c r="CG109" s="995"/>
      <c r="CH109" s="995"/>
      <c r="CI109" s="995"/>
      <c r="CJ109" s="995"/>
      <c r="CK109" s="974" t="s">
        <v>430</v>
      </c>
      <c r="CL109" s="975"/>
      <c r="CM109" s="975"/>
      <c r="CN109" s="975"/>
      <c r="CO109" s="975"/>
      <c r="CP109" s="975"/>
      <c r="CQ109" s="975"/>
      <c r="CR109" s="975"/>
      <c r="CS109" s="975"/>
      <c r="CT109" s="975"/>
      <c r="CU109" s="975"/>
      <c r="CV109" s="975"/>
      <c r="CW109" s="975"/>
      <c r="CX109" s="975"/>
      <c r="CY109" s="975"/>
      <c r="CZ109" s="975"/>
      <c r="DA109" s="975"/>
      <c r="DB109" s="975"/>
      <c r="DC109" s="975"/>
      <c r="DD109" s="975"/>
      <c r="DE109" s="975"/>
      <c r="DF109" s="976"/>
      <c r="DG109" s="974" t="s">
        <v>428</v>
      </c>
      <c r="DH109" s="975"/>
      <c r="DI109" s="975"/>
      <c r="DJ109" s="975"/>
      <c r="DK109" s="976"/>
      <c r="DL109" s="974" t="s">
        <v>308</v>
      </c>
      <c r="DM109" s="975"/>
      <c r="DN109" s="975"/>
      <c r="DO109" s="975"/>
      <c r="DP109" s="976"/>
      <c r="DQ109" s="974" t="s">
        <v>307</v>
      </c>
      <c r="DR109" s="975"/>
      <c r="DS109" s="975"/>
      <c r="DT109" s="975"/>
      <c r="DU109" s="976"/>
      <c r="DV109" s="974" t="s">
        <v>429</v>
      </c>
      <c r="DW109" s="975"/>
      <c r="DX109" s="975"/>
      <c r="DY109" s="975"/>
      <c r="DZ109" s="977"/>
    </row>
    <row r="110" spans="1:131" s="246" customFormat="1" ht="26.25" customHeight="1">
      <c r="A110" s="978" t="s">
        <v>431</v>
      </c>
      <c r="B110" s="979"/>
      <c r="C110" s="979"/>
      <c r="D110" s="979"/>
      <c r="E110" s="979"/>
      <c r="F110" s="979"/>
      <c r="G110" s="979"/>
      <c r="H110" s="979"/>
      <c r="I110" s="979"/>
      <c r="J110" s="979"/>
      <c r="K110" s="979"/>
      <c r="L110" s="979"/>
      <c r="M110" s="979"/>
      <c r="N110" s="979"/>
      <c r="O110" s="979"/>
      <c r="P110" s="979"/>
      <c r="Q110" s="979"/>
      <c r="R110" s="979"/>
      <c r="S110" s="979"/>
      <c r="T110" s="979"/>
      <c r="U110" s="979"/>
      <c r="V110" s="979"/>
      <c r="W110" s="979"/>
      <c r="X110" s="979"/>
      <c r="Y110" s="979"/>
      <c r="Z110" s="980"/>
      <c r="AA110" s="981">
        <v>1415518</v>
      </c>
      <c r="AB110" s="982"/>
      <c r="AC110" s="982"/>
      <c r="AD110" s="982"/>
      <c r="AE110" s="983"/>
      <c r="AF110" s="984">
        <v>1390881</v>
      </c>
      <c r="AG110" s="982"/>
      <c r="AH110" s="982"/>
      <c r="AI110" s="982"/>
      <c r="AJ110" s="983"/>
      <c r="AK110" s="984">
        <v>1381944</v>
      </c>
      <c r="AL110" s="982"/>
      <c r="AM110" s="982"/>
      <c r="AN110" s="982"/>
      <c r="AO110" s="983"/>
      <c r="AP110" s="985">
        <v>20</v>
      </c>
      <c r="AQ110" s="986"/>
      <c r="AR110" s="986"/>
      <c r="AS110" s="986"/>
      <c r="AT110" s="987"/>
      <c r="AU110" s="988" t="s">
        <v>73</v>
      </c>
      <c r="AV110" s="989"/>
      <c r="AW110" s="989"/>
      <c r="AX110" s="989"/>
      <c r="AY110" s="989"/>
      <c r="AZ110" s="1030" t="s">
        <v>432</v>
      </c>
      <c r="BA110" s="979"/>
      <c r="BB110" s="979"/>
      <c r="BC110" s="979"/>
      <c r="BD110" s="979"/>
      <c r="BE110" s="979"/>
      <c r="BF110" s="979"/>
      <c r="BG110" s="979"/>
      <c r="BH110" s="979"/>
      <c r="BI110" s="979"/>
      <c r="BJ110" s="979"/>
      <c r="BK110" s="979"/>
      <c r="BL110" s="979"/>
      <c r="BM110" s="979"/>
      <c r="BN110" s="979"/>
      <c r="BO110" s="979"/>
      <c r="BP110" s="980"/>
      <c r="BQ110" s="1016">
        <v>16041454</v>
      </c>
      <c r="BR110" s="1017"/>
      <c r="BS110" s="1017"/>
      <c r="BT110" s="1017"/>
      <c r="BU110" s="1017"/>
      <c r="BV110" s="1017">
        <v>15642394</v>
      </c>
      <c r="BW110" s="1017"/>
      <c r="BX110" s="1017"/>
      <c r="BY110" s="1017"/>
      <c r="BZ110" s="1017"/>
      <c r="CA110" s="1017">
        <v>15553083</v>
      </c>
      <c r="CB110" s="1017"/>
      <c r="CC110" s="1017"/>
      <c r="CD110" s="1017"/>
      <c r="CE110" s="1017"/>
      <c r="CF110" s="1031">
        <v>224.8</v>
      </c>
      <c r="CG110" s="1032"/>
      <c r="CH110" s="1032"/>
      <c r="CI110" s="1032"/>
      <c r="CJ110" s="1032"/>
      <c r="CK110" s="1033" t="s">
        <v>433</v>
      </c>
      <c r="CL110" s="1034"/>
      <c r="CM110" s="1013" t="s">
        <v>434</v>
      </c>
      <c r="CN110" s="1014"/>
      <c r="CO110" s="1014"/>
      <c r="CP110" s="1014"/>
      <c r="CQ110" s="1014"/>
      <c r="CR110" s="1014"/>
      <c r="CS110" s="1014"/>
      <c r="CT110" s="1014"/>
      <c r="CU110" s="1014"/>
      <c r="CV110" s="1014"/>
      <c r="CW110" s="1014"/>
      <c r="CX110" s="1014"/>
      <c r="CY110" s="1014"/>
      <c r="CZ110" s="1014"/>
      <c r="DA110" s="1014"/>
      <c r="DB110" s="1014"/>
      <c r="DC110" s="1014"/>
      <c r="DD110" s="1014"/>
      <c r="DE110" s="1014"/>
      <c r="DF110" s="1015"/>
      <c r="DG110" s="1016" t="s">
        <v>393</v>
      </c>
      <c r="DH110" s="1017"/>
      <c r="DI110" s="1017"/>
      <c r="DJ110" s="1017"/>
      <c r="DK110" s="1017"/>
      <c r="DL110" s="1017" t="s">
        <v>393</v>
      </c>
      <c r="DM110" s="1017"/>
      <c r="DN110" s="1017"/>
      <c r="DO110" s="1017"/>
      <c r="DP110" s="1017"/>
      <c r="DQ110" s="1017" t="s">
        <v>393</v>
      </c>
      <c r="DR110" s="1017"/>
      <c r="DS110" s="1017"/>
      <c r="DT110" s="1017"/>
      <c r="DU110" s="1017"/>
      <c r="DV110" s="1018" t="s">
        <v>393</v>
      </c>
      <c r="DW110" s="1018"/>
      <c r="DX110" s="1018"/>
      <c r="DY110" s="1018"/>
      <c r="DZ110" s="1019"/>
    </row>
    <row r="111" spans="1:131" s="246" customFormat="1" ht="26.25" customHeight="1">
      <c r="A111" s="1020" t="s">
        <v>435</v>
      </c>
      <c r="B111" s="1021"/>
      <c r="C111" s="1021"/>
      <c r="D111" s="1021"/>
      <c r="E111" s="1021"/>
      <c r="F111" s="1021"/>
      <c r="G111" s="1021"/>
      <c r="H111" s="1021"/>
      <c r="I111" s="1021"/>
      <c r="J111" s="1021"/>
      <c r="K111" s="1021"/>
      <c r="L111" s="1021"/>
      <c r="M111" s="1021"/>
      <c r="N111" s="1021"/>
      <c r="O111" s="1021"/>
      <c r="P111" s="1021"/>
      <c r="Q111" s="1021"/>
      <c r="R111" s="1021"/>
      <c r="S111" s="1021"/>
      <c r="T111" s="1021"/>
      <c r="U111" s="1021"/>
      <c r="V111" s="1021"/>
      <c r="W111" s="1021"/>
      <c r="X111" s="1021"/>
      <c r="Y111" s="1021"/>
      <c r="Z111" s="1022"/>
      <c r="AA111" s="1023" t="s">
        <v>393</v>
      </c>
      <c r="AB111" s="1024"/>
      <c r="AC111" s="1024"/>
      <c r="AD111" s="1024"/>
      <c r="AE111" s="1025"/>
      <c r="AF111" s="1026" t="s">
        <v>436</v>
      </c>
      <c r="AG111" s="1024"/>
      <c r="AH111" s="1024"/>
      <c r="AI111" s="1024"/>
      <c r="AJ111" s="1025"/>
      <c r="AK111" s="1026" t="s">
        <v>393</v>
      </c>
      <c r="AL111" s="1024"/>
      <c r="AM111" s="1024"/>
      <c r="AN111" s="1024"/>
      <c r="AO111" s="1025"/>
      <c r="AP111" s="1027" t="s">
        <v>393</v>
      </c>
      <c r="AQ111" s="1028"/>
      <c r="AR111" s="1028"/>
      <c r="AS111" s="1028"/>
      <c r="AT111" s="1029"/>
      <c r="AU111" s="990"/>
      <c r="AV111" s="991"/>
      <c r="AW111" s="991"/>
      <c r="AX111" s="991"/>
      <c r="AY111" s="991"/>
      <c r="AZ111" s="1039" t="s">
        <v>437</v>
      </c>
      <c r="BA111" s="1040"/>
      <c r="BB111" s="1040"/>
      <c r="BC111" s="1040"/>
      <c r="BD111" s="1040"/>
      <c r="BE111" s="1040"/>
      <c r="BF111" s="1040"/>
      <c r="BG111" s="1040"/>
      <c r="BH111" s="1040"/>
      <c r="BI111" s="1040"/>
      <c r="BJ111" s="1040"/>
      <c r="BK111" s="1040"/>
      <c r="BL111" s="1040"/>
      <c r="BM111" s="1040"/>
      <c r="BN111" s="1040"/>
      <c r="BO111" s="1040"/>
      <c r="BP111" s="1041"/>
      <c r="BQ111" s="1009">
        <v>83600</v>
      </c>
      <c r="BR111" s="1010"/>
      <c r="BS111" s="1010"/>
      <c r="BT111" s="1010"/>
      <c r="BU111" s="1010"/>
      <c r="BV111" s="1010">
        <v>75260</v>
      </c>
      <c r="BW111" s="1010"/>
      <c r="BX111" s="1010"/>
      <c r="BY111" s="1010"/>
      <c r="BZ111" s="1010"/>
      <c r="CA111" s="1010">
        <v>66920</v>
      </c>
      <c r="CB111" s="1010"/>
      <c r="CC111" s="1010"/>
      <c r="CD111" s="1010"/>
      <c r="CE111" s="1010"/>
      <c r="CF111" s="1004">
        <v>1</v>
      </c>
      <c r="CG111" s="1005"/>
      <c r="CH111" s="1005"/>
      <c r="CI111" s="1005"/>
      <c r="CJ111" s="1005"/>
      <c r="CK111" s="1035"/>
      <c r="CL111" s="1036"/>
      <c r="CM111" s="1006" t="s">
        <v>438</v>
      </c>
      <c r="CN111" s="1007"/>
      <c r="CO111" s="1007"/>
      <c r="CP111" s="1007"/>
      <c r="CQ111" s="1007"/>
      <c r="CR111" s="1007"/>
      <c r="CS111" s="1007"/>
      <c r="CT111" s="1007"/>
      <c r="CU111" s="1007"/>
      <c r="CV111" s="1007"/>
      <c r="CW111" s="1007"/>
      <c r="CX111" s="1007"/>
      <c r="CY111" s="1007"/>
      <c r="CZ111" s="1007"/>
      <c r="DA111" s="1007"/>
      <c r="DB111" s="1007"/>
      <c r="DC111" s="1007"/>
      <c r="DD111" s="1007"/>
      <c r="DE111" s="1007"/>
      <c r="DF111" s="1008"/>
      <c r="DG111" s="1009" t="s">
        <v>128</v>
      </c>
      <c r="DH111" s="1010"/>
      <c r="DI111" s="1010"/>
      <c r="DJ111" s="1010"/>
      <c r="DK111" s="1010"/>
      <c r="DL111" s="1010" t="s">
        <v>128</v>
      </c>
      <c r="DM111" s="1010"/>
      <c r="DN111" s="1010"/>
      <c r="DO111" s="1010"/>
      <c r="DP111" s="1010"/>
      <c r="DQ111" s="1010" t="s">
        <v>436</v>
      </c>
      <c r="DR111" s="1010"/>
      <c r="DS111" s="1010"/>
      <c r="DT111" s="1010"/>
      <c r="DU111" s="1010"/>
      <c r="DV111" s="1011" t="s">
        <v>128</v>
      </c>
      <c r="DW111" s="1011"/>
      <c r="DX111" s="1011"/>
      <c r="DY111" s="1011"/>
      <c r="DZ111" s="1012"/>
    </row>
    <row r="112" spans="1:131" s="246" customFormat="1" ht="26.25" customHeight="1">
      <c r="A112" s="1042" t="s">
        <v>439</v>
      </c>
      <c r="B112" s="1043"/>
      <c r="C112" s="1040" t="s">
        <v>440</v>
      </c>
      <c r="D112" s="1040"/>
      <c r="E112" s="1040"/>
      <c r="F112" s="1040"/>
      <c r="G112" s="1040"/>
      <c r="H112" s="1040"/>
      <c r="I112" s="1040"/>
      <c r="J112" s="1040"/>
      <c r="K112" s="1040"/>
      <c r="L112" s="1040"/>
      <c r="M112" s="1040"/>
      <c r="N112" s="1040"/>
      <c r="O112" s="1040"/>
      <c r="P112" s="1040"/>
      <c r="Q112" s="1040"/>
      <c r="R112" s="1040"/>
      <c r="S112" s="1040"/>
      <c r="T112" s="1040"/>
      <c r="U112" s="1040"/>
      <c r="V112" s="1040"/>
      <c r="W112" s="1040"/>
      <c r="X112" s="1040"/>
      <c r="Y112" s="1040"/>
      <c r="Z112" s="1041"/>
      <c r="AA112" s="1048" t="s">
        <v>393</v>
      </c>
      <c r="AB112" s="1049"/>
      <c r="AC112" s="1049"/>
      <c r="AD112" s="1049"/>
      <c r="AE112" s="1050"/>
      <c r="AF112" s="1051" t="s">
        <v>128</v>
      </c>
      <c r="AG112" s="1049"/>
      <c r="AH112" s="1049"/>
      <c r="AI112" s="1049"/>
      <c r="AJ112" s="1050"/>
      <c r="AK112" s="1051" t="s">
        <v>393</v>
      </c>
      <c r="AL112" s="1049"/>
      <c r="AM112" s="1049"/>
      <c r="AN112" s="1049"/>
      <c r="AO112" s="1050"/>
      <c r="AP112" s="1052" t="s">
        <v>128</v>
      </c>
      <c r="AQ112" s="1053"/>
      <c r="AR112" s="1053"/>
      <c r="AS112" s="1053"/>
      <c r="AT112" s="1054"/>
      <c r="AU112" s="990"/>
      <c r="AV112" s="991"/>
      <c r="AW112" s="991"/>
      <c r="AX112" s="991"/>
      <c r="AY112" s="991"/>
      <c r="AZ112" s="1039" t="s">
        <v>441</v>
      </c>
      <c r="BA112" s="1040"/>
      <c r="BB112" s="1040"/>
      <c r="BC112" s="1040"/>
      <c r="BD112" s="1040"/>
      <c r="BE112" s="1040"/>
      <c r="BF112" s="1040"/>
      <c r="BG112" s="1040"/>
      <c r="BH112" s="1040"/>
      <c r="BI112" s="1040"/>
      <c r="BJ112" s="1040"/>
      <c r="BK112" s="1040"/>
      <c r="BL112" s="1040"/>
      <c r="BM112" s="1040"/>
      <c r="BN112" s="1040"/>
      <c r="BO112" s="1040"/>
      <c r="BP112" s="1041"/>
      <c r="BQ112" s="1009">
        <v>7146084</v>
      </c>
      <c r="BR112" s="1010"/>
      <c r="BS112" s="1010"/>
      <c r="BT112" s="1010"/>
      <c r="BU112" s="1010"/>
      <c r="BV112" s="1010">
        <v>6742042</v>
      </c>
      <c r="BW112" s="1010"/>
      <c r="BX112" s="1010"/>
      <c r="BY112" s="1010"/>
      <c r="BZ112" s="1010"/>
      <c r="CA112" s="1010">
        <v>6407459</v>
      </c>
      <c r="CB112" s="1010"/>
      <c r="CC112" s="1010"/>
      <c r="CD112" s="1010"/>
      <c r="CE112" s="1010"/>
      <c r="CF112" s="1004">
        <v>92.6</v>
      </c>
      <c r="CG112" s="1005"/>
      <c r="CH112" s="1005"/>
      <c r="CI112" s="1005"/>
      <c r="CJ112" s="1005"/>
      <c r="CK112" s="1035"/>
      <c r="CL112" s="1036"/>
      <c r="CM112" s="1006" t="s">
        <v>442</v>
      </c>
      <c r="CN112" s="1007"/>
      <c r="CO112" s="1007"/>
      <c r="CP112" s="1007"/>
      <c r="CQ112" s="1007"/>
      <c r="CR112" s="1007"/>
      <c r="CS112" s="1007"/>
      <c r="CT112" s="1007"/>
      <c r="CU112" s="1007"/>
      <c r="CV112" s="1007"/>
      <c r="CW112" s="1007"/>
      <c r="CX112" s="1007"/>
      <c r="CY112" s="1007"/>
      <c r="CZ112" s="1007"/>
      <c r="DA112" s="1007"/>
      <c r="DB112" s="1007"/>
      <c r="DC112" s="1007"/>
      <c r="DD112" s="1007"/>
      <c r="DE112" s="1007"/>
      <c r="DF112" s="1008"/>
      <c r="DG112" s="1009" t="s">
        <v>393</v>
      </c>
      <c r="DH112" s="1010"/>
      <c r="DI112" s="1010"/>
      <c r="DJ112" s="1010"/>
      <c r="DK112" s="1010"/>
      <c r="DL112" s="1010" t="s">
        <v>393</v>
      </c>
      <c r="DM112" s="1010"/>
      <c r="DN112" s="1010"/>
      <c r="DO112" s="1010"/>
      <c r="DP112" s="1010"/>
      <c r="DQ112" s="1010" t="s">
        <v>393</v>
      </c>
      <c r="DR112" s="1010"/>
      <c r="DS112" s="1010"/>
      <c r="DT112" s="1010"/>
      <c r="DU112" s="1010"/>
      <c r="DV112" s="1011" t="s">
        <v>128</v>
      </c>
      <c r="DW112" s="1011"/>
      <c r="DX112" s="1011"/>
      <c r="DY112" s="1011"/>
      <c r="DZ112" s="1012"/>
    </row>
    <row r="113" spans="1:130" s="246" customFormat="1" ht="26.25" customHeight="1">
      <c r="A113" s="1044"/>
      <c r="B113" s="1045"/>
      <c r="C113" s="1040" t="s">
        <v>443</v>
      </c>
      <c r="D113" s="1040"/>
      <c r="E113" s="1040"/>
      <c r="F113" s="1040"/>
      <c r="G113" s="1040"/>
      <c r="H113" s="1040"/>
      <c r="I113" s="1040"/>
      <c r="J113" s="1040"/>
      <c r="K113" s="1040"/>
      <c r="L113" s="1040"/>
      <c r="M113" s="1040"/>
      <c r="N113" s="1040"/>
      <c r="O113" s="1040"/>
      <c r="P113" s="1040"/>
      <c r="Q113" s="1040"/>
      <c r="R113" s="1040"/>
      <c r="S113" s="1040"/>
      <c r="T113" s="1040"/>
      <c r="U113" s="1040"/>
      <c r="V113" s="1040"/>
      <c r="W113" s="1040"/>
      <c r="X113" s="1040"/>
      <c r="Y113" s="1040"/>
      <c r="Z113" s="1041"/>
      <c r="AA113" s="1023">
        <v>594661</v>
      </c>
      <c r="AB113" s="1024"/>
      <c r="AC113" s="1024"/>
      <c r="AD113" s="1024"/>
      <c r="AE113" s="1025"/>
      <c r="AF113" s="1026">
        <v>612149</v>
      </c>
      <c r="AG113" s="1024"/>
      <c r="AH113" s="1024"/>
      <c r="AI113" s="1024"/>
      <c r="AJ113" s="1025"/>
      <c r="AK113" s="1026">
        <v>578723</v>
      </c>
      <c r="AL113" s="1024"/>
      <c r="AM113" s="1024"/>
      <c r="AN113" s="1024"/>
      <c r="AO113" s="1025"/>
      <c r="AP113" s="1027">
        <v>8.4</v>
      </c>
      <c r="AQ113" s="1028"/>
      <c r="AR113" s="1028"/>
      <c r="AS113" s="1028"/>
      <c r="AT113" s="1029"/>
      <c r="AU113" s="990"/>
      <c r="AV113" s="991"/>
      <c r="AW113" s="991"/>
      <c r="AX113" s="991"/>
      <c r="AY113" s="991"/>
      <c r="AZ113" s="1039" t="s">
        <v>444</v>
      </c>
      <c r="BA113" s="1040"/>
      <c r="BB113" s="1040"/>
      <c r="BC113" s="1040"/>
      <c r="BD113" s="1040"/>
      <c r="BE113" s="1040"/>
      <c r="BF113" s="1040"/>
      <c r="BG113" s="1040"/>
      <c r="BH113" s="1040"/>
      <c r="BI113" s="1040"/>
      <c r="BJ113" s="1040"/>
      <c r="BK113" s="1040"/>
      <c r="BL113" s="1040"/>
      <c r="BM113" s="1040"/>
      <c r="BN113" s="1040"/>
      <c r="BO113" s="1040"/>
      <c r="BP113" s="1041"/>
      <c r="BQ113" s="1009">
        <v>1229444</v>
      </c>
      <c r="BR113" s="1010"/>
      <c r="BS113" s="1010"/>
      <c r="BT113" s="1010"/>
      <c r="BU113" s="1010"/>
      <c r="BV113" s="1010">
        <v>1232852</v>
      </c>
      <c r="BW113" s="1010"/>
      <c r="BX113" s="1010"/>
      <c r="BY113" s="1010"/>
      <c r="BZ113" s="1010"/>
      <c r="CA113" s="1010">
        <v>1695849</v>
      </c>
      <c r="CB113" s="1010"/>
      <c r="CC113" s="1010"/>
      <c r="CD113" s="1010"/>
      <c r="CE113" s="1010"/>
      <c r="CF113" s="1004">
        <v>24.5</v>
      </c>
      <c r="CG113" s="1005"/>
      <c r="CH113" s="1005"/>
      <c r="CI113" s="1005"/>
      <c r="CJ113" s="1005"/>
      <c r="CK113" s="1035"/>
      <c r="CL113" s="1036"/>
      <c r="CM113" s="1006" t="s">
        <v>445</v>
      </c>
      <c r="CN113" s="1007"/>
      <c r="CO113" s="1007"/>
      <c r="CP113" s="1007"/>
      <c r="CQ113" s="1007"/>
      <c r="CR113" s="1007"/>
      <c r="CS113" s="1007"/>
      <c r="CT113" s="1007"/>
      <c r="CU113" s="1007"/>
      <c r="CV113" s="1007"/>
      <c r="CW113" s="1007"/>
      <c r="CX113" s="1007"/>
      <c r="CY113" s="1007"/>
      <c r="CZ113" s="1007"/>
      <c r="DA113" s="1007"/>
      <c r="DB113" s="1007"/>
      <c r="DC113" s="1007"/>
      <c r="DD113" s="1007"/>
      <c r="DE113" s="1007"/>
      <c r="DF113" s="1008"/>
      <c r="DG113" s="1048" t="s">
        <v>128</v>
      </c>
      <c r="DH113" s="1049"/>
      <c r="DI113" s="1049"/>
      <c r="DJ113" s="1049"/>
      <c r="DK113" s="1050"/>
      <c r="DL113" s="1051" t="s">
        <v>128</v>
      </c>
      <c r="DM113" s="1049"/>
      <c r="DN113" s="1049"/>
      <c r="DO113" s="1049"/>
      <c r="DP113" s="1050"/>
      <c r="DQ113" s="1051" t="s">
        <v>393</v>
      </c>
      <c r="DR113" s="1049"/>
      <c r="DS113" s="1049"/>
      <c r="DT113" s="1049"/>
      <c r="DU113" s="1050"/>
      <c r="DV113" s="1052" t="s">
        <v>393</v>
      </c>
      <c r="DW113" s="1053"/>
      <c r="DX113" s="1053"/>
      <c r="DY113" s="1053"/>
      <c r="DZ113" s="1054"/>
    </row>
    <row r="114" spans="1:130" s="246" customFormat="1" ht="26.25" customHeight="1">
      <c r="A114" s="1044"/>
      <c r="B114" s="1045"/>
      <c r="C114" s="1040" t="s">
        <v>446</v>
      </c>
      <c r="D114" s="1040"/>
      <c r="E114" s="1040"/>
      <c r="F114" s="1040"/>
      <c r="G114" s="1040"/>
      <c r="H114" s="1040"/>
      <c r="I114" s="1040"/>
      <c r="J114" s="1040"/>
      <c r="K114" s="1040"/>
      <c r="L114" s="1040"/>
      <c r="M114" s="1040"/>
      <c r="N114" s="1040"/>
      <c r="O114" s="1040"/>
      <c r="P114" s="1040"/>
      <c r="Q114" s="1040"/>
      <c r="R114" s="1040"/>
      <c r="S114" s="1040"/>
      <c r="T114" s="1040"/>
      <c r="U114" s="1040"/>
      <c r="V114" s="1040"/>
      <c r="W114" s="1040"/>
      <c r="X114" s="1040"/>
      <c r="Y114" s="1040"/>
      <c r="Z114" s="1041"/>
      <c r="AA114" s="1048">
        <v>152259</v>
      </c>
      <c r="AB114" s="1049"/>
      <c r="AC114" s="1049"/>
      <c r="AD114" s="1049"/>
      <c r="AE114" s="1050"/>
      <c r="AF114" s="1051">
        <v>151158</v>
      </c>
      <c r="AG114" s="1049"/>
      <c r="AH114" s="1049"/>
      <c r="AI114" s="1049"/>
      <c r="AJ114" s="1050"/>
      <c r="AK114" s="1051">
        <v>154099</v>
      </c>
      <c r="AL114" s="1049"/>
      <c r="AM114" s="1049"/>
      <c r="AN114" s="1049"/>
      <c r="AO114" s="1050"/>
      <c r="AP114" s="1052">
        <v>2.2000000000000002</v>
      </c>
      <c r="AQ114" s="1053"/>
      <c r="AR114" s="1053"/>
      <c r="AS114" s="1053"/>
      <c r="AT114" s="1054"/>
      <c r="AU114" s="990"/>
      <c r="AV114" s="991"/>
      <c r="AW114" s="991"/>
      <c r="AX114" s="991"/>
      <c r="AY114" s="991"/>
      <c r="AZ114" s="1039" t="s">
        <v>447</v>
      </c>
      <c r="BA114" s="1040"/>
      <c r="BB114" s="1040"/>
      <c r="BC114" s="1040"/>
      <c r="BD114" s="1040"/>
      <c r="BE114" s="1040"/>
      <c r="BF114" s="1040"/>
      <c r="BG114" s="1040"/>
      <c r="BH114" s="1040"/>
      <c r="BI114" s="1040"/>
      <c r="BJ114" s="1040"/>
      <c r="BK114" s="1040"/>
      <c r="BL114" s="1040"/>
      <c r="BM114" s="1040"/>
      <c r="BN114" s="1040"/>
      <c r="BO114" s="1040"/>
      <c r="BP114" s="1041"/>
      <c r="BQ114" s="1009">
        <v>2313834</v>
      </c>
      <c r="BR114" s="1010"/>
      <c r="BS114" s="1010"/>
      <c r="BT114" s="1010"/>
      <c r="BU114" s="1010"/>
      <c r="BV114" s="1010">
        <v>2247580</v>
      </c>
      <c r="BW114" s="1010"/>
      <c r="BX114" s="1010"/>
      <c r="BY114" s="1010"/>
      <c r="BZ114" s="1010"/>
      <c r="CA114" s="1010">
        <v>2130536</v>
      </c>
      <c r="CB114" s="1010"/>
      <c r="CC114" s="1010"/>
      <c r="CD114" s="1010"/>
      <c r="CE114" s="1010"/>
      <c r="CF114" s="1004">
        <v>30.8</v>
      </c>
      <c r="CG114" s="1005"/>
      <c r="CH114" s="1005"/>
      <c r="CI114" s="1005"/>
      <c r="CJ114" s="1005"/>
      <c r="CK114" s="1035"/>
      <c r="CL114" s="1036"/>
      <c r="CM114" s="1006" t="s">
        <v>448</v>
      </c>
      <c r="CN114" s="1007"/>
      <c r="CO114" s="1007"/>
      <c r="CP114" s="1007"/>
      <c r="CQ114" s="1007"/>
      <c r="CR114" s="1007"/>
      <c r="CS114" s="1007"/>
      <c r="CT114" s="1007"/>
      <c r="CU114" s="1007"/>
      <c r="CV114" s="1007"/>
      <c r="CW114" s="1007"/>
      <c r="CX114" s="1007"/>
      <c r="CY114" s="1007"/>
      <c r="CZ114" s="1007"/>
      <c r="DA114" s="1007"/>
      <c r="DB114" s="1007"/>
      <c r="DC114" s="1007"/>
      <c r="DD114" s="1007"/>
      <c r="DE114" s="1007"/>
      <c r="DF114" s="1008"/>
      <c r="DG114" s="1048" t="s">
        <v>128</v>
      </c>
      <c r="DH114" s="1049"/>
      <c r="DI114" s="1049"/>
      <c r="DJ114" s="1049"/>
      <c r="DK114" s="1050"/>
      <c r="DL114" s="1051" t="s">
        <v>393</v>
      </c>
      <c r="DM114" s="1049"/>
      <c r="DN114" s="1049"/>
      <c r="DO114" s="1049"/>
      <c r="DP114" s="1050"/>
      <c r="DQ114" s="1051" t="s">
        <v>128</v>
      </c>
      <c r="DR114" s="1049"/>
      <c r="DS114" s="1049"/>
      <c r="DT114" s="1049"/>
      <c r="DU114" s="1050"/>
      <c r="DV114" s="1052" t="s">
        <v>436</v>
      </c>
      <c r="DW114" s="1053"/>
      <c r="DX114" s="1053"/>
      <c r="DY114" s="1053"/>
      <c r="DZ114" s="1054"/>
    </row>
    <row r="115" spans="1:130" s="246" customFormat="1" ht="26.25" customHeight="1">
      <c r="A115" s="1044"/>
      <c r="B115" s="1045"/>
      <c r="C115" s="1040" t="s">
        <v>449</v>
      </c>
      <c r="D115" s="1040"/>
      <c r="E115" s="1040"/>
      <c r="F115" s="1040"/>
      <c r="G115" s="1040"/>
      <c r="H115" s="1040"/>
      <c r="I115" s="1040"/>
      <c r="J115" s="1040"/>
      <c r="K115" s="1040"/>
      <c r="L115" s="1040"/>
      <c r="M115" s="1040"/>
      <c r="N115" s="1040"/>
      <c r="O115" s="1040"/>
      <c r="P115" s="1040"/>
      <c r="Q115" s="1040"/>
      <c r="R115" s="1040"/>
      <c r="S115" s="1040"/>
      <c r="T115" s="1040"/>
      <c r="U115" s="1040"/>
      <c r="V115" s="1040"/>
      <c r="W115" s="1040"/>
      <c r="X115" s="1040"/>
      <c r="Y115" s="1040"/>
      <c r="Z115" s="1041"/>
      <c r="AA115" s="1023">
        <v>10554</v>
      </c>
      <c r="AB115" s="1024"/>
      <c r="AC115" s="1024"/>
      <c r="AD115" s="1024"/>
      <c r="AE115" s="1025"/>
      <c r="AF115" s="1026">
        <v>10204</v>
      </c>
      <c r="AG115" s="1024"/>
      <c r="AH115" s="1024"/>
      <c r="AI115" s="1024"/>
      <c r="AJ115" s="1025"/>
      <c r="AK115" s="1026">
        <v>9851</v>
      </c>
      <c r="AL115" s="1024"/>
      <c r="AM115" s="1024"/>
      <c r="AN115" s="1024"/>
      <c r="AO115" s="1025"/>
      <c r="AP115" s="1027">
        <v>0.1</v>
      </c>
      <c r="AQ115" s="1028"/>
      <c r="AR115" s="1028"/>
      <c r="AS115" s="1028"/>
      <c r="AT115" s="1029"/>
      <c r="AU115" s="990"/>
      <c r="AV115" s="991"/>
      <c r="AW115" s="991"/>
      <c r="AX115" s="991"/>
      <c r="AY115" s="991"/>
      <c r="AZ115" s="1039" t="s">
        <v>450</v>
      </c>
      <c r="BA115" s="1040"/>
      <c r="BB115" s="1040"/>
      <c r="BC115" s="1040"/>
      <c r="BD115" s="1040"/>
      <c r="BE115" s="1040"/>
      <c r="BF115" s="1040"/>
      <c r="BG115" s="1040"/>
      <c r="BH115" s="1040"/>
      <c r="BI115" s="1040"/>
      <c r="BJ115" s="1040"/>
      <c r="BK115" s="1040"/>
      <c r="BL115" s="1040"/>
      <c r="BM115" s="1040"/>
      <c r="BN115" s="1040"/>
      <c r="BO115" s="1040"/>
      <c r="BP115" s="1041"/>
      <c r="BQ115" s="1009" t="s">
        <v>393</v>
      </c>
      <c r="BR115" s="1010"/>
      <c r="BS115" s="1010"/>
      <c r="BT115" s="1010"/>
      <c r="BU115" s="1010"/>
      <c r="BV115" s="1010" t="s">
        <v>128</v>
      </c>
      <c r="BW115" s="1010"/>
      <c r="BX115" s="1010"/>
      <c r="BY115" s="1010"/>
      <c r="BZ115" s="1010"/>
      <c r="CA115" s="1010" t="s">
        <v>393</v>
      </c>
      <c r="CB115" s="1010"/>
      <c r="CC115" s="1010"/>
      <c r="CD115" s="1010"/>
      <c r="CE115" s="1010"/>
      <c r="CF115" s="1004" t="s">
        <v>128</v>
      </c>
      <c r="CG115" s="1005"/>
      <c r="CH115" s="1005"/>
      <c r="CI115" s="1005"/>
      <c r="CJ115" s="1005"/>
      <c r="CK115" s="1035"/>
      <c r="CL115" s="1036"/>
      <c r="CM115" s="1039" t="s">
        <v>451</v>
      </c>
      <c r="CN115" s="1060"/>
      <c r="CO115" s="1060"/>
      <c r="CP115" s="1060"/>
      <c r="CQ115" s="1060"/>
      <c r="CR115" s="1060"/>
      <c r="CS115" s="1060"/>
      <c r="CT115" s="1060"/>
      <c r="CU115" s="1060"/>
      <c r="CV115" s="1060"/>
      <c r="CW115" s="1060"/>
      <c r="CX115" s="1060"/>
      <c r="CY115" s="1060"/>
      <c r="CZ115" s="1060"/>
      <c r="DA115" s="1060"/>
      <c r="DB115" s="1060"/>
      <c r="DC115" s="1060"/>
      <c r="DD115" s="1060"/>
      <c r="DE115" s="1060"/>
      <c r="DF115" s="1041"/>
      <c r="DG115" s="1048" t="s">
        <v>128</v>
      </c>
      <c r="DH115" s="1049"/>
      <c r="DI115" s="1049"/>
      <c r="DJ115" s="1049"/>
      <c r="DK115" s="1050"/>
      <c r="DL115" s="1051" t="s">
        <v>393</v>
      </c>
      <c r="DM115" s="1049"/>
      <c r="DN115" s="1049"/>
      <c r="DO115" s="1049"/>
      <c r="DP115" s="1050"/>
      <c r="DQ115" s="1051" t="s">
        <v>393</v>
      </c>
      <c r="DR115" s="1049"/>
      <c r="DS115" s="1049"/>
      <c r="DT115" s="1049"/>
      <c r="DU115" s="1050"/>
      <c r="DV115" s="1052" t="s">
        <v>393</v>
      </c>
      <c r="DW115" s="1053"/>
      <c r="DX115" s="1053"/>
      <c r="DY115" s="1053"/>
      <c r="DZ115" s="1054"/>
    </row>
    <row r="116" spans="1:130" s="246" customFormat="1" ht="26.25" customHeight="1">
      <c r="A116" s="1046"/>
      <c r="B116" s="1047"/>
      <c r="C116" s="1055" t="s">
        <v>452</v>
      </c>
      <c r="D116" s="1055"/>
      <c r="E116" s="1055"/>
      <c r="F116" s="1055"/>
      <c r="G116" s="1055"/>
      <c r="H116" s="1055"/>
      <c r="I116" s="1055"/>
      <c r="J116" s="1055"/>
      <c r="K116" s="1055"/>
      <c r="L116" s="1055"/>
      <c r="M116" s="1055"/>
      <c r="N116" s="1055"/>
      <c r="O116" s="1055"/>
      <c r="P116" s="1055"/>
      <c r="Q116" s="1055"/>
      <c r="R116" s="1055"/>
      <c r="S116" s="1055"/>
      <c r="T116" s="1055"/>
      <c r="U116" s="1055"/>
      <c r="V116" s="1055"/>
      <c r="W116" s="1055"/>
      <c r="X116" s="1055"/>
      <c r="Y116" s="1055"/>
      <c r="Z116" s="1056"/>
      <c r="AA116" s="1048" t="s">
        <v>393</v>
      </c>
      <c r="AB116" s="1049"/>
      <c r="AC116" s="1049"/>
      <c r="AD116" s="1049"/>
      <c r="AE116" s="1050"/>
      <c r="AF116" s="1051" t="s">
        <v>393</v>
      </c>
      <c r="AG116" s="1049"/>
      <c r="AH116" s="1049"/>
      <c r="AI116" s="1049"/>
      <c r="AJ116" s="1050"/>
      <c r="AK116" s="1051" t="s">
        <v>128</v>
      </c>
      <c r="AL116" s="1049"/>
      <c r="AM116" s="1049"/>
      <c r="AN116" s="1049"/>
      <c r="AO116" s="1050"/>
      <c r="AP116" s="1052" t="s">
        <v>128</v>
      </c>
      <c r="AQ116" s="1053"/>
      <c r="AR116" s="1053"/>
      <c r="AS116" s="1053"/>
      <c r="AT116" s="1054"/>
      <c r="AU116" s="990"/>
      <c r="AV116" s="991"/>
      <c r="AW116" s="991"/>
      <c r="AX116" s="991"/>
      <c r="AY116" s="991"/>
      <c r="AZ116" s="1057" t="s">
        <v>453</v>
      </c>
      <c r="BA116" s="1058"/>
      <c r="BB116" s="1058"/>
      <c r="BC116" s="1058"/>
      <c r="BD116" s="1058"/>
      <c r="BE116" s="1058"/>
      <c r="BF116" s="1058"/>
      <c r="BG116" s="1058"/>
      <c r="BH116" s="1058"/>
      <c r="BI116" s="1058"/>
      <c r="BJ116" s="1058"/>
      <c r="BK116" s="1058"/>
      <c r="BL116" s="1058"/>
      <c r="BM116" s="1058"/>
      <c r="BN116" s="1058"/>
      <c r="BO116" s="1058"/>
      <c r="BP116" s="1059"/>
      <c r="BQ116" s="1009" t="s">
        <v>393</v>
      </c>
      <c r="BR116" s="1010"/>
      <c r="BS116" s="1010"/>
      <c r="BT116" s="1010"/>
      <c r="BU116" s="1010"/>
      <c r="BV116" s="1010" t="s">
        <v>393</v>
      </c>
      <c r="BW116" s="1010"/>
      <c r="BX116" s="1010"/>
      <c r="BY116" s="1010"/>
      <c r="BZ116" s="1010"/>
      <c r="CA116" s="1010" t="s">
        <v>393</v>
      </c>
      <c r="CB116" s="1010"/>
      <c r="CC116" s="1010"/>
      <c r="CD116" s="1010"/>
      <c r="CE116" s="1010"/>
      <c r="CF116" s="1004" t="s">
        <v>128</v>
      </c>
      <c r="CG116" s="1005"/>
      <c r="CH116" s="1005"/>
      <c r="CI116" s="1005"/>
      <c r="CJ116" s="1005"/>
      <c r="CK116" s="1035"/>
      <c r="CL116" s="1036"/>
      <c r="CM116" s="1006" t="s">
        <v>454</v>
      </c>
      <c r="CN116" s="1007"/>
      <c r="CO116" s="1007"/>
      <c r="CP116" s="1007"/>
      <c r="CQ116" s="1007"/>
      <c r="CR116" s="1007"/>
      <c r="CS116" s="1007"/>
      <c r="CT116" s="1007"/>
      <c r="CU116" s="1007"/>
      <c r="CV116" s="1007"/>
      <c r="CW116" s="1007"/>
      <c r="CX116" s="1007"/>
      <c r="CY116" s="1007"/>
      <c r="CZ116" s="1007"/>
      <c r="DA116" s="1007"/>
      <c r="DB116" s="1007"/>
      <c r="DC116" s="1007"/>
      <c r="DD116" s="1007"/>
      <c r="DE116" s="1007"/>
      <c r="DF116" s="1008"/>
      <c r="DG116" s="1048">
        <v>83600</v>
      </c>
      <c r="DH116" s="1049"/>
      <c r="DI116" s="1049"/>
      <c r="DJ116" s="1049"/>
      <c r="DK116" s="1050"/>
      <c r="DL116" s="1051">
        <v>75260</v>
      </c>
      <c r="DM116" s="1049"/>
      <c r="DN116" s="1049"/>
      <c r="DO116" s="1049"/>
      <c r="DP116" s="1050"/>
      <c r="DQ116" s="1051">
        <v>66920</v>
      </c>
      <c r="DR116" s="1049"/>
      <c r="DS116" s="1049"/>
      <c r="DT116" s="1049"/>
      <c r="DU116" s="1050"/>
      <c r="DV116" s="1052">
        <v>1</v>
      </c>
      <c r="DW116" s="1053"/>
      <c r="DX116" s="1053"/>
      <c r="DY116" s="1053"/>
      <c r="DZ116" s="1054"/>
    </row>
    <row r="117" spans="1:130" s="246" customFormat="1" ht="26.25" customHeight="1">
      <c r="A117" s="994" t="s">
        <v>188</v>
      </c>
      <c r="B117" s="975"/>
      <c r="C117" s="975"/>
      <c r="D117" s="975"/>
      <c r="E117" s="975"/>
      <c r="F117" s="975"/>
      <c r="G117" s="975"/>
      <c r="H117" s="975"/>
      <c r="I117" s="975"/>
      <c r="J117" s="975"/>
      <c r="K117" s="975"/>
      <c r="L117" s="975"/>
      <c r="M117" s="975"/>
      <c r="N117" s="975"/>
      <c r="O117" s="975"/>
      <c r="P117" s="975"/>
      <c r="Q117" s="975"/>
      <c r="R117" s="975"/>
      <c r="S117" s="975"/>
      <c r="T117" s="975"/>
      <c r="U117" s="975"/>
      <c r="V117" s="975"/>
      <c r="W117" s="975"/>
      <c r="X117" s="975"/>
      <c r="Y117" s="1065" t="s">
        <v>455</v>
      </c>
      <c r="Z117" s="976"/>
      <c r="AA117" s="1066">
        <v>2172992</v>
      </c>
      <c r="AB117" s="1067"/>
      <c r="AC117" s="1067"/>
      <c r="AD117" s="1067"/>
      <c r="AE117" s="1068"/>
      <c r="AF117" s="1069">
        <v>2164392</v>
      </c>
      <c r="AG117" s="1067"/>
      <c r="AH117" s="1067"/>
      <c r="AI117" s="1067"/>
      <c r="AJ117" s="1068"/>
      <c r="AK117" s="1069">
        <v>2124617</v>
      </c>
      <c r="AL117" s="1067"/>
      <c r="AM117" s="1067"/>
      <c r="AN117" s="1067"/>
      <c r="AO117" s="1068"/>
      <c r="AP117" s="1070"/>
      <c r="AQ117" s="1071"/>
      <c r="AR117" s="1071"/>
      <c r="AS117" s="1071"/>
      <c r="AT117" s="1072"/>
      <c r="AU117" s="990"/>
      <c r="AV117" s="991"/>
      <c r="AW117" s="991"/>
      <c r="AX117" s="991"/>
      <c r="AY117" s="991"/>
      <c r="AZ117" s="1057" t="s">
        <v>456</v>
      </c>
      <c r="BA117" s="1058"/>
      <c r="BB117" s="1058"/>
      <c r="BC117" s="1058"/>
      <c r="BD117" s="1058"/>
      <c r="BE117" s="1058"/>
      <c r="BF117" s="1058"/>
      <c r="BG117" s="1058"/>
      <c r="BH117" s="1058"/>
      <c r="BI117" s="1058"/>
      <c r="BJ117" s="1058"/>
      <c r="BK117" s="1058"/>
      <c r="BL117" s="1058"/>
      <c r="BM117" s="1058"/>
      <c r="BN117" s="1058"/>
      <c r="BO117" s="1058"/>
      <c r="BP117" s="1059"/>
      <c r="BQ117" s="1009" t="s">
        <v>128</v>
      </c>
      <c r="BR117" s="1010"/>
      <c r="BS117" s="1010"/>
      <c r="BT117" s="1010"/>
      <c r="BU117" s="1010"/>
      <c r="BV117" s="1010" t="s">
        <v>128</v>
      </c>
      <c r="BW117" s="1010"/>
      <c r="BX117" s="1010"/>
      <c r="BY117" s="1010"/>
      <c r="BZ117" s="1010"/>
      <c r="CA117" s="1010" t="s">
        <v>393</v>
      </c>
      <c r="CB117" s="1010"/>
      <c r="CC117" s="1010"/>
      <c r="CD117" s="1010"/>
      <c r="CE117" s="1010"/>
      <c r="CF117" s="1004" t="s">
        <v>128</v>
      </c>
      <c r="CG117" s="1005"/>
      <c r="CH117" s="1005"/>
      <c r="CI117" s="1005"/>
      <c r="CJ117" s="1005"/>
      <c r="CK117" s="1035"/>
      <c r="CL117" s="1036"/>
      <c r="CM117" s="1006" t="s">
        <v>457</v>
      </c>
      <c r="CN117" s="1007"/>
      <c r="CO117" s="1007"/>
      <c r="CP117" s="1007"/>
      <c r="CQ117" s="1007"/>
      <c r="CR117" s="1007"/>
      <c r="CS117" s="1007"/>
      <c r="CT117" s="1007"/>
      <c r="CU117" s="1007"/>
      <c r="CV117" s="1007"/>
      <c r="CW117" s="1007"/>
      <c r="CX117" s="1007"/>
      <c r="CY117" s="1007"/>
      <c r="CZ117" s="1007"/>
      <c r="DA117" s="1007"/>
      <c r="DB117" s="1007"/>
      <c r="DC117" s="1007"/>
      <c r="DD117" s="1007"/>
      <c r="DE117" s="1007"/>
      <c r="DF117" s="1008"/>
      <c r="DG117" s="1048" t="s">
        <v>128</v>
      </c>
      <c r="DH117" s="1049"/>
      <c r="DI117" s="1049"/>
      <c r="DJ117" s="1049"/>
      <c r="DK117" s="1050"/>
      <c r="DL117" s="1051" t="s">
        <v>128</v>
      </c>
      <c r="DM117" s="1049"/>
      <c r="DN117" s="1049"/>
      <c r="DO117" s="1049"/>
      <c r="DP117" s="1050"/>
      <c r="DQ117" s="1051" t="s">
        <v>128</v>
      </c>
      <c r="DR117" s="1049"/>
      <c r="DS117" s="1049"/>
      <c r="DT117" s="1049"/>
      <c r="DU117" s="1050"/>
      <c r="DV117" s="1052" t="s">
        <v>128</v>
      </c>
      <c r="DW117" s="1053"/>
      <c r="DX117" s="1053"/>
      <c r="DY117" s="1053"/>
      <c r="DZ117" s="1054"/>
    </row>
    <row r="118" spans="1:130" s="246" customFormat="1" ht="26.25" customHeight="1">
      <c r="A118" s="994" t="s">
        <v>430</v>
      </c>
      <c r="B118" s="975"/>
      <c r="C118" s="975"/>
      <c r="D118" s="975"/>
      <c r="E118" s="975"/>
      <c r="F118" s="975"/>
      <c r="G118" s="975"/>
      <c r="H118" s="975"/>
      <c r="I118" s="975"/>
      <c r="J118" s="975"/>
      <c r="K118" s="975"/>
      <c r="L118" s="975"/>
      <c r="M118" s="975"/>
      <c r="N118" s="975"/>
      <c r="O118" s="975"/>
      <c r="P118" s="975"/>
      <c r="Q118" s="975"/>
      <c r="R118" s="975"/>
      <c r="S118" s="975"/>
      <c r="T118" s="975"/>
      <c r="U118" s="975"/>
      <c r="V118" s="975"/>
      <c r="W118" s="975"/>
      <c r="X118" s="975"/>
      <c r="Y118" s="975"/>
      <c r="Z118" s="976"/>
      <c r="AA118" s="974" t="s">
        <v>428</v>
      </c>
      <c r="AB118" s="975"/>
      <c r="AC118" s="975"/>
      <c r="AD118" s="975"/>
      <c r="AE118" s="976"/>
      <c r="AF118" s="974" t="s">
        <v>308</v>
      </c>
      <c r="AG118" s="975"/>
      <c r="AH118" s="975"/>
      <c r="AI118" s="975"/>
      <c r="AJ118" s="976"/>
      <c r="AK118" s="974" t="s">
        <v>307</v>
      </c>
      <c r="AL118" s="975"/>
      <c r="AM118" s="975"/>
      <c r="AN118" s="975"/>
      <c r="AO118" s="976"/>
      <c r="AP118" s="1061" t="s">
        <v>429</v>
      </c>
      <c r="AQ118" s="1062"/>
      <c r="AR118" s="1062"/>
      <c r="AS118" s="1062"/>
      <c r="AT118" s="1063"/>
      <c r="AU118" s="990"/>
      <c r="AV118" s="991"/>
      <c r="AW118" s="991"/>
      <c r="AX118" s="991"/>
      <c r="AY118" s="991"/>
      <c r="AZ118" s="1064" t="s">
        <v>458</v>
      </c>
      <c r="BA118" s="1055"/>
      <c r="BB118" s="1055"/>
      <c r="BC118" s="1055"/>
      <c r="BD118" s="1055"/>
      <c r="BE118" s="1055"/>
      <c r="BF118" s="1055"/>
      <c r="BG118" s="1055"/>
      <c r="BH118" s="1055"/>
      <c r="BI118" s="1055"/>
      <c r="BJ118" s="1055"/>
      <c r="BK118" s="1055"/>
      <c r="BL118" s="1055"/>
      <c r="BM118" s="1055"/>
      <c r="BN118" s="1055"/>
      <c r="BO118" s="1055"/>
      <c r="BP118" s="1056"/>
      <c r="BQ118" s="1087" t="s">
        <v>128</v>
      </c>
      <c r="BR118" s="1088"/>
      <c r="BS118" s="1088"/>
      <c r="BT118" s="1088"/>
      <c r="BU118" s="1088"/>
      <c r="BV118" s="1088" t="s">
        <v>128</v>
      </c>
      <c r="BW118" s="1088"/>
      <c r="BX118" s="1088"/>
      <c r="BY118" s="1088"/>
      <c r="BZ118" s="1088"/>
      <c r="CA118" s="1088" t="s">
        <v>128</v>
      </c>
      <c r="CB118" s="1088"/>
      <c r="CC118" s="1088"/>
      <c r="CD118" s="1088"/>
      <c r="CE118" s="1088"/>
      <c r="CF118" s="1004" t="s">
        <v>128</v>
      </c>
      <c r="CG118" s="1005"/>
      <c r="CH118" s="1005"/>
      <c r="CI118" s="1005"/>
      <c r="CJ118" s="1005"/>
      <c r="CK118" s="1035"/>
      <c r="CL118" s="1036"/>
      <c r="CM118" s="1006" t="s">
        <v>459</v>
      </c>
      <c r="CN118" s="1007"/>
      <c r="CO118" s="1007"/>
      <c r="CP118" s="1007"/>
      <c r="CQ118" s="1007"/>
      <c r="CR118" s="1007"/>
      <c r="CS118" s="1007"/>
      <c r="CT118" s="1007"/>
      <c r="CU118" s="1007"/>
      <c r="CV118" s="1007"/>
      <c r="CW118" s="1007"/>
      <c r="CX118" s="1007"/>
      <c r="CY118" s="1007"/>
      <c r="CZ118" s="1007"/>
      <c r="DA118" s="1007"/>
      <c r="DB118" s="1007"/>
      <c r="DC118" s="1007"/>
      <c r="DD118" s="1007"/>
      <c r="DE118" s="1007"/>
      <c r="DF118" s="1008"/>
      <c r="DG118" s="1048" t="s">
        <v>128</v>
      </c>
      <c r="DH118" s="1049"/>
      <c r="DI118" s="1049"/>
      <c r="DJ118" s="1049"/>
      <c r="DK118" s="1050"/>
      <c r="DL118" s="1051" t="s">
        <v>393</v>
      </c>
      <c r="DM118" s="1049"/>
      <c r="DN118" s="1049"/>
      <c r="DO118" s="1049"/>
      <c r="DP118" s="1050"/>
      <c r="DQ118" s="1051" t="s">
        <v>393</v>
      </c>
      <c r="DR118" s="1049"/>
      <c r="DS118" s="1049"/>
      <c r="DT118" s="1049"/>
      <c r="DU118" s="1050"/>
      <c r="DV118" s="1052" t="s">
        <v>128</v>
      </c>
      <c r="DW118" s="1053"/>
      <c r="DX118" s="1053"/>
      <c r="DY118" s="1053"/>
      <c r="DZ118" s="1054"/>
    </row>
    <row r="119" spans="1:130" s="246" customFormat="1" ht="26.25" customHeight="1">
      <c r="A119" s="1148" t="s">
        <v>433</v>
      </c>
      <c r="B119" s="1034"/>
      <c r="C119" s="1013" t="s">
        <v>434</v>
      </c>
      <c r="D119" s="1014"/>
      <c r="E119" s="1014"/>
      <c r="F119" s="1014"/>
      <c r="G119" s="1014"/>
      <c r="H119" s="1014"/>
      <c r="I119" s="1014"/>
      <c r="J119" s="1014"/>
      <c r="K119" s="1014"/>
      <c r="L119" s="1014"/>
      <c r="M119" s="1014"/>
      <c r="N119" s="1014"/>
      <c r="O119" s="1014"/>
      <c r="P119" s="1014"/>
      <c r="Q119" s="1014"/>
      <c r="R119" s="1014"/>
      <c r="S119" s="1014"/>
      <c r="T119" s="1014"/>
      <c r="U119" s="1014"/>
      <c r="V119" s="1014"/>
      <c r="W119" s="1014"/>
      <c r="X119" s="1014"/>
      <c r="Y119" s="1014"/>
      <c r="Z119" s="1015"/>
      <c r="AA119" s="981" t="s">
        <v>128</v>
      </c>
      <c r="AB119" s="982"/>
      <c r="AC119" s="982"/>
      <c r="AD119" s="982"/>
      <c r="AE119" s="983"/>
      <c r="AF119" s="984" t="s">
        <v>128</v>
      </c>
      <c r="AG119" s="982"/>
      <c r="AH119" s="982"/>
      <c r="AI119" s="982"/>
      <c r="AJ119" s="983"/>
      <c r="AK119" s="984" t="s">
        <v>128</v>
      </c>
      <c r="AL119" s="982"/>
      <c r="AM119" s="982"/>
      <c r="AN119" s="982"/>
      <c r="AO119" s="983"/>
      <c r="AP119" s="985" t="s">
        <v>128</v>
      </c>
      <c r="AQ119" s="986"/>
      <c r="AR119" s="986"/>
      <c r="AS119" s="986"/>
      <c r="AT119" s="987"/>
      <c r="AU119" s="992"/>
      <c r="AV119" s="993"/>
      <c r="AW119" s="993"/>
      <c r="AX119" s="993"/>
      <c r="AY119" s="993"/>
      <c r="AZ119" s="277" t="s">
        <v>188</v>
      </c>
      <c r="BA119" s="277"/>
      <c r="BB119" s="277"/>
      <c r="BC119" s="277"/>
      <c r="BD119" s="277"/>
      <c r="BE119" s="277"/>
      <c r="BF119" s="277"/>
      <c r="BG119" s="277"/>
      <c r="BH119" s="277"/>
      <c r="BI119" s="277"/>
      <c r="BJ119" s="277"/>
      <c r="BK119" s="277"/>
      <c r="BL119" s="277"/>
      <c r="BM119" s="277"/>
      <c r="BN119" s="277"/>
      <c r="BO119" s="1065" t="s">
        <v>460</v>
      </c>
      <c r="BP119" s="1096"/>
      <c r="BQ119" s="1087">
        <v>26814416</v>
      </c>
      <c r="BR119" s="1088"/>
      <c r="BS119" s="1088"/>
      <c r="BT119" s="1088"/>
      <c r="BU119" s="1088"/>
      <c r="BV119" s="1088">
        <v>25940128</v>
      </c>
      <c r="BW119" s="1088"/>
      <c r="BX119" s="1088"/>
      <c r="BY119" s="1088"/>
      <c r="BZ119" s="1088"/>
      <c r="CA119" s="1088">
        <v>25853847</v>
      </c>
      <c r="CB119" s="1088"/>
      <c r="CC119" s="1088"/>
      <c r="CD119" s="1088"/>
      <c r="CE119" s="1088"/>
      <c r="CF119" s="1089"/>
      <c r="CG119" s="1090"/>
      <c r="CH119" s="1090"/>
      <c r="CI119" s="1090"/>
      <c r="CJ119" s="1091"/>
      <c r="CK119" s="1037"/>
      <c r="CL119" s="1038"/>
      <c r="CM119" s="1092" t="s">
        <v>461</v>
      </c>
      <c r="CN119" s="1093"/>
      <c r="CO119" s="1093"/>
      <c r="CP119" s="1093"/>
      <c r="CQ119" s="1093"/>
      <c r="CR119" s="1093"/>
      <c r="CS119" s="1093"/>
      <c r="CT119" s="1093"/>
      <c r="CU119" s="1093"/>
      <c r="CV119" s="1093"/>
      <c r="CW119" s="1093"/>
      <c r="CX119" s="1093"/>
      <c r="CY119" s="1093"/>
      <c r="CZ119" s="1093"/>
      <c r="DA119" s="1093"/>
      <c r="DB119" s="1093"/>
      <c r="DC119" s="1093"/>
      <c r="DD119" s="1093"/>
      <c r="DE119" s="1093"/>
      <c r="DF119" s="1094"/>
      <c r="DG119" s="1095" t="s">
        <v>128</v>
      </c>
      <c r="DH119" s="1074"/>
      <c r="DI119" s="1074"/>
      <c r="DJ119" s="1074"/>
      <c r="DK119" s="1075"/>
      <c r="DL119" s="1073" t="s">
        <v>128</v>
      </c>
      <c r="DM119" s="1074"/>
      <c r="DN119" s="1074"/>
      <c r="DO119" s="1074"/>
      <c r="DP119" s="1075"/>
      <c r="DQ119" s="1073" t="s">
        <v>128</v>
      </c>
      <c r="DR119" s="1074"/>
      <c r="DS119" s="1074"/>
      <c r="DT119" s="1074"/>
      <c r="DU119" s="1075"/>
      <c r="DV119" s="1076" t="s">
        <v>128</v>
      </c>
      <c r="DW119" s="1077"/>
      <c r="DX119" s="1077"/>
      <c r="DY119" s="1077"/>
      <c r="DZ119" s="1078"/>
    </row>
    <row r="120" spans="1:130" s="246" customFormat="1" ht="26.25" customHeight="1">
      <c r="A120" s="1149"/>
      <c r="B120" s="1036"/>
      <c r="C120" s="1006" t="s">
        <v>438</v>
      </c>
      <c r="D120" s="1007"/>
      <c r="E120" s="1007"/>
      <c r="F120" s="1007"/>
      <c r="G120" s="1007"/>
      <c r="H120" s="1007"/>
      <c r="I120" s="1007"/>
      <c r="J120" s="1007"/>
      <c r="K120" s="1007"/>
      <c r="L120" s="1007"/>
      <c r="M120" s="1007"/>
      <c r="N120" s="1007"/>
      <c r="O120" s="1007"/>
      <c r="P120" s="1007"/>
      <c r="Q120" s="1007"/>
      <c r="R120" s="1007"/>
      <c r="S120" s="1007"/>
      <c r="T120" s="1007"/>
      <c r="U120" s="1007"/>
      <c r="V120" s="1007"/>
      <c r="W120" s="1007"/>
      <c r="X120" s="1007"/>
      <c r="Y120" s="1007"/>
      <c r="Z120" s="1008"/>
      <c r="AA120" s="1048" t="s">
        <v>128</v>
      </c>
      <c r="AB120" s="1049"/>
      <c r="AC120" s="1049"/>
      <c r="AD120" s="1049"/>
      <c r="AE120" s="1050"/>
      <c r="AF120" s="1051" t="s">
        <v>128</v>
      </c>
      <c r="AG120" s="1049"/>
      <c r="AH120" s="1049"/>
      <c r="AI120" s="1049"/>
      <c r="AJ120" s="1050"/>
      <c r="AK120" s="1051" t="s">
        <v>128</v>
      </c>
      <c r="AL120" s="1049"/>
      <c r="AM120" s="1049"/>
      <c r="AN120" s="1049"/>
      <c r="AO120" s="1050"/>
      <c r="AP120" s="1052" t="s">
        <v>128</v>
      </c>
      <c r="AQ120" s="1053"/>
      <c r="AR120" s="1053"/>
      <c r="AS120" s="1053"/>
      <c r="AT120" s="1054"/>
      <c r="AU120" s="1079" t="s">
        <v>462</v>
      </c>
      <c r="AV120" s="1080"/>
      <c r="AW120" s="1080"/>
      <c r="AX120" s="1080"/>
      <c r="AY120" s="1081"/>
      <c r="AZ120" s="1030" t="s">
        <v>463</v>
      </c>
      <c r="BA120" s="979"/>
      <c r="BB120" s="979"/>
      <c r="BC120" s="979"/>
      <c r="BD120" s="979"/>
      <c r="BE120" s="979"/>
      <c r="BF120" s="979"/>
      <c r="BG120" s="979"/>
      <c r="BH120" s="979"/>
      <c r="BI120" s="979"/>
      <c r="BJ120" s="979"/>
      <c r="BK120" s="979"/>
      <c r="BL120" s="979"/>
      <c r="BM120" s="979"/>
      <c r="BN120" s="979"/>
      <c r="BO120" s="979"/>
      <c r="BP120" s="980"/>
      <c r="BQ120" s="1016">
        <v>2628172</v>
      </c>
      <c r="BR120" s="1017"/>
      <c r="BS120" s="1017"/>
      <c r="BT120" s="1017"/>
      <c r="BU120" s="1017"/>
      <c r="BV120" s="1017">
        <v>2641987</v>
      </c>
      <c r="BW120" s="1017"/>
      <c r="BX120" s="1017"/>
      <c r="BY120" s="1017"/>
      <c r="BZ120" s="1017"/>
      <c r="CA120" s="1017">
        <v>2508283</v>
      </c>
      <c r="CB120" s="1017"/>
      <c r="CC120" s="1017"/>
      <c r="CD120" s="1017"/>
      <c r="CE120" s="1017"/>
      <c r="CF120" s="1031">
        <v>36.200000000000003</v>
      </c>
      <c r="CG120" s="1032"/>
      <c r="CH120" s="1032"/>
      <c r="CI120" s="1032"/>
      <c r="CJ120" s="1032"/>
      <c r="CK120" s="1097" t="s">
        <v>464</v>
      </c>
      <c r="CL120" s="1098"/>
      <c r="CM120" s="1098"/>
      <c r="CN120" s="1098"/>
      <c r="CO120" s="1099"/>
      <c r="CP120" s="1105" t="s">
        <v>409</v>
      </c>
      <c r="CQ120" s="1106"/>
      <c r="CR120" s="1106"/>
      <c r="CS120" s="1106"/>
      <c r="CT120" s="1106"/>
      <c r="CU120" s="1106"/>
      <c r="CV120" s="1106"/>
      <c r="CW120" s="1106"/>
      <c r="CX120" s="1106"/>
      <c r="CY120" s="1106"/>
      <c r="CZ120" s="1106"/>
      <c r="DA120" s="1106"/>
      <c r="DB120" s="1106"/>
      <c r="DC120" s="1106"/>
      <c r="DD120" s="1106"/>
      <c r="DE120" s="1106"/>
      <c r="DF120" s="1107"/>
      <c r="DG120" s="1016">
        <v>7115912</v>
      </c>
      <c r="DH120" s="1017"/>
      <c r="DI120" s="1017"/>
      <c r="DJ120" s="1017"/>
      <c r="DK120" s="1017"/>
      <c r="DL120" s="1017">
        <v>6670546</v>
      </c>
      <c r="DM120" s="1017"/>
      <c r="DN120" s="1017"/>
      <c r="DO120" s="1017"/>
      <c r="DP120" s="1017"/>
      <c r="DQ120" s="1017">
        <v>6330015</v>
      </c>
      <c r="DR120" s="1017"/>
      <c r="DS120" s="1017"/>
      <c r="DT120" s="1017"/>
      <c r="DU120" s="1017"/>
      <c r="DV120" s="1018">
        <v>91.5</v>
      </c>
      <c r="DW120" s="1018"/>
      <c r="DX120" s="1018"/>
      <c r="DY120" s="1018"/>
      <c r="DZ120" s="1019"/>
    </row>
    <row r="121" spans="1:130" s="246" customFormat="1" ht="26.25" customHeight="1">
      <c r="A121" s="1149"/>
      <c r="B121" s="1036"/>
      <c r="C121" s="1057" t="s">
        <v>465</v>
      </c>
      <c r="D121" s="1058"/>
      <c r="E121" s="1058"/>
      <c r="F121" s="1058"/>
      <c r="G121" s="1058"/>
      <c r="H121" s="1058"/>
      <c r="I121" s="1058"/>
      <c r="J121" s="1058"/>
      <c r="K121" s="1058"/>
      <c r="L121" s="1058"/>
      <c r="M121" s="1058"/>
      <c r="N121" s="1058"/>
      <c r="O121" s="1058"/>
      <c r="P121" s="1058"/>
      <c r="Q121" s="1058"/>
      <c r="R121" s="1058"/>
      <c r="S121" s="1058"/>
      <c r="T121" s="1058"/>
      <c r="U121" s="1058"/>
      <c r="V121" s="1058"/>
      <c r="W121" s="1058"/>
      <c r="X121" s="1058"/>
      <c r="Y121" s="1058"/>
      <c r="Z121" s="1059"/>
      <c r="AA121" s="1048" t="s">
        <v>128</v>
      </c>
      <c r="AB121" s="1049"/>
      <c r="AC121" s="1049"/>
      <c r="AD121" s="1049"/>
      <c r="AE121" s="1050"/>
      <c r="AF121" s="1051" t="s">
        <v>128</v>
      </c>
      <c r="AG121" s="1049"/>
      <c r="AH121" s="1049"/>
      <c r="AI121" s="1049"/>
      <c r="AJ121" s="1050"/>
      <c r="AK121" s="1051" t="s">
        <v>128</v>
      </c>
      <c r="AL121" s="1049"/>
      <c r="AM121" s="1049"/>
      <c r="AN121" s="1049"/>
      <c r="AO121" s="1050"/>
      <c r="AP121" s="1052" t="s">
        <v>128</v>
      </c>
      <c r="AQ121" s="1053"/>
      <c r="AR121" s="1053"/>
      <c r="AS121" s="1053"/>
      <c r="AT121" s="1054"/>
      <c r="AU121" s="1082"/>
      <c r="AV121" s="1083"/>
      <c r="AW121" s="1083"/>
      <c r="AX121" s="1083"/>
      <c r="AY121" s="1084"/>
      <c r="AZ121" s="1039" t="s">
        <v>466</v>
      </c>
      <c r="BA121" s="1040"/>
      <c r="BB121" s="1040"/>
      <c r="BC121" s="1040"/>
      <c r="BD121" s="1040"/>
      <c r="BE121" s="1040"/>
      <c r="BF121" s="1040"/>
      <c r="BG121" s="1040"/>
      <c r="BH121" s="1040"/>
      <c r="BI121" s="1040"/>
      <c r="BJ121" s="1040"/>
      <c r="BK121" s="1040"/>
      <c r="BL121" s="1040"/>
      <c r="BM121" s="1040"/>
      <c r="BN121" s="1040"/>
      <c r="BO121" s="1040"/>
      <c r="BP121" s="1041"/>
      <c r="BQ121" s="1009">
        <v>1988180</v>
      </c>
      <c r="BR121" s="1010"/>
      <c r="BS121" s="1010"/>
      <c r="BT121" s="1010"/>
      <c r="BU121" s="1010"/>
      <c r="BV121" s="1010">
        <v>1874704</v>
      </c>
      <c r="BW121" s="1010"/>
      <c r="BX121" s="1010"/>
      <c r="BY121" s="1010"/>
      <c r="BZ121" s="1010"/>
      <c r="CA121" s="1010">
        <v>1806166</v>
      </c>
      <c r="CB121" s="1010"/>
      <c r="CC121" s="1010"/>
      <c r="CD121" s="1010"/>
      <c r="CE121" s="1010"/>
      <c r="CF121" s="1004">
        <v>26.1</v>
      </c>
      <c r="CG121" s="1005"/>
      <c r="CH121" s="1005"/>
      <c r="CI121" s="1005"/>
      <c r="CJ121" s="1005"/>
      <c r="CK121" s="1100"/>
      <c r="CL121" s="1101"/>
      <c r="CM121" s="1101"/>
      <c r="CN121" s="1101"/>
      <c r="CO121" s="1102"/>
      <c r="CP121" s="1110" t="s">
        <v>407</v>
      </c>
      <c r="CQ121" s="1111"/>
      <c r="CR121" s="1111"/>
      <c r="CS121" s="1111"/>
      <c r="CT121" s="1111"/>
      <c r="CU121" s="1111"/>
      <c r="CV121" s="1111"/>
      <c r="CW121" s="1111"/>
      <c r="CX121" s="1111"/>
      <c r="CY121" s="1111"/>
      <c r="CZ121" s="1111"/>
      <c r="DA121" s="1111"/>
      <c r="DB121" s="1111"/>
      <c r="DC121" s="1111"/>
      <c r="DD121" s="1111"/>
      <c r="DE121" s="1111"/>
      <c r="DF121" s="1112"/>
      <c r="DG121" s="1009">
        <v>30172</v>
      </c>
      <c r="DH121" s="1010"/>
      <c r="DI121" s="1010"/>
      <c r="DJ121" s="1010"/>
      <c r="DK121" s="1010"/>
      <c r="DL121" s="1010">
        <v>71496</v>
      </c>
      <c r="DM121" s="1010"/>
      <c r="DN121" s="1010"/>
      <c r="DO121" s="1010"/>
      <c r="DP121" s="1010"/>
      <c r="DQ121" s="1010">
        <v>77444</v>
      </c>
      <c r="DR121" s="1010"/>
      <c r="DS121" s="1010"/>
      <c r="DT121" s="1010"/>
      <c r="DU121" s="1010"/>
      <c r="DV121" s="1011">
        <v>1.1000000000000001</v>
      </c>
      <c r="DW121" s="1011"/>
      <c r="DX121" s="1011"/>
      <c r="DY121" s="1011"/>
      <c r="DZ121" s="1012"/>
    </row>
    <row r="122" spans="1:130" s="246" customFormat="1" ht="26.25" customHeight="1">
      <c r="A122" s="1149"/>
      <c r="B122" s="1036"/>
      <c r="C122" s="1006" t="s">
        <v>448</v>
      </c>
      <c r="D122" s="1007"/>
      <c r="E122" s="1007"/>
      <c r="F122" s="1007"/>
      <c r="G122" s="1007"/>
      <c r="H122" s="1007"/>
      <c r="I122" s="1007"/>
      <c r="J122" s="1007"/>
      <c r="K122" s="1007"/>
      <c r="L122" s="1007"/>
      <c r="M122" s="1007"/>
      <c r="N122" s="1007"/>
      <c r="O122" s="1007"/>
      <c r="P122" s="1007"/>
      <c r="Q122" s="1007"/>
      <c r="R122" s="1007"/>
      <c r="S122" s="1007"/>
      <c r="T122" s="1007"/>
      <c r="U122" s="1007"/>
      <c r="V122" s="1007"/>
      <c r="W122" s="1007"/>
      <c r="X122" s="1007"/>
      <c r="Y122" s="1007"/>
      <c r="Z122" s="1008"/>
      <c r="AA122" s="1048" t="s">
        <v>128</v>
      </c>
      <c r="AB122" s="1049"/>
      <c r="AC122" s="1049"/>
      <c r="AD122" s="1049"/>
      <c r="AE122" s="1050"/>
      <c r="AF122" s="1051" t="s">
        <v>128</v>
      </c>
      <c r="AG122" s="1049"/>
      <c r="AH122" s="1049"/>
      <c r="AI122" s="1049"/>
      <c r="AJ122" s="1050"/>
      <c r="AK122" s="1051" t="s">
        <v>128</v>
      </c>
      <c r="AL122" s="1049"/>
      <c r="AM122" s="1049"/>
      <c r="AN122" s="1049"/>
      <c r="AO122" s="1050"/>
      <c r="AP122" s="1052" t="s">
        <v>128</v>
      </c>
      <c r="AQ122" s="1053"/>
      <c r="AR122" s="1053"/>
      <c r="AS122" s="1053"/>
      <c r="AT122" s="1054"/>
      <c r="AU122" s="1082"/>
      <c r="AV122" s="1083"/>
      <c r="AW122" s="1083"/>
      <c r="AX122" s="1083"/>
      <c r="AY122" s="1084"/>
      <c r="AZ122" s="1064" t="s">
        <v>467</v>
      </c>
      <c r="BA122" s="1055"/>
      <c r="BB122" s="1055"/>
      <c r="BC122" s="1055"/>
      <c r="BD122" s="1055"/>
      <c r="BE122" s="1055"/>
      <c r="BF122" s="1055"/>
      <c r="BG122" s="1055"/>
      <c r="BH122" s="1055"/>
      <c r="BI122" s="1055"/>
      <c r="BJ122" s="1055"/>
      <c r="BK122" s="1055"/>
      <c r="BL122" s="1055"/>
      <c r="BM122" s="1055"/>
      <c r="BN122" s="1055"/>
      <c r="BO122" s="1055"/>
      <c r="BP122" s="1056"/>
      <c r="BQ122" s="1087">
        <v>13306115</v>
      </c>
      <c r="BR122" s="1088"/>
      <c r="BS122" s="1088"/>
      <c r="BT122" s="1088"/>
      <c r="BU122" s="1088"/>
      <c r="BV122" s="1088">
        <v>12993579</v>
      </c>
      <c r="BW122" s="1088"/>
      <c r="BX122" s="1088"/>
      <c r="BY122" s="1088"/>
      <c r="BZ122" s="1088"/>
      <c r="CA122" s="1088">
        <v>12675476</v>
      </c>
      <c r="CB122" s="1088"/>
      <c r="CC122" s="1088"/>
      <c r="CD122" s="1088"/>
      <c r="CE122" s="1088"/>
      <c r="CF122" s="1108">
        <v>183.2</v>
      </c>
      <c r="CG122" s="1109"/>
      <c r="CH122" s="1109"/>
      <c r="CI122" s="1109"/>
      <c r="CJ122" s="1109"/>
      <c r="CK122" s="1100"/>
      <c r="CL122" s="1101"/>
      <c r="CM122" s="1101"/>
      <c r="CN122" s="1101"/>
      <c r="CO122" s="1102"/>
      <c r="CP122" s="1110" t="s">
        <v>468</v>
      </c>
      <c r="CQ122" s="1111"/>
      <c r="CR122" s="1111"/>
      <c r="CS122" s="1111"/>
      <c r="CT122" s="1111"/>
      <c r="CU122" s="1111"/>
      <c r="CV122" s="1111"/>
      <c r="CW122" s="1111"/>
      <c r="CX122" s="1111"/>
      <c r="CY122" s="1111"/>
      <c r="CZ122" s="1111"/>
      <c r="DA122" s="1111"/>
      <c r="DB122" s="1111"/>
      <c r="DC122" s="1111"/>
      <c r="DD122" s="1111"/>
      <c r="DE122" s="1111"/>
      <c r="DF122" s="1112"/>
      <c r="DG122" s="1009" t="s">
        <v>128</v>
      </c>
      <c r="DH122" s="1010"/>
      <c r="DI122" s="1010"/>
      <c r="DJ122" s="1010"/>
      <c r="DK122" s="1010"/>
      <c r="DL122" s="1010" t="s">
        <v>128</v>
      </c>
      <c r="DM122" s="1010"/>
      <c r="DN122" s="1010"/>
      <c r="DO122" s="1010"/>
      <c r="DP122" s="1010"/>
      <c r="DQ122" s="1010" t="s">
        <v>128</v>
      </c>
      <c r="DR122" s="1010"/>
      <c r="DS122" s="1010"/>
      <c r="DT122" s="1010"/>
      <c r="DU122" s="1010"/>
      <c r="DV122" s="1011" t="s">
        <v>128</v>
      </c>
      <c r="DW122" s="1011"/>
      <c r="DX122" s="1011"/>
      <c r="DY122" s="1011"/>
      <c r="DZ122" s="1012"/>
    </row>
    <row r="123" spans="1:130" s="246" customFormat="1" ht="26.25" customHeight="1">
      <c r="A123" s="1149"/>
      <c r="B123" s="1036"/>
      <c r="C123" s="1006" t="s">
        <v>454</v>
      </c>
      <c r="D123" s="1007"/>
      <c r="E123" s="1007"/>
      <c r="F123" s="1007"/>
      <c r="G123" s="1007"/>
      <c r="H123" s="1007"/>
      <c r="I123" s="1007"/>
      <c r="J123" s="1007"/>
      <c r="K123" s="1007"/>
      <c r="L123" s="1007"/>
      <c r="M123" s="1007"/>
      <c r="N123" s="1007"/>
      <c r="O123" s="1007"/>
      <c r="P123" s="1007"/>
      <c r="Q123" s="1007"/>
      <c r="R123" s="1007"/>
      <c r="S123" s="1007"/>
      <c r="T123" s="1007"/>
      <c r="U123" s="1007"/>
      <c r="V123" s="1007"/>
      <c r="W123" s="1007"/>
      <c r="X123" s="1007"/>
      <c r="Y123" s="1007"/>
      <c r="Z123" s="1008"/>
      <c r="AA123" s="1048">
        <v>8340</v>
      </c>
      <c r="AB123" s="1049"/>
      <c r="AC123" s="1049"/>
      <c r="AD123" s="1049"/>
      <c r="AE123" s="1050"/>
      <c r="AF123" s="1051">
        <v>8340</v>
      </c>
      <c r="AG123" s="1049"/>
      <c r="AH123" s="1049"/>
      <c r="AI123" s="1049"/>
      <c r="AJ123" s="1050"/>
      <c r="AK123" s="1051">
        <v>8340</v>
      </c>
      <c r="AL123" s="1049"/>
      <c r="AM123" s="1049"/>
      <c r="AN123" s="1049"/>
      <c r="AO123" s="1050"/>
      <c r="AP123" s="1052">
        <v>0.1</v>
      </c>
      <c r="AQ123" s="1053"/>
      <c r="AR123" s="1053"/>
      <c r="AS123" s="1053"/>
      <c r="AT123" s="1054"/>
      <c r="AU123" s="1085"/>
      <c r="AV123" s="1086"/>
      <c r="AW123" s="1086"/>
      <c r="AX123" s="1086"/>
      <c r="AY123" s="1086"/>
      <c r="AZ123" s="277" t="s">
        <v>188</v>
      </c>
      <c r="BA123" s="277"/>
      <c r="BB123" s="277"/>
      <c r="BC123" s="277"/>
      <c r="BD123" s="277"/>
      <c r="BE123" s="277"/>
      <c r="BF123" s="277"/>
      <c r="BG123" s="277"/>
      <c r="BH123" s="277"/>
      <c r="BI123" s="277"/>
      <c r="BJ123" s="277"/>
      <c r="BK123" s="277"/>
      <c r="BL123" s="277"/>
      <c r="BM123" s="277"/>
      <c r="BN123" s="277"/>
      <c r="BO123" s="1065" t="s">
        <v>469</v>
      </c>
      <c r="BP123" s="1096"/>
      <c r="BQ123" s="1155">
        <v>17922467</v>
      </c>
      <c r="BR123" s="1156"/>
      <c r="BS123" s="1156"/>
      <c r="BT123" s="1156"/>
      <c r="BU123" s="1156"/>
      <c r="BV123" s="1156">
        <v>17510270</v>
      </c>
      <c r="BW123" s="1156"/>
      <c r="BX123" s="1156"/>
      <c r="BY123" s="1156"/>
      <c r="BZ123" s="1156"/>
      <c r="CA123" s="1156">
        <v>16989925</v>
      </c>
      <c r="CB123" s="1156"/>
      <c r="CC123" s="1156"/>
      <c r="CD123" s="1156"/>
      <c r="CE123" s="1156"/>
      <c r="CF123" s="1089"/>
      <c r="CG123" s="1090"/>
      <c r="CH123" s="1090"/>
      <c r="CI123" s="1090"/>
      <c r="CJ123" s="1091"/>
      <c r="CK123" s="1100"/>
      <c r="CL123" s="1101"/>
      <c r="CM123" s="1101"/>
      <c r="CN123" s="1101"/>
      <c r="CO123" s="1102"/>
      <c r="CP123" s="1110" t="s">
        <v>470</v>
      </c>
      <c r="CQ123" s="1111"/>
      <c r="CR123" s="1111"/>
      <c r="CS123" s="1111"/>
      <c r="CT123" s="1111"/>
      <c r="CU123" s="1111"/>
      <c r="CV123" s="1111"/>
      <c r="CW123" s="1111"/>
      <c r="CX123" s="1111"/>
      <c r="CY123" s="1111"/>
      <c r="CZ123" s="1111"/>
      <c r="DA123" s="1111"/>
      <c r="DB123" s="1111"/>
      <c r="DC123" s="1111"/>
      <c r="DD123" s="1111"/>
      <c r="DE123" s="1111"/>
      <c r="DF123" s="1112"/>
      <c r="DG123" s="1048" t="s">
        <v>128</v>
      </c>
      <c r="DH123" s="1049"/>
      <c r="DI123" s="1049"/>
      <c r="DJ123" s="1049"/>
      <c r="DK123" s="1050"/>
      <c r="DL123" s="1051" t="s">
        <v>128</v>
      </c>
      <c r="DM123" s="1049"/>
      <c r="DN123" s="1049"/>
      <c r="DO123" s="1049"/>
      <c r="DP123" s="1050"/>
      <c r="DQ123" s="1051" t="s">
        <v>128</v>
      </c>
      <c r="DR123" s="1049"/>
      <c r="DS123" s="1049"/>
      <c r="DT123" s="1049"/>
      <c r="DU123" s="1050"/>
      <c r="DV123" s="1052" t="s">
        <v>128</v>
      </c>
      <c r="DW123" s="1053"/>
      <c r="DX123" s="1053"/>
      <c r="DY123" s="1053"/>
      <c r="DZ123" s="1054"/>
    </row>
    <row r="124" spans="1:130" s="246" customFormat="1" ht="26.25" customHeight="1" thickBot="1">
      <c r="A124" s="1149"/>
      <c r="B124" s="1036"/>
      <c r="C124" s="1006" t="s">
        <v>457</v>
      </c>
      <c r="D124" s="1007"/>
      <c r="E124" s="1007"/>
      <c r="F124" s="1007"/>
      <c r="G124" s="1007"/>
      <c r="H124" s="1007"/>
      <c r="I124" s="1007"/>
      <c r="J124" s="1007"/>
      <c r="K124" s="1007"/>
      <c r="L124" s="1007"/>
      <c r="M124" s="1007"/>
      <c r="N124" s="1007"/>
      <c r="O124" s="1007"/>
      <c r="P124" s="1007"/>
      <c r="Q124" s="1007"/>
      <c r="R124" s="1007"/>
      <c r="S124" s="1007"/>
      <c r="T124" s="1007"/>
      <c r="U124" s="1007"/>
      <c r="V124" s="1007"/>
      <c r="W124" s="1007"/>
      <c r="X124" s="1007"/>
      <c r="Y124" s="1007"/>
      <c r="Z124" s="1008"/>
      <c r="AA124" s="1048" t="s">
        <v>393</v>
      </c>
      <c r="AB124" s="1049"/>
      <c r="AC124" s="1049"/>
      <c r="AD124" s="1049"/>
      <c r="AE124" s="1050"/>
      <c r="AF124" s="1051" t="s">
        <v>393</v>
      </c>
      <c r="AG124" s="1049"/>
      <c r="AH124" s="1049"/>
      <c r="AI124" s="1049"/>
      <c r="AJ124" s="1050"/>
      <c r="AK124" s="1051" t="s">
        <v>393</v>
      </c>
      <c r="AL124" s="1049"/>
      <c r="AM124" s="1049"/>
      <c r="AN124" s="1049"/>
      <c r="AO124" s="1050"/>
      <c r="AP124" s="1052" t="s">
        <v>393</v>
      </c>
      <c r="AQ124" s="1053"/>
      <c r="AR124" s="1053"/>
      <c r="AS124" s="1053"/>
      <c r="AT124" s="1054"/>
      <c r="AU124" s="1151" t="s">
        <v>471</v>
      </c>
      <c r="AV124" s="1152"/>
      <c r="AW124" s="1152"/>
      <c r="AX124" s="1152"/>
      <c r="AY124" s="1152"/>
      <c r="AZ124" s="1152"/>
      <c r="BA124" s="1152"/>
      <c r="BB124" s="1152"/>
      <c r="BC124" s="1152"/>
      <c r="BD124" s="1152"/>
      <c r="BE124" s="1152"/>
      <c r="BF124" s="1152"/>
      <c r="BG124" s="1152"/>
      <c r="BH124" s="1152"/>
      <c r="BI124" s="1152"/>
      <c r="BJ124" s="1152"/>
      <c r="BK124" s="1152"/>
      <c r="BL124" s="1152"/>
      <c r="BM124" s="1152"/>
      <c r="BN124" s="1152"/>
      <c r="BO124" s="1152"/>
      <c r="BP124" s="1153"/>
      <c r="BQ124" s="1154">
        <v>129.80000000000001</v>
      </c>
      <c r="BR124" s="1118"/>
      <c r="BS124" s="1118"/>
      <c r="BT124" s="1118"/>
      <c r="BU124" s="1118"/>
      <c r="BV124" s="1118">
        <v>122.6</v>
      </c>
      <c r="BW124" s="1118"/>
      <c r="BX124" s="1118"/>
      <c r="BY124" s="1118"/>
      <c r="BZ124" s="1118"/>
      <c r="CA124" s="1118">
        <v>128</v>
      </c>
      <c r="CB124" s="1118"/>
      <c r="CC124" s="1118"/>
      <c r="CD124" s="1118"/>
      <c r="CE124" s="1118"/>
      <c r="CF124" s="1119"/>
      <c r="CG124" s="1120"/>
      <c r="CH124" s="1120"/>
      <c r="CI124" s="1120"/>
      <c r="CJ124" s="1121"/>
      <c r="CK124" s="1103"/>
      <c r="CL124" s="1103"/>
      <c r="CM124" s="1103"/>
      <c r="CN124" s="1103"/>
      <c r="CO124" s="1104"/>
      <c r="CP124" s="1110" t="s">
        <v>472</v>
      </c>
      <c r="CQ124" s="1111"/>
      <c r="CR124" s="1111"/>
      <c r="CS124" s="1111"/>
      <c r="CT124" s="1111"/>
      <c r="CU124" s="1111"/>
      <c r="CV124" s="1111"/>
      <c r="CW124" s="1111"/>
      <c r="CX124" s="1111"/>
      <c r="CY124" s="1111"/>
      <c r="CZ124" s="1111"/>
      <c r="DA124" s="1111"/>
      <c r="DB124" s="1111"/>
      <c r="DC124" s="1111"/>
      <c r="DD124" s="1111"/>
      <c r="DE124" s="1111"/>
      <c r="DF124" s="1112"/>
      <c r="DG124" s="1095" t="s">
        <v>393</v>
      </c>
      <c r="DH124" s="1074"/>
      <c r="DI124" s="1074"/>
      <c r="DJ124" s="1074"/>
      <c r="DK124" s="1075"/>
      <c r="DL124" s="1073" t="s">
        <v>393</v>
      </c>
      <c r="DM124" s="1074"/>
      <c r="DN124" s="1074"/>
      <c r="DO124" s="1074"/>
      <c r="DP124" s="1075"/>
      <c r="DQ124" s="1073" t="s">
        <v>393</v>
      </c>
      <c r="DR124" s="1074"/>
      <c r="DS124" s="1074"/>
      <c r="DT124" s="1074"/>
      <c r="DU124" s="1075"/>
      <c r="DV124" s="1076" t="s">
        <v>128</v>
      </c>
      <c r="DW124" s="1077"/>
      <c r="DX124" s="1077"/>
      <c r="DY124" s="1077"/>
      <c r="DZ124" s="1078"/>
    </row>
    <row r="125" spans="1:130" s="246" customFormat="1" ht="26.25" customHeight="1">
      <c r="A125" s="1149"/>
      <c r="B125" s="1036"/>
      <c r="C125" s="1006" t="s">
        <v>459</v>
      </c>
      <c r="D125" s="1007"/>
      <c r="E125" s="1007"/>
      <c r="F125" s="1007"/>
      <c r="G125" s="1007"/>
      <c r="H125" s="1007"/>
      <c r="I125" s="1007"/>
      <c r="J125" s="1007"/>
      <c r="K125" s="1007"/>
      <c r="L125" s="1007"/>
      <c r="M125" s="1007"/>
      <c r="N125" s="1007"/>
      <c r="O125" s="1007"/>
      <c r="P125" s="1007"/>
      <c r="Q125" s="1007"/>
      <c r="R125" s="1007"/>
      <c r="S125" s="1007"/>
      <c r="T125" s="1007"/>
      <c r="U125" s="1007"/>
      <c r="V125" s="1007"/>
      <c r="W125" s="1007"/>
      <c r="X125" s="1007"/>
      <c r="Y125" s="1007"/>
      <c r="Z125" s="1008"/>
      <c r="AA125" s="1048" t="s">
        <v>393</v>
      </c>
      <c r="AB125" s="1049"/>
      <c r="AC125" s="1049"/>
      <c r="AD125" s="1049"/>
      <c r="AE125" s="1050"/>
      <c r="AF125" s="1051" t="s">
        <v>393</v>
      </c>
      <c r="AG125" s="1049"/>
      <c r="AH125" s="1049"/>
      <c r="AI125" s="1049"/>
      <c r="AJ125" s="1050"/>
      <c r="AK125" s="1051" t="s">
        <v>393</v>
      </c>
      <c r="AL125" s="1049"/>
      <c r="AM125" s="1049"/>
      <c r="AN125" s="1049"/>
      <c r="AO125" s="1050"/>
      <c r="AP125" s="1052" t="s">
        <v>393</v>
      </c>
      <c r="AQ125" s="1053"/>
      <c r="AR125" s="1053"/>
      <c r="AS125" s="1053"/>
      <c r="AT125" s="1054"/>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13" t="s">
        <v>473</v>
      </c>
      <c r="CL125" s="1098"/>
      <c r="CM125" s="1098"/>
      <c r="CN125" s="1098"/>
      <c r="CO125" s="1099"/>
      <c r="CP125" s="1030" t="s">
        <v>474</v>
      </c>
      <c r="CQ125" s="979"/>
      <c r="CR125" s="979"/>
      <c r="CS125" s="979"/>
      <c r="CT125" s="979"/>
      <c r="CU125" s="979"/>
      <c r="CV125" s="979"/>
      <c r="CW125" s="979"/>
      <c r="CX125" s="979"/>
      <c r="CY125" s="979"/>
      <c r="CZ125" s="979"/>
      <c r="DA125" s="979"/>
      <c r="DB125" s="979"/>
      <c r="DC125" s="979"/>
      <c r="DD125" s="979"/>
      <c r="DE125" s="979"/>
      <c r="DF125" s="980"/>
      <c r="DG125" s="1016" t="s">
        <v>393</v>
      </c>
      <c r="DH125" s="1017"/>
      <c r="DI125" s="1017"/>
      <c r="DJ125" s="1017"/>
      <c r="DK125" s="1017"/>
      <c r="DL125" s="1017" t="s">
        <v>393</v>
      </c>
      <c r="DM125" s="1017"/>
      <c r="DN125" s="1017"/>
      <c r="DO125" s="1017"/>
      <c r="DP125" s="1017"/>
      <c r="DQ125" s="1017" t="s">
        <v>393</v>
      </c>
      <c r="DR125" s="1017"/>
      <c r="DS125" s="1017"/>
      <c r="DT125" s="1017"/>
      <c r="DU125" s="1017"/>
      <c r="DV125" s="1018" t="s">
        <v>128</v>
      </c>
      <c r="DW125" s="1018"/>
      <c r="DX125" s="1018"/>
      <c r="DY125" s="1018"/>
      <c r="DZ125" s="1019"/>
    </row>
    <row r="126" spans="1:130" s="246" customFormat="1" ht="26.25" customHeight="1" thickBot="1">
      <c r="A126" s="1149"/>
      <c r="B126" s="1036"/>
      <c r="C126" s="1006" t="s">
        <v>461</v>
      </c>
      <c r="D126" s="1007"/>
      <c r="E126" s="1007"/>
      <c r="F126" s="1007"/>
      <c r="G126" s="1007"/>
      <c r="H126" s="1007"/>
      <c r="I126" s="1007"/>
      <c r="J126" s="1007"/>
      <c r="K126" s="1007"/>
      <c r="L126" s="1007"/>
      <c r="M126" s="1007"/>
      <c r="N126" s="1007"/>
      <c r="O126" s="1007"/>
      <c r="P126" s="1007"/>
      <c r="Q126" s="1007"/>
      <c r="R126" s="1007"/>
      <c r="S126" s="1007"/>
      <c r="T126" s="1007"/>
      <c r="U126" s="1007"/>
      <c r="V126" s="1007"/>
      <c r="W126" s="1007"/>
      <c r="X126" s="1007"/>
      <c r="Y126" s="1007"/>
      <c r="Z126" s="1008"/>
      <c r="AA126" s="1048" t="s">
        <v>128</v>
      </c>
      <c r="AB126" s="1049"/>
      <c r="AC126" s="1049"/>
      <c r="AD126" s="1049"/>
      <c r="AE126" s="1050"/>
      <c r="AF126" s="1051" t="s">
        <v>393</v>
      </c>
      <c r="AG126" s="1049"/>
      <c r="AH126" s="1049"/>
      <c r="AI126" s="1049"/>
      <c r="AJ126" s="1050"/>
      <c r="AK126" s="1051" t="s">
        <v>393</v>
      </c>
      <c r="AL126" s="1049"/>
      <c r="AM126" s="1049"/>
      <c r="AN126" s="1049"/>
      <c r="AO126" s="1050"/>
      <c r="AP126" s="1052" t="s">
        <v>128</v>
      </c>
      <c r="AQ126" s="1053"/>
      <c r="AR126" s="1053"/>
      <c r="AS126" s="1053"/>
      <c r="AT126" s="1054"/>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14"/>
      <c r="CL126" s="1101"/>
      <c r="CM126" s="1101"/>
      <c r="CN126" s="1101"/>
      <c r="CO126" s="1102"/>
      <c r="CP126" s="1039" t="s">
        <v>475</v>
      </c>
      <c r="CQ126" s="1040"/>
      <c r="CR126" s="1040"/>
      <c r="CS126" s="1040"/>
      <c r="CT126" s="1040"/>
      <c r="CU126" s="1040"/>
      <c r="CV126" s="1040"/>
      <c r="CW126" s="1040"/>
      <c r="CX126" s="1040"/>
      <c r="CY126" s="1040"/>
      <c r="CZ126" s="1040"/>
      <c r="DA126" s="1040"/>
      <c r="DB126" s="1040"/>
      <c r="DC126" s="1040"/>
      <c r="DD126" s="1040"/>
      <c r="DE126" s="1040"/>
      <c r="DF126" s="1041"/>
      <c r="DG126" s="1009" t="s">
        <v>393</v>
      </c>
      <c r="DH126" s="1010"/>
      <c r="DI126" s="1010"/>
      <c r="DJ126" s="1010"/>
      <c r="DK126" s="1010"/>
      <c r="DL126" s="1010" t="s">
        <v>393</v>
      </c>
      <c r="DM126" s="1010"/>
      <c r="DN126" s="1010"/>
      <c r="DO126" s="1010"/>
      <c r="DP126" s="1010"/>
      <c r="DQ126" s="1010" t="s">
        <v>393</v>
      </c>
      <c r="DR126" s="1010"/>
      <c r="DS126" s="1010"/>
      <c r="DT126" s="1010"/>
      <c r="DU126" s="1010"/>
      <c r="DV126" s="1011" t="s">
        <v>128</v>
      </c>
      <c r="DW126" s="1011"/>
      <c r="DX126" s="1011"/>
      <c r="DY126" s="1011"/>
      <c r="DZ126" s="1012"/>
    </row>
    <row r="127" spans="1:130" s="246" customFormat="1" ht="26.25" customHeight="1">
      <c r="A127" s="1150"/>
      <c r="B127" s="1038"/>
      <c r="C127" s="1092" t="s">
        <v>476</v>
      </c>
      <c r="D127" s="1093"/>
      <c r="E127" s="1093"/>
      <c r="F127" s="1093"/>
      <c r="G127" s="1093"/>
      <c r="H127" s="1093"/>
      <c r="I127" s="1093"/>
      <c r="J127" s="1093"/>
      <c r="K127" s="1093"/>
      <c r="L127" s="1093"/>
      <c r="M127" s="1093"/>
      <c r="N127" s="1093"/>
      <c r="O127" s="1093"/>
      <c r="P127" s="1093"/>
      <c r="Q127" s="1093"/>
      <c r="R127" s="1093"/>
      <c r="S127" s="1093"/>
      <c r="T127" s="1093"/>
      <c r="U127" s="1093"/>
      <c r="V127" s="1093"/>
      <c r="W127" s="1093"/>
      <c r="X127" s="1093"/>
      <c r="Y127" s="1093"/>
      <c r="Z127" s="1094"/>
      <c r="AA127" s="1048">
        <v>2214</v>
      </c>
      <c r="AB127" s="1049"/>
      <c r="AC127" s="1049"/>
      <c r="AD127" s="1049"/>
      <c r="AE127" s="1050"/>
      <c r="AF127" s="1051">
        <v>1864</v>
      </c>
      <c r="AG127" s="1049"/>
      <c r="AH127" s="1049"/>
      <c r="AI127" s="1049"/>
      <c r="AJ127" s="1050"/>
      <c r="AK127" s="1051">
        <v>1511</v>
      </c>
      <c r="AL127" s="1049"/>
      <c r="AM127" s="1049"/>
      <c r="AN127" s="1049"/>
      <c r="AO127" s="1050"/>
      <c r="AP127" s="1052">
        <v>0</v>
      </c>
      <c r="AQ127" s="1053"/>
      <c r="AR127" s="1053"/>
      <c r="AS127" s="1053"/>
      <c r="AT127" s="1054"/>
      <c r="AU127" s="282"/>
      <c r="AV127" s="282"/>
      <c r="AW127" s="282"/>
      <c r="AX127" s="1122" t="s">
        <v>477</v>
      </c>
      <c r="AY127" s="1123"/>
      <c r="AZ127" s="1123"/>
      <c r="BA127" s="1123"/>
      <c r="BB127" s="1123"/>
      <c r="BC127" s="1123"/>
      <c r="BD127" s="1123"/>
      <c r="BE127" s="1124"/>
      <c r="BF127" s="1125" t="s">
        <v>478</v>
      </c>
      <c r="BG127" s="1123"/>
      <c r="BH127" s="1123"/>
      <c r="BI127" s="1123"/>
      <c r="BJ127" s="1123"/>
      <c r="BK127" s="1123"/>
      <c r="BL127" s="1124"/>
      <c r="BM127" s="1125" t="s">
        <v>479</v>
      </c>
      <c r="BN127" s="1123"/>
      <c r="BO127" s="1123"/>
      <c r="BP127" s="1123"/>
      <c r="BQ127" s="1123"/>
      <c r="BR127" s="1123"/>
      <c r="BS127" s="1124"/>
      <c r="BT127" s="1125" t="s">
        <v>480</v>
      </c>
      <c r="BU127" s="1123"/>
      <c r="BV127" s="1123"/>
      <c r="BW127" s="1123"/>
      <c r="BX127" s="1123"/>
      <c r="BY127" s="1123"/>
      <c r="BZ127" s="1147"/>
      <c r="CA127" s="282"/>
      <c r="CB127" s="282"/>
      <c r="CC127" s="282"/>
      <c r="CD127" s="283"/>
      <c r="CE127" s="283"/>
      <c r="CF127" s="283"/>
      <c r="CG127" s="280"/>
      <c r="CH127" s="280"/>
      <c r="CI127" s="280"/>
      <c r="CJ127" s="281"/>
      <c r="CK127" s="1114"/>
      <c r="CL127" s="1101"/>
      <c r="CM127" s="1101"/>
      <c r="CN127" s="1101"/>
      <c r="CO127" s="1102"/>
      <c r="CP127" s="1039" t="s">
        <v>481</v>
      </c>
      <c r="CQ127" s="1040"/>
      <c r="CR127" s="1040"/>
      <c r="CS127" s="1040"/>
      <c r="CT127" s="1040"/>
      <c r="CU127" s="1040"/>
      <c r="CV127" s="1040"/>
      <c r="CW127" s="1040"/>
      <c r="CX127" s="1040"/>
      <c r="CY127" s="1040"/>
      <c r="CZ127" s="1040"/>
      <c r="DA127" s="1040"/>
      <c r="DB127" s="1040"/>
      <c r="DC127" s="1040"/>
      <c r="DD127" s="1040"/>
      <c r="DE127" s="1040"/>
      <c r="DF127" s="1041"/>
      <c r="DG127" s="1009" t="s">
        <v>393</v>
      </c>
      <c r="DH127" s="1010"/>
      <c r="DI127" s="1010"/>
      <c r="DJ127" s="1010"/>
      <c r="DK127" s="1010"/>
      <c r="DL127" s="1010" t="s">
        <v>393</v>
      </c>
      <c r="DM127" s="1010"/>
      <c r="DN127" s="1010"/>
      <c r="DO127" s="1010"/>
      <c r="DP127" s="1010"/>
      <c r="DQ127" s="1010" t="s">
        <v>128</v>
      </c>
      <c r="DR127" s="1010"/>
      <c r="DS127" s="1010"/>
      <c r="DT127" s="1010"/>
      <c r="DU127" s="1010"/>
      <c r="DV127" s="1011" t="s">
        <v>128</v>
      </c>
      <c r="DW127" s="1011"/>
      <c r="DX127" s="1011"/>
      <c r="DY127" s="1011"/>
      <c r="DZ127" s="1012"/>
    </row>
    <row r="128" spans="1:130" s="246" customFormat="1" ht="26.25" customHeight="1" thickBot="1">
      <c r="A128" s="1133" t="s">
        <v>482</v>
      </c>
      <c r="B128" s="1134"/>
      <c r="C128" s="1134"/>
      <c r="D128" s="1134"/>
      <c r="E128" s="1134"/>
      <c r="F128" s="1134"/>
      <c r="G128" s="1134"/>
      <c r="H128" s="1134"/>
      <c r="I128" s="1134"/>
      <c r="J128" s="1134"/>
      <c r="K128" s="1134"/>
      <c r="L128" s="1134"/>
      <c r="M128" s="1134"/>
      <c r="N128" s="1134"/>
      <c r="O128" s="1134"/>
      <c r="P128" s="1134"/>
      <c r="Q128" s="1134"/>
      <c r="R128" s="1134"/>
      <c r="S128" s="1134"/>
      <c r="T128" s="1134"/>
      <c r="U128" s="1134"/>
      <c r="V128" s="1134"/>
      <c r="W128" s="1135" t="s">
        <v>483</v>
      </c>
      <c r="X128" s="1135"/>
      <c r="Y128" s="1135"/>
      <c r="Z128" s="1136"/>
      <c r="AA128" s="1137">
        <v>179567</v>
      </c>
      <c r="AB128" s="1138"/>
      <c r="AC128" s="1138"/>
      <c r="AD128" s="1138"/>
      <c r="AE128" s="1139"/>
      <c r="AF128" s="1140">
        <v>183230</v>
      </c>
      <c r="AG128" s="1138"/>
      <c r="AH128" s="1138"/>
      <c r="AI128" s="1138"/>
      <c r="AJ128" s="1139"/>
      <c r="AK128" s="1140">
        <v>178329</v>
      </c>
      <c r="AL128" s="1138"/>
      <c r="AM128" s="1138"/>
      <c r="AN128" s="1138"/>
      <c r="AO128" s="1139"/>
      <c r="AP128" s="1141"/>
      <c r="AQ128" s="1142"/>
      <c r="AR128" s="1142"/>
      <c r="AS128" s="1142"/>
      <c r="AT128" s="1143"/>
      <c r="AU128" s="282"/>
      <c r="AV128" s="282"/>
      <c r="AW128" s="282"/>
      <c r="AX128" s="978" t="s">
        <v>484</v>
      </c>
      <c r="AY128" s="979"/>
      <c r="AZ128" s="979"/>
      <c r="BA128" s="979"/>
      <c r="BB128" s="979"/>
      <c r="BC128" s="979"/>
      <c r="BD128" s="979"/>
      <c r="BE128" s="980"/>
      <c r="BF128" s="1144" t="s">
        <v>128</v>
      </c>
      <c r="BG128" s="1145"/>
      <c r="BH128" s="1145"/>
      <c r="BI128" s="1145"/>
      <c r="BJ128" s="1145"/>
      <c r="BK128" s="1145"/>
      <c r="BL128" s="1146"/>
      <c r="BM128" s="1144">
        <v>13.74</v>
      </c>
      <c r="BN128" s="1145"/>
      <c r="BO128" s="1145"/>
      <c r="BP128" s="1145"/>
      <c r="BQ128" s="1145"/>
      <c r="BR128" s="1145"/>
      <c r="BS128" s="1146"/>
      <c r="BT128" s="1144">
        <v>20</v>
      </c>
      <c r="BU128" s="1145"/>
      <c r="BV128" s="1145"/>
      <c r="BW128" s="1145"/>
      <c r="BX128" s="1145"/>
      <c r="BY128" s="1145"/>
      <c r="BZ128" s="1169"/>
      <c r="CA128" s="283"/>
      <c r="CB128" s="283"/>
      <c r="CC128" s="283"/>
      <c r="CD128" s="283"/>
      <c r="CE128" s="283"/>
      <c r="CF128" s="283"/>
      <c r="CG128" s="280"/>
      <c r="CH128" s="280"/>
      <c r="CI128" s="280"/>
      <c r="CJ128" s="281"/>
      <c r="CK128" s="1115"/>
      <c r="CL128" s="1116"/>
      <c r="CM128" s="1116"/>
      <c r="CN128" s="1116"/>
      <c r="CO128" s="1117"/>
      <c r="CP128" s="1126" t="s">
        <v>485</v>
      </c>
      <c r="CQ128" s="1127"/>
      <c r="CR128" s="1127"/>
      <c r="CS128" s="1127"/>
      <c r="CT128" s="1127"/>
      <c r="CU128" s="1127"/>
      <c r="CV128" s="1127"/>
      <c r="CW128" s="1127"/>
      <c r="CX128" s="1127"/>
      <c r="CY128" s="1127"/>
      <c r="CZ128" s="1127"/>
      <c r="DA128" s="1127"/>
      <c r="DB128" s="1127"/>
      <c r="DC128" s="1127"/>
      <c r="DD128" s="1127"/>
      <c r="DE128" s="1127"/>
      <c r="DF128" s="1128"/>
      <c r="DG128" s="1129" t="s">
        <v>128</v>
      </c>
      <c r="DH128" s="1130"/>
      <c r="DI128" s="1130"/>
      <c r="DJ128" s="1130"/>
      <c r="DK128" s="1130"/>
      <c r="DL128" s="1130" t="s">
        <v>128</v>
      </c>
      <c r="DM128" s="1130"/>
      <c r="DN128" s="1130"/>
      <c r="DO128" s="1130"/>
      <c r="DP128" s="1130"/>
      <c r="DQ128" s="1130" t="s">
        <v>393</v>
      </c>
      <c r="DR128" s="1130"/>
      <c r="DS128" s="1130"/>
      <c r="DT128" s="1130"/>
      <c r="DU128" s="1130"/>
      <c r="DV128" s="1131" t="s">
        <v>128</v>
      </c>
      <c r="DW128" s="1131"/>
      <c r="DX128" s="1131"/>
      <c r="DY128" s="1131"/>
      <c r="DZ128" s="1132"/>
    </row>
    <row r="129" spans="1:131" s="246" customFormat="1" ht="26.25" customHeight="1">
      <c r="A129" s="1020" t="s">
        <v>107</v>
      </c>
      <c r="B129" s="1021"/>
      <c r="C129" s="1021"/>
      <c r="D129" s="1021"/>
      <c r="E129" s="1021"/>
      <c r="F129" s="1021"/>
      <c r="G129" s="1021"/>
      <c r="H129" s="1021"/>
      <c r="I129" s="1021"/>
      <c r="J129" s="1021"/>
      <c r="K129" s="1021"/>
      <c r="L129" s="1021"/>
      <c r="M129" s="1021"/>
      <c r="N129" s="1021"/>
      <c r="O129" s="1021"/>
      <c r="P129" s="1021"/>
      <c r="Q129" s="1021"/>
      <c r="R129" s="1021"/>
      <c r="S129" s="1021"/>
      <c r="T129" s="1021"/>
      <c r="U129" s="1021"/>
      <c r="V129" s="1021"/>
      <c r="W129" s="1163" t="s">
        <v>486</v>
      </c>
      <c r="X129" s="1164"/>
      <c r="Y129" s="1164"/>
      <c r="Z129" s="1165"/>
      <c r="AA129" s="1048">
        <v>8031118</v>
      </c>
      <c r="AB129" s="1049"/>
      <c r="AC129" s="1049"/>
      <c r="AD129" s="1049"/>
      <c r="AE129" s="1050"/>
      <c r="AF129" s="1051">
        <v>8038472</v>
      </c>
      <c r="AG129" s="1049"/>
      <c r="AH129" s="1049"/>
      <c r="AI129" s="1049"/>
      <c r="AJ129" s="1050"/>
      <c r="AK129" s="1051">
        <v>8050604</v>
      </c>
      <c r="AL129" s="1049"/>
      <c r="AM129" s="1049"/>
      <c r="AN129" s="1049"/>
      <c r="AO129" s="1050"/>
      <c r="AP129" s="1166"/>
      <c r="AQ129" s="1167"/>
      <c r="AR129" s="1167"/>
      <c r="AS129" s="1167"/>
      <c r="AT129" s="1168"/>
      <c r="AU129" s="284"/>
      <c r="AV129" s="284"/>
      <c r="AW129" s="284"/>
      <c r="AX129" s="1157" t="s">
        <v>487</v>
      </c>
      <c r="AY129" s="1040"/>
      <c r="AZ129" s="1040"/>
      <c r="BA129" s="1040"/>
      <c r="BB129" s="1040"/>
      <c r="BC129" s="1040"/>
      <c r="BD129" s="1040"/>
      <c r="BE129" s="1041"/>
      <c r="BF129" s="1158" t="s">
        <v>393</v>
      </c>
      <c r="BG129" s="1159"/>
      <c r="BH129" s="1159"/>
      <c r="BI129" s="1159"/>
      <c r="BJ129" s="1159"/>
      <c r="BK129" s="1159"/>
      <c r="BL129" s="1160"/>
      <c r="BM129" s="1158">
        <v>18.739999999999998</v>
      </c>
      <c r="BN129" s="1159"/>
      <c r="BO129" s="1159"/>
      <c r="BP129" s="1159"/>
      <c r="BQ129" s="1159"/>
      <c r="BR129" s="1159"/>
      <c r="BS129" s="1160"/>
      <c r="BT129" s="1158">
        <v>30</v>
      </c>
      <c r="BU129" s="1161"/>
      <c r="BV129" s="1161"/>
      <c r="BW129" s="1161"/>
      <c r="BX129" s="1161"/>
      <c r="BY129" s="1161"/>
      <c r="BZ129" s="1162"/>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1020" t="s">
        <v>488</v>
      </c>
      <c r="B130" s="1021"/>
      <c r="C130" s="1021"/>
      <c r="D130" s="1021"/>
      <c r="E130" s="1021"/>
      <c r="F130" s="1021"/>
      <c r="G130" s="1021"/>
      <c r="H130" s="1021"/>
      <c r="I130" s="1021"/>
      <c r="J130" s="1021"/>
      <c r="K130" s="1021"/>
      <c r="L130" s="1021"/>
      <c r="M130" s="1021"/>
      <c r="N130" s="1021"/>
      <c r="O130" s="1021"/>
      <c r="P130" s="1021"/>
      <c r="Q130" s="1021"/>
      <c r="R130" s="1021"/>
      <c r="S130" s="1021"/>
      <c r="T130" s="1021"/>
      <c r="U130" s="1021"/>
      <c r="V130" s="1021"/>
      <c r="W130" s="1163" t="s">
        <v>489</v>
      </c>
      <c r="X130" s="1164"/>
      <c r="Y130" s="1164"/>
      <c r="Z130" s="1165"/>
      <c r="AA130" s="1048">
        <v>1184045</v>
      </c>
      <c r="AB130" s="1049"/>
      <c r="AC130" s="1049"/>
      <c r="AD130" s="1049"/>
      <c r="AE130" s="1050"/>
      <c r="AF130" s="1051">
        <v>1168148</v>
      </c>
      <c r="AG130" s="1049"/>
      <c r="AH130" s="1049"/>
      <c r="AI130" s="1049"/>
      <c r="AJ130" s="1050"/>
      <c r="AK130" s="1051">
        <v>1130457</v>
      </c>
      <c r="AL130" s="1049"/>
      <c r="AM130" s="1049"/>
      <c r="AN130" s="1049"/>
      <c r="AO130" s="1050"/>
      <c r="AP130" s="1166"/>
      <c r="AQ130" s="1167"/>
      <c r="AR130" s="1167"/>
      <c r="AS130" s="1167"/>
      <c r="AT130" s="1168"/>
      <c r="AU130" s="284"/>
      <c r="AV130" s="284"/>
      <c r="AW130" s="284"/>
      <c r="AX130" s="1157" t="s">
        <v>490</v>
      </c>
      <c r="AY130" s="1040"/>
      <c r="AZ130" s="1040"/>
      <c r="BA130" s="1040"/>
      <c r="BB130" s="1040"/>
      <c r="BC130" s="1040"/>
      <c r="BD130" s="1040"/>
      <c r="BE130" s="1041"/>
      <c r="BF130" s="1194">
        <v>11.8</v>
      </c>
      <c r="BG130" s="1195"/>
      <c r="BH130" s="1195"/>
      <c r="BI130" s="1195"/>
      <c r="BJ130" s="1195"/>
      <c r="BK130" s="1195"/>
      <c r="BL130" s="1196"/>
      <c r="BM130" s="1194">
        <v>25</v>
      </c>
      <c r="BN130" s="1195"/>
      <c r="BO130" s="1195"/>
      <c r="BP130" s="1195"/>
      <c r="BQ130" s="1195"/>
      <c r="BR130" s="1195"/>
      <c r="BS130" s="1196"/>
      <c r="BT130" s="1194">
        <v>35</v>
      </c>
      <c r="BU130" s="1197"/>
      <c r="BV130" s="1197"/>
      <c r="BW130" s="1197"/>
      <c r="BX130" s="1197"/>
      <c r="BY130" s="1197"/>
      <c r="BZ130" s="1198"/>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1199"/>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1" t="s">
        <v>491</v>
      </c>
      <c r="X131" s="1202"/>
      <c r="Y131" s="1202"/>
      <c r="Z131" s="1203"/>
      <c r="AA131" s="1095">
        <v>6847073</v>
      </c>
      <c r="AB131" s="1074"/>
      <c r="AC131" s="1074"/>
      <c r="AD131" s="1074"/>
      <c r="AE131" s="1075"/>
      <c r="AF131" s="1073">
        <v>6870324</v>
      </c>
      <c r="AG131" s="1074"/>
      <c r="AH131" s="1074"/>
      <c r="AI131" s="1074"/>
      <c r="AJ131" s="1075"/>
      <c r="AK131" s="1073">
        <v>6920147</v>
      </c>
      <c r="AL131" s="1074"/>
      <c r="AM131" s="1074"/>
      <c r="AN131" s="1074"/>
      <c r="AO131" s="1075"/>
      <c r="AP131" s="1204"/>
      <c r="AQ131" s="1205"/>
      <c r="AR131" s="1205"/>
      <c r="AS131" s="1205"/>
      <c r="AT131" s="1206"/>
      <c r="AU131" s="284"/>
      <c r="AV131" s="284"/>
      <c r="AW131" s="284"/>
      <c r="AX131" s="1176" t="s">
        <v>492</v>
      </c>
      <c r="AY131" s="1127"/>
      <c r="AZ131" s="1127"/>
      <c r="BA131" s="1127"/>
      <c r="BB131" s="1127"/>
      <c r="BC131" s="1127"/>
      <c r="BD131" s="1127"/>
      <c r="BE131" s="1128"/>
      <c r="BF131" s="1177">
        <v>128</v>
      </c>
      <c r="BG131" s="1178"/>
      <c r="BH131" s="1178"/>
      <c r="BI131" s="1178"/>
      <c r="BJ131" s="1178"/>
      <c r="BK131" s="1178"/>
      <c r="BL131" s="1179"/>
      <c r="BM131" s="1177">
        <v>350</v>
      </c>
      <c r="BN131" s="1178"/>
      <c r="BO131" s="1178"/>
      <c r="BP131" s="1178"/>
      <c r="BQ131" s="1178"/>
      <c r="BR131" s="1178"/>
      <c r="BS131" s="1179"/>
      <c r="BT131" s="1180"/>
      <c r="BU131" s="1181"/>
      <c r="BV131" s="1181"/>
      <c r="BW131" s="1181"/>
      <c r="BX131" s="1181"/>
      <c r="BY131" s="1181"/>
      <c r="BZ131" s="1182"/>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1183" t="s">
        <v>493</v>
      </c>
      <c r="B132" s="1184"/>
      <c r="C132" s="1184"/>
      <c r="D132" s="1184"/>
      <c r="E132" s="1184"/>
      <c r="F132" s="1184"/>
      <c r="G132" s="1184"/>
      <c r="H132" s="1184"/>
      <c r="I132" s="1184"/>
      <c r="J132" s="1184"/>
      <c r="K132" s="1184"/>
      <c r="L132" s="1184"/>
      <c r="M132" s="1184"/>
      <c r="N132" s="1184"/>
      <c r="O132" s="1184"/>
      <c r="P132" s="1184"/>
      <c r="Q132" s="1184"/>
      <c r="R132" s="1184"/>
      <c r="S132" s="1184"/>
      <c r="T132" s="1184"/>
      <c r="U132" s="1184"/>
      <c r="V132" s="1187" t="s">
        <v>494</v>
      </c>
      <c r="W132" s="1187"/>
      <c r="X132" s="1187"/>
      <c r="Y132" s="1187"/>
      <c r="Z132" s="1188"/>
      <c r="AA132" s="1189">
        <v>11.82081745</v>
      </c>
      <c r="AB132" s="1190"/>
      <c r="AC132" s="1190"/>
      <c r="AD132" s="1190"/>
      <c r="AE132" s="1191"/>
      <c r="AF132" s="1192">
        <v>11.833717010000001</v>
      </c>
      <c r="AG132" s="1190"/>
      <c r="AH132" s="1190"/>
      <c r="AI132" s="1190"/>
      <c r="AJ132" s="1191"/>
      <c r="AK132" s="1192">
        <v>11.789214879999999</v>
      </c>
      <c r="AL132" s="1190"/>
      <c r="AM132" s="1190"/>
      <c r="AN132" s="1190"/>
      <c r="AO132" s="1191"/>
      <c r="AP132" s="1089"/>
      <c r="AQ132" s="1090"/>
      <c r="AR132" s="1090"/>
      <c r="AS132" s="1090"/>
      <c r="AT132" s="1193"/>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1185"/>
      <c r="B133" s="1186"/>
      <c r="C133" s="1186"/>
      <c r="D133" s="1186"/>
      <c r="E133" s="1186"/>
      <c r="F133" s="1186"/>
      <c r="G133" s="1186"/>
      <c r="H133" s="1186"/>
      <c r="I133" s="1186"/>
      <c r="J133" s="1186"/>
      <c r="K133" s="1186"/>
      <c r="L133" s="1186"/>
      <c r="M133" s="1186"/>
      <c r="N133" s="1186"/>
      <c r="O133" s="1186"/>
      <c r="P133" s="1186"/>
      <c r="Q133" s="1186"/>
      <c r="R133" s="1186"/>
      <c r="S133" s="1186"/>
      <c r="T133" s="1186"/>
      <c r="U133" s="1186"/>
      <c r="V133" s="1170" t="s">
        <v>495</v>
      </c>
      <c r="W133" s="1170"/>
      <c r="X133" s="1170"/>
      <c r="Y133" s="1170"/>
      <c r="Z133" s="1171"/>
      <c r="AA133" s="1172">
        <v>12.3</v>
      </c>
      <c r="AB133" s="1173"/>
      <c r="AC133" s="1173"/>
      <c r="AD133" s="1173"/>
      <c r="AE133" s="1174"/>
      <c r="AF133" s="1172">
        <v>12</v>
      </c>
      <c r="AG133" s="1173"/>
      <c r="AH133" s="1173"/>
      <c r="AI133" s="1173"/>
      <c r="AJ133" s="1174"/>
      <c r="AK133" s="1172">
        <v>11.8</v>
      </c>
      <c r="AL133" s="1173"/>
      <c r="AM133" s="1173"/>
      <c r="AN133" s="1173"/>
      <c r="AO133" s="1174"/>
      <c r="AP133" s="1119"/>
      <c r="AQ133" s="1120"/>
      <c r="AR133" s="1120"/>
      <c r="AS133" s="1120"/>
      <c r="AT133" s="1175"/>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4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t="13.15" hidden="1"/>
  </sheetData>
  <sheetProtection algorithmName="SHA-512" hashValue="wJhXMnizRz4RIkDRm52qdgCauaWwemnhw9ZIK9M6zMA6OuYl3lbErNVEiLSqUZy+n1gIJ/6m0L0GQw0gzKHG6g==" saltValue="iaN5cEf6tYPBZcy/4PE6N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ht="13.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ht="13.15"/>
    <row r="3" spans="1:120" ht="13.15"/>
    <row r="4" spans="1:120" ht="13.15"/>
    <row r="5" spans="1:120" ht="13.15"/>
    <row r="6" spans="1:120" ht="13.15"/>
    <row r="7" spans="1:120" ht="13.15"/>
    <row r="8" spans="1:120" ht="13.15"/>
    <row r="9" spans="1:120" ht="13.15"/>
    <row r="10" spans="1:120" ht="13.15"/>
    <row r="11" spans="1:120" ht="13.15"/>
    <row r="12" spans="1:120" ht="13.15"/>
    <row r="13" spans="1:120" ht="13.15"/>
    <row r="14" spans="1:120" ht="13.15"/>
    <row r="15" spans="1:120" ht="13.15"/>
    <row r="16" spans="1:120" ht="13.15">
      <c r="DP16" s="290"/>
    </row>
    <row r="17" spans="119:120" ht="13.15">
      <c r="DP17" s="290"/>
    </row>
    <row r="18" spans="119:120" ht="13.15"/>
    <row r="19" spans="119:120" ht="13.15"/>
    <row r="20" spans="119:120" ht="13.15">
      <c r="DO20" s="290"/>
      <c r="DP20" s="290"/>
    </row>
    <row r="21" spans="119:120" ht="13.15">
      <c r="DP21" s="290"/>
    </row>
    <row r="22" spans="119:120" ht="13.15"/>
    <row r="23" spans="119:120" ht="13.15">
      <c r="DO23" s="290"/>
      <c r="DP23" s="290"/>
    </row>
    <row r="24" spans="119:120" ht="13.15">
      <c r="DP24" s="290"/>
    </row>
    <row r="25" spans="119:120" ht="13.15">
      <c r="DP25" s="290"/>
    </row>
    <row r="26" spans="119:120" ht="13.15">
      <c r="DO26" s="290"/>
      <c r="DP26" s="290"/>
    </row>
    <row r="27" spans="119:120" ht="13.15"/>
    <row r="28" spans="119:120" ht="13.15">
      <c r="DO28" s="290"/>
      <c r="DP28" s="290"/>
    </row>
    <row r="29" spans="119:120" ht="13.15">
      <c r="DP29" s="290"/>
    </row>
    <row r="30" spans="119:120" ht="13.15"/>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496</v>
      </c>
    </row>
    <row r="98" spans="24:120" ht="13.15" hidden="1">
      <c r="CS98" s="290"/>
      <c r="CX98" s="290"/>
      <c r="DC98" s="290"/>
      <c r="DH98" s="290"/>
    </row>
    <row r="99" spans="24:120" ht="13.15" hidden="1">
      <c r="CS99" s="290"/>
      <c r="CX99" s="290"/>
      <c r="DC99" s="290"/>
      <c r="DH99" s="290"/>
    </row>
    <row r="100" spans="24:120" ht="13.15"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t="13.15" hidden="1">
      <c r="CT103" s="290"/>
      <c r="CV103" s="290"/>
      <c r="CW103" s="290"/>
      <c r="CY103" s="290"/>
      <c r="DA103" s="290"/>
      <c r="DB103" s="290"/>
      <c r="DD103" s="290"/>
      <c r="DF103" s="290"/>
      <c r="DG103" s="290"/>
      <c r="DI103" s="290"/>
      <c r="DK103" s="290"/>
      <c r="DL103" s="290"/>
      <c r="DM103" s="290"/>
      <c r="DN103" s="290"/>
      <c r="DO103" s="290"/>
      <c r="DP103" s="290"/>
    </row>
    <row r="104" spans="24:120" ht="13.15" hidden="1">
      <c r="CV104" s="290"/>
      <c r="CW104" s="290"/>
      <c r="DA104" s="290"/>
      <c r="DB104" s="290"/>
      <c r="DF104" s="290"/>
      <c r="DG104" s="290"/>
      <c r="DK104" s="290"/>
      <c r="DL104" s="290"/>
      <c r="DN104" s="290"/>
      <c r="DO104" s="290"/>
      <c r="DP104" s="290"/>
    </row>
    <row r="105" spans="24:120" ht="12.75" hidden="1" customHeight="1"/>
    <row r="106" spans="24:120" ht="13.15" hidden="1"/>
    <row r="107" spans="24:120" ht="13.15" hidden="1"/>
    <row r="108" spans="24:120" ht="13.15" hidden="1"/>
    <row r="109" spans="24:120" ht="13.15" hidden="1"/>
    <row r="110" spans="24:120" ht="13.15" hidden="1"/>
  </sheetData>
  <sheetProtection algorithmName="SHA-512" hashValue="98auZtQVuwJ9PtA3IPdw9I28Sfw4fJbpSShCO6Pqi86R5Ts4NGGW7RgtW34XOGcD3OpF93JIODEDnio+rCIBHQ==" saltValue="Yr3Tf6eP+VuYcFW5R8Msz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ht="13.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ht="13.15"/>
    <row r="3" spans="2:116" ht="13.15"/>
    <row r="4" spans="2:116" ht="13.15">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ht="13.15">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ht="13.15"/>
    <row r="7" spans="2:116" ht="13.15"/>
    <row r="8" spans="2:116" ht="13.15"/>
    <row r="9" spans="2:116" ht="13.15"/>
    <row r="10" spans="2:116" ht="13.15"/>
    <row r="11" spans="2:116" ht="13.15"/>
    <row r="12" spans="2:116" ht="13.15"/>
    <row r="13" spans="2:116" ht="13.15"/>
    <row r="14" spans="2:116" ht="13.15"/>
    <row r="15" spans="2:116" ht="13.15"/>
    <row r="16" spans="2:116" ht="13.15"/>
    <row r="17" spans="9:116" ht="13.15"/>
    <row r="18" spans="9:116" ht="13.15">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ht="13.15"/>
    <row r="20" spans="9:116" ht="13.15"/>
    <row r="21" spans="9:116" ht="13.15">
      <c r="DL21" s="290"/>
    </row>
    <row r="22" spans="9:116" ht="13.15">
      <c r="DI22" s="290"/>
      <c r="DJ22" s="290"/>
      <c r="DK22" s="290"/>
      <c r="DL22" s="290"/>
    </row>
    <row r="23" spans="9:116" ht="13.15">
      <c r="CY23" s="290"/>
      <c r="CZ23" s="290"/>
      <c r="DA23" s="290"/>
      <c r="DB23" s="290"/>
      <c r="DC23" s="290"/>
      <c r="DD23" s="290"/>
      <c r="DE23" s="290"/>
      <c r="DF23" s="290"/>
      <c r="DG23" s="290"/>
      <c r="DH23" s="290"/>
      <c r="DI23" s="290"/>
      <c r="DJ23" s="290"/>
      <c r="DK23" s="290"/>
      <c r="DL23" s="290"/>
    </row>
    <row r="24" spans="9:116" ht="13.15"/>
    <row r="25" spans="9:116" ht="13.15"/>
    <row r="26" spans="9:116" ht="13.15"/>
    <row r="27" spans="9:116" ht="13.15"/>
    <row r="28" spans="9:116" ht="13.15"/>
    <row r="29" spans="9:116" ht="13.15"/>
    <row r="30" spans="9:116" ht="13.15"/>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XhUz+00ss4jSJIirMY2laQo5+NRUSr/84NewA4Q7+sYJbluhvmr5DfHLDz0DeV6o4Eqdvs8WZN68s7pt2HuWfQ==" saltValue="RR1Xgffm7rDRt6WZiTxko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ht="13.15">
      <c r="AS1" s="293"/>
      <c r="AT1" s="293"/>
    </row>
    <row r="2" spans="1:46" ht="13.15">
      <c r="AS2" s="293"/>
      <c r="AT2" s="293"/>
    </row>
    <row r="3" spans="1:46" ht="13.15">
      <c r="AS3" s="293"/>
      <c r="AT3" s="293"/>
    </row>
    <row r="4" spans="1:46" ht="13.15">
      <c r="AS4" s="293"/>
      <c r="AT4" s="293"/>
    </row>
    <row r="5" spans="1:46" ht="17.25">
      <c r="A5" s="294" t="s">
        <v>497</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498</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0" t="s">
        <v>499</v>
      </c>
      <c r="AP7" s="303"/>
      <c r="AQ7" s="304" t="s">
        <v>500</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1"/>
      <c r="AP8" s="309" t="s">
        <v>501</v>
      </c>
      <c r="AQ8" s="310" t="s">
        <v>502</v>
      </c>
      <c r="AR8" s="311" t="s">
        <v>503</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12" t="s">
        <v>504</v>
      </c>
      <c r="AL9" s="1213"/>
      <c r="AM9" s="1213"/>
      <c r="AN9" s="1214"/>
      <c r="AO9" s="312">
        <v>2204966</v>
      </c>
      <c r="AP9" s="312">
        <v>69915</v>
      </c>
      <c r="AQ9" s="313">
        <v>90414</v>
      </c>
      <c r="AR9" s="314">
        <v>-22.7</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12" t="s">
        <v>505</v>
      </c>
      <c r="AL10" s="1213"/>
      <c r="AM10" s="1213"/>
      <c r="AN10" s="1214"/>
      <c r="AO10" s="315">
        <v>184241</v>
      </c>
      <c r="AP10" s="315">
        <v>5842</v>
      </c>
      <c r="AQ10" s="316">
        <v>7325</v>
      </c>
      <c r="AR10" s="317">
        <v>-20.2</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12" t="s">
        <v>506</v>
      </c>
      <c r="AL11" s="1213"/>
      <c r="AM11" s="1213"/>
      <c r="AN11" s="1214"/>
      <c r="AO11" s="315">
        <v>402728</v>
      </c>
      <c r="AP11" s="315">
        <v>12770</v>
      </c>
      <c r="AQ11" s="316">
        <v>9426</v>
      </c>
      <c r="AR11" s="317">
        <v>35.5</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12" t="s">
        <v>507</v>
      </c>
      <c r="AL12" s="1213"/>
      <c r="AM12" s="1213"/>
      <c r="AN12" s="1214"/>
      <c r="AO12" s="315">
        <v>11036</v>
      </c>
      <c r="AP12" s="315">
        <v>350</v>
      </c>
      <c r="AQ12" s="316">
        <v>1167</v>
      </c>
      <c r="AR12" s="317">
        <v>-70</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12" t="s">
        <v>508</v>
      </c>
      <c r="AL13" s="1213"/>
      <c r="AM13" s="1213"/>
      <c r="AN13" s="1214"/>
      <c r="AO13" s="315" t="s">
        <v>509</v>
      </c>
      <c r="AP13" s="315" t="s">
        <v>509</v>
      </c>
      <c r="AQ13" s="316">
        <v>3</v>
      </c>
      <c r="AR13" s="317" t="s">
        <v>509</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12" t="s">
        <v>510</v>
      </c>
      <c r="AL14" s="1213"/>
      <c r="AM14" s="1213"/>
      <c r="AN14" s="1214"/>
      <c r="AO14" s="315">
        <v>128508</v>
      </c>
      <c r="AP14" s="315">
        <v>4075</v>
      </c>
      <c r="AQ14" s="316">
        <v>4078</v>
      </c>
      <c r="AR14" s="317">
        <v>-0.1</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12" t="s">
        <v>511</v>
      </c>
      <c r="AL15" s="1213"/>
      <c r="AM15" s="1213"/>
      <c r="AN15" s="1214"/>
      <c r="AO15" s="315">
        <v>33979</v>
      </c>
      <c r="AP15" s="315">
        <v>1077</v>
      </c>
      <c r="AQ15" s="316">
        <v>2195</v>
      </c>
      <c r="AR15" s="317">
        <v>-50.9</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15" t="s">
        <v>512</v>
      </c>
      <c r="AL16" s="1216"/>
      <c r="AM16" s="1216"/>
      <c r="AN16" s="1217"/>
      <c r="AO16" s="315">
        <v>-211286</v>
      </c>
      <c r="AP16" s="315">
        <v>-6699</v>
      </c>
      <c r="AQ16" s="316">
        <v>-8893</v>
      </c>
      <c r="AR16" s="317">
        <v>-24.7</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15" t="s">
        <v>188</v>
      </c>
      <c r="AL17" s="1216"/>
      <c r="AM17" s="1216"/>
      <c r="AN17" s="1217"/>
      <c r="AO17" s="315">
        <v>2754172</v>
      </c>
      <c r="AP17" s="315">
        <v>87329</v>
      </c>
      <c r="AQ17" s="316">
        <v>105714</v>
      </c>
      <c r="AR17" s="317">
        <v>-17.399999999999999</v>
      </c>
    </row>
    <row r="18" spans="1:46" ht="13.15">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513</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514</v>
      </c>
      <c r="AP20" s="323" t="s">
        <v>515</v>
      </c>
      <c r="AQ20" s="324" t="s">
        <v>516</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07" t="s">
        <v>517</v>
      </c>
      <c r="AL21" s="1208"/>
      <c r="AM21" s="1208"/>
      <c r="AN21" s="1209"/>
      <c r="AO21" s="327">
        <v>7.7</v>
      </c>
      <c r="AP21" s="328">
        <v>10.07</v>
      </c>
      <c r="AQ21" s="329">
        <v>-2.37</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07" t="s">
        <v>518</v>
      </c>
      <c r="AL22" s="1208"/>
      <c r="AM22" s="1208"/>
      <c r="AN22" s="1209"/>
      <c r="AO22" s="332">
        <v>99.8</v>
      </c>
      <c r="AP22" s="333">
        <v>97.6</v>
      </c>
      <c r="AQ22" s="334">
        <v>2.2000000000000002</v>
      </c>
      <c r="AR22" s="318"/>
      <c r="AS22" s="330"/>
      <c r="AT22" s="326"/>
    </row>
    <row r="23" spans="1:46" s="331" customFormat="1" ht="13.15">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ht="13.15">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ht="13.15">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519</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ht="13.15">
      <c r="A27" s="339"/>
      <c r="AO27" s="293"/>
      <c r="AP27" s="293"/>
      <c r="AQ27" s="293"/>
      <c r="AR27" s="293"/>
      <c r="AS27" s="293"/>
      <c r="AT27" s="293"/>
    </row>
    <row r="28" spans="1:46" ht="17.25">
      <c r="A28" s="294" t="s">
        <v>520</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521</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0" t="s">
        <v>499</v>
      </c>
      <c r="AP30" s="303"/>
      <c r="AQ30" s="304" t="s">
        <v>500</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1"/>
      <c r="AP31" s="309" t="s">
        <v>501</v>
      </c>
      <c r="AQ31" s="310" t="s">
        <v>502</v>
      </c>
      <c r="AR31" s="311" t="s">
        <v>503</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23" t="s">
        <v>522</v>
      </c>
      <c r="AL32" s="1224"/>
      <c r="AM32" s="1224"/>
      <c r="AN32" s="1225"/>
      <c r="AO32" s="342">
        <v>1381944</v>
      </c>
      <c r="AP32" s="342">
        <v>43818</v>
      </c>
      <c r="AQ32" s="343">
        <v>67110</v>
      </c>
      <c r="AR32" s="344">
        <v>-34.700000000000003</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23" t="s">
        <v>523</v>
      </c>
      <c r="AL33" s="1224"/>
      <c r="AM33" s="1224"/>
      <c r="AN33" s="1225"/>
      <c r="AO33" s="342" t="s">
        <v>509</v>
      </c>
      <c r="AP33" s="342" t="s">
        <v>509</v>
      </c>
      <c r="AQ33" s="343" t="s">
        <v>509</v>
      </c>
      <c r="AR33" s="344" t="s">
        <v>509</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23" t="s">
        <v>524</v>
      </c>
      <c r="AL34" s="1224"/>
      <c r="AM34" s="1224"/>
      <c r="AN34" s="1225"/>
      <c r="AO34" s="342" t="s">
        <v>509</v>
      </c>
      <c r="AP34" s="342" t="s">
        <v>509</v>
      </c>
      <c r="AQ34" s="343">
        <v>6</v>
      </c>
      <c r="AR34" s="344" t="s">
        <v>509</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23" t="s">
        <v>525</v>
      </c>
      <c r="AL35" s="1224"/>
      <c r="AM35" s="1224"/>
      <c r="AN35" s="1225"/>
      <c r="AO35" s="342">
        <v>578723</v>
      </c>
      <c r="AP35" s="342">
        <v>18350</v>
      </c>
      <c r="AQ35" s="343">
        <v>17795</v>
      </c>
      <c r="AR35" s="344">
        <v>3.1</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23" t="s">
        <v>526</v>
      </c>
      <c r="AL36" s="1224"/>
      <c r="AM36" s="1224"/>
      <c r="AN36" s="1225"/>
      <c r="AO36" s="342">
        <v>154099</v>
      </c>
      <c r="AP36" s="342">
        <v>4886</v>
      </c>
      <c r="AQ36" s="343">
        <v>2500</v>
      </c>
      <c r="AR36" s="344">
        <v>95.4</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23" t="s">
        <v>527</v>
      </c>
      <c r="AL37" s="1224"/>
      <c r="AM37" s="1224"/>
      <c r="AN37" s="1225"/>
      <c r="AO37" s="342">
        <v>9851</v>
      </c>
      <c r="AP37" s="342">
        <v>312</v>
      </c>
      <c r="AQ37" s="343">
        <v>1001</v>
      </c>
      <c r="AR37" s="344">
        <v>-68.8</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6" t="s">
        <v>528</v>
      </c>
      <c r="AL38" s="1227"/>
      <c r="AM38" s="1227"/>
      <c r="AN38" s="1228"/>
      <c r="AO38" s="345" t="s">
        <v>509</v>
      </c>
      <c r="AP38" s="345" t="s">
        <v>509</v>
      </c>
      <c r="AQ38" s="346">
        <v>4</v>
      </c>
      <c r="AR38" s="334" t="s">
        <v>509</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6" t="s">
        <v>529</v>
      </c>
      <c r="AL39" s="1227"/>
      <c r="AM39" s="1227"/>
      <c r="AN39" s="1228"/>
      <c r="AO39" s="342">
        <v>-178329</v>
      </c>
      <c r="AP39" s="342">
        <v>-5654</v>
      </c>
      <c r="AQ39" s="343">
        <v>-3748</v>
      </c>
      <c r="AR39" s="344">
        <v>50.9</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23" t="s">
        <v>530</v>
      </c>
      <c r="AL40" s="1224"/>
      <c r="AM40" s="1224"/>
      <c r="AN40" s="1225"/>
      <c r="AO40" s="342">
        <v>-1130457</v>
      </c>
      <c r="AP40" s="342">
        <v>-35844</v>
      </c>
      <c r="AQ40" s="343">
        <v>-58908</v>
      </c>
      <c r="AR40" s="344">
        <v>-39.200000000000003</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9" t="s">
        <v>302</v>
      </c>
      <c r="AL41" s="1230"/>
      <c r="AM41" s="1230"/>
      <c r="AN41" s="1231"/>
      <c r="AO41" s="342">
        <v>815831</v>
      </c>
      <c r="AP41" s="342">
        <v>25868</v>
      </c>
      <c r="AQ41" s="343">
        <v>25761</v>
      </c>
      <c r="AR41" s="344">
        <v>0.4</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531</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532</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533</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18" t="s">
        <v>499</v>
      </c>
      <c r="AN49" s="1220" t="s">
        <v>534</v>
      </c>
      <c r="AO49" s="1221"/>
      <c r="AP49" s="1221"/>
      <c r="AQ49" s="1221"/>
      <c r="AR49" s="1222"/>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19"/>
      <c r="AN50" s="358" t="s">
        <v>535</v>
      </c>
      <c r="AO50" s="359" t="s">
        <v>536</v>
      </c>
      <c r="AP50" s="360" t="s">
        <v>537</v>
      </c>
      <c r="AQ50" s="361" t="s">
        <v>538</v>
      </c>
      <c r="AR50" s="362" t="s">
        <v>539</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540</v>
      </c>
      <c r="AL51" s="355"/>
      <c r="AM51" s="363">
        <v>4333028</v>
      </c>
      <c r="AN51" s="364">
        <v>131467</v>
      </c>
      <c r="AO51" s="365">
        <v>13.1</v>
      </c>
      <c r="AP51" s="366">
        <v>106614</v>
      </c>
      <c r="AQ51" s="367">
        <v>17.2</v>
      </c>
      <c r="AR51" s="368">
        <v>-4.0999999999999996</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541</v>
      </c>
      <c r="AM52" s="371">
        <v>1911643</v>
      </c>
      <c r="AN52" s="372">
        <v>58001</v>
      </c>
      <c r="AO52" s="373">
        <v>45</v>
      </c>
      <c r="AP52" s="374">
        <v>45545</v>
      </c>
      <c r="AQ52" s="375">
        <v>20.7</v>
      </c>
      <c r="AR52" s="376">
        <v>24.3</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542</v>
      </c>
      <c r="AL53" s="355"/>
      <c r="AM53" s="363">
        <v>1385046</v>
      </c>
      <c r="AN53" s="364">
        <v>42605</v>
      </c>
      <c r="AO53" s="365">
        <v>-67.599999999999994</v>
      </c>
      <c r="AP53" s="366">
        <v>85459</v>
      </c>
      <c r="AQ53" s="367">
        <v>-19.8</v>
      </c>
      <c r="AR53" s="368">
        <v>-47.8</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541</v>
      </c>
      <c r="AM54" s="371">
        <v>982080</v>
      </c>
      <c r="AN54" s="372">
        <v>30209</v>
      </c>
      <c r="AO54" s="373">
        <v>-47.9</v>
      </c>
      <c r="AP54" s="374">
        <v>44378</v>
      </c>
      <c r="AQ54" s="375">
        <v>-2.6</v>
      </c>
      <c r="AR54" s="376">
        <v>-45.3</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543</v>
      </c>
      <c r="AL55" s="355"/>
      <c r="AM55" s="363">
        <v>784149</v>
      </c>
      <c r="AN55" s="364">
        <v>24365</v>
      </c>
      <c r="AO55" s="365">
        <v>-42.8</v>
      </c>
      <c r="AP55" s="366">
        <v>83280</v>
      </c>
      <c r="AQ55" s="367">
        <v>-2.5</v>
      </c>
      <c r="AR55" s="368">
        <v>-40.299999999999997</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541</v>
      </c>
      <c r="AM56" s="371">
        <v>458824</v>
      </c>
      <c r="AN56" s="372">
        <v>14257</v>
      </c>
      <c r="AO56" s="373">
        <v>-52.8</v>
      </c>
      <c r="AP56" s="374">
        <v>43123</v>
      </c>
      <c r="AQ56" s="375">
        <v>-2.8</v>
      </c>
      <c r="AR56" s="376">
        <v>-50</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544</v>
      </c>
      <c r="AL57" s="355"/>
      <c r="AM57" s="363">
        <v>984018</v>
      </c>
      <c r="AN57" s="364">
        <v>30923</v>
      </c>
      <c r="AO57" s="365">
        <v>26.9</v>
      </c>
      <c r="AP57" s="366">
        <v>88968</v>
      </c>
      <c r="AQ57" s="367">
        <v>6.8</v>
      </c>
      <c r="AR57" s="368">
        <v>20.100000000000001</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541</v>
      </c>
      <c r="AM58" s="371">
        <v>648764</v>
      </c>
      <c r="AN58" s="372">
        <v>20387</v>
      </c>
      <c r="AO58" s="373">
        <v>43</v>
      </c>
      <c r="AP58" s="374">
        <v>45482</v>
      </c>
      <c r="AQ58" s="375">
        <v>5.5</v>
      </c>
      <c r="AR58" s="376">
        <v>37.5</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545</v>
      </c>
      <c r="AL59" s="355"/>
      <c r="AM59" s="363">
        <v>1581591</v>
      </c>
      <c r="AN59" s="364">
        <v>50149</v>
      </c>
      <c r="AO59" s="365">
        <v>62.2</v>
      </c>
      <c r="AP59" s="366">
        <v>85173</v>
      </c>
      <c r="AQ59" s="367">
        <v>-4.3</v>
      </c>
      <c r="AR59" s="368">
        <v>66.5</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541</v>
      </c>
      <c r="AM60" s="371">
        <v>897410</v>
      </c>
      <c r="AN60" s="372">
        <v>28455</v>
      </c>
      <c r="AO60" s="373">
        <v>39.6</v>
      </c>
      <c r="AP60" s="374">
        <v>43913</v>
      </c>
      <c r="AQ60" s="375">
        <v>-3.4</v>
      </c>
      <c r="AR60" s="376">
        <v>43</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546</v>
      </c>
      <c r="AL61" s="377"/>
      <c r="AM61" s="378">
        <v>1813566</v>
      </c>
      <c r="AN61" s="379">
        <v>55902</v>
      </c>
      <c r="AO61" s="380">
        <v>-1.6</v>
      </c>
      <c r="AP61" s="381">
        <v>89899</v>
      </c>
      <c r="AQ61" s="382">
        <v>-0.5</v>
      </c>
      <c r="AR61" s="368">
        <v>-1.1000000000000001</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541</v>
      </c>
      <c r="AM62" s="371">
        <v>979744</v>
      </c>
      <c r="AN62" s="372">
        <v>30262</v>
      </c>
      <c r="AO62" s="373">
        <v>5.4</v>
      </c>
      <c r="AP62" s="374">
        <v>44488</v>
      </c>
      <c r="AQ62" s="375">
        <v>3.5</v>
      </c>
      <c r="AR62" s="376">
        <v>1.9</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t="13.15" hidden="1">
      <c r="AK70" s="293"/>
      <c r="AL70" s="293"/>
      <c r="AM70" s="293"/>
      <c r="AN70" s="293"/>
      <c r="AO70" s="293"/>
      <c r="AP70" s="293"/>
      <c r="AQ70" s="293"/>
      <c r="AR70" s="293"/>
    </row>
    <row r="71" spans="1:46" ht="13.15" hidden="1">
      <c r="AK71" s="293"/>
      <c r="AL71" s="293"/>
      <c r="AM71" s="293"/>
      <c r="AN71" s="293"/>
      <c r="AO71" s="293"/>
      <c r="AP71" s="293"/>
      <c r="AQ71" s="293"/>
      <c r="AR71" s="293"/>
    </row>
    <row r="72" spans="1:46" ht="13.15" hidden="1">
      <c r="AK72" s="293"/>
      <c r="AL72" s="293"/>
      <c r="AM72" s="293"/>
      <c r="AN72" s="293"/>
      <c r="AO72" s="293"/>
      <c r="AP72" s="293"/>
      <c r="AQ72" s="293"/>
      <c r="AR72" s="293"/>
    </row>
    <row r="73" spans="1:46" ht="13.15" hidden="1">
      <c r="AK73" s="293"/>
      <c r="AL73" s="293"/>
      <c r="AM73" s="293"/>
      <c r="AN73" s="293"/>
      <c r="AO73" s="293"/>
      <c r="AP73" s="293"/>
      <c r="AQ73" s="293"/>
      <c r="AR73" s="293"/>
    </row>
    <row r="74" spans="1:46" ht="13.15" hidden="1"/>
  </sheetData>
  <sheetProtection algorithmName="SHA-512" hashValue="/qr+wpb6k6q/MAurdbWT7hnENyFW5uFRAOHFb5oqXJLsBSvZzHOOGPRuLAU19AtvinSWYsvVYNB8cfXlGZv8qg==" saltValue="+U06bdvAuPQ+x4dft00S9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ht="13.15">
      <c r="B2" s="290"/>
      <c r="DG2" s="290"/>
    </row>
    <row r="3" spans="2:125" ht="13.1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ht="13.15"/>
    <row r="5" spans="2:125" ht="13.15"/>
    <row r="6" spans="2:125" ht="13.15"/>
    <row r="7" spans="2:125" ht="13.15"/>
    <row r="8" spans="2:125" ht="13.15"/>
    <row r="9" spans="2:125" ht="13.15">
      <c r="DU9" s="290"/>
    </row>
    <row r="10" spans="2:125" ht="13.15"/>
    <row r="11" spans="2:125" ht="13.15"/>
    <row r="12" spans="2:125" ht="13.15"/>
    <row r="13" spans="2:125" ht="13.15"/>
    <row r="14" spans="2:125" ht="13.15"/>
    <row r="15" spans="2:125" ht="13.15"/>
    <row r="16" spans="2:125" ht="13.15"/>
    <row r="17" spans="125:125" ht="13.15">
      <c r="DU17" s="290"/>
    </row>
    <row r="18" spans="125:125" ht="13.15"/>
    <row r="19" spans="125:125" ht="13.15"/>
    <row r="20" spans="125:125" ht="13.15">
      <c r="DU20" s="290"/>
    </row>
    <row r="21" spans="125:125" ht="13.15">
      <c r="DU21" s="290"/>
    </row>
    <row r="22" spans="125:125" ht="13.15"/>
    <row r="23" spans="125:125" ht="13.15"/>
    <row r="24" spans="125:125" ht="13.15"/>
    <row r="25" spans="125:125" ht="13.15"/>
    <row r="26" spans="125:125" ht="13.15"/>
    <row r="27" spans="125:125" ht="13.15"/>
    <row r="28" spans="125:125" ht="13.15">
      <c r="DU28" s="290"/>
    </row>
    <row r="29" spans="125:125" ht="13.15"/>
    <row r="30" spans="125:125" ht="13.1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548</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ChnCTPlRcqtnHGrvj25nroGDMkunJtq2OCz3GnsOtQsm+bmme1i8hMdMXJZ4Uu1QnsHVTgjtpnyn9WimXwXH/A==" saltValue="lNUmcEut9n2uS5OJxyYR7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ht="13.15">
      <c r="B2" s="290"/>
      <c r="T2" s="290"/>
    </row>
    <row r="3" spans="1:125" ht="13.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ht="13.15"/>
    <row r="5" spans="1:125" ht="13.15"/>
    <row r="6" spans="1:125" ht="13.15"/>
    <row r="7" spans="1:125" ht="13.15"/>
    <row r="8" spans="1:125" ht="13.15"/>
    <row r="9" spans="1:125" ht="13.15"/>
    <row r="10" spans="1:125" ht="13.15"/>
    <row r="11" spans="1:125" ht="13.15"/>
    <row r="12" spans="1:125" ht="13.15"/>
    <row r="13" spans="1:125" ht="13.15"/>
    <row r="14" spans="1:125" ht="13.15"/>
    <row r="15" spans="1:125" ht="13.15"/>
    <row r="16" spans="1:125" ht="13.15"/>
    <row r="17" ht="13.15"/>
    <row r="18" ht="13.15"/>
    <row r="19" ht="13.15"/>
    <row r="20" ht="13.15"/>
    <row r="21" ht="13.15"/>
    <row r="22" ht="13.15"/>
    <row r="23" ht="13.15"/>
    <row r="24" ht="13.15"/>
    <row r="25" ht="13.15"/>
    <row r="26" ht="13.15"/>
    <row r="27" ht="13.15"/>
    <row r="28" ht="13.15"/>
    <row r="29" ht="13.15"/>
    <row r="30" ht="13.15"/>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549</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nDOnUxWiDUnRbKnqbKlMdv5m61IYk/+skOU4Y7uK1IveWILMtVif3Ti4mRuEcyQ7V1xS9YHocKg1vPlN5OkwKg==" saltValue="uLhWdzUSKawcTYSNhpKlR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550</v>
      </c>
      <c r="G46" s="8" t="s">
        <v>551</v>
      </c>
      <c r="H46" s="8" t="s">
        <v>552</v>
      </c>
      <c r="I46" s="8" t="s">
        <v>553</v>
      </c>
      <c r="J46" s="9" t="s">
        <v>554</v>
      </c>
    </row>
    <row r="47" spans="2:10" ht="57.75" customHeight="1">
      <c r="B47" s="10"/>
      <c r="C47" s="1232" t="s">
        <v>3</v>
      </c>
      <c r="D47" s="1232"/>
      <c r="E47" s="1233"/>
      <c r="F47" s="11">
        <v>4.55</v>
      </c>
      <c r="G47" s="12">
        <v>8.82</v>
      </c>
      <c r="H47" s="12">
        <v>18.34</v>
      </c>
      <c r="I47" s="12">
        <v>14</v>
      </c>
      <c r="J47" s="13">
        <v>12.58</v>
      </c>
    </row>
    <row r="48" spans="2:10" ht="57.75" customHeight="1">
      <c r="B48" s="14"/>
      <c r="C48" s="1234" t="s">
        <v>4</v>
      </c>
      <c r="D48" s="1234"/>
      <c r="E48" s="1235"/>
      <c r="F48" s="15">
        <v>11.41</v>
      </c>
      <c r="G48" s="16">
        <v>13.03</v>
      </c>
      <c r="H48" s="16">
        <v>8.9700000000000006</v>
      </c>
      <c r="I48" s="16">
        <v>11.79</v>
      </c>
      <c r="J48" s="17">
        <v>11.47</v>
      </c>
    </row>
    <row r="49" spans="2:10" ht="57.75" customHeight="1" thickBot="1">
      <c r="B49" s="18"/>
      <c r="C49" s="1236" t="s">
        <v>5</v>
      </c>
      <c r="D49" s="1236"/>
      <c r="E49" s="1237"/>
      <c r="F49" s="19" t="s">
        <v>555</v>
      </c>
      <c r="G49" s="20">
        <v>5.98</v>
      </c>
      <c r="H49" s="20">
        <v>4.8899999999999997</v>
      </c>
      <c r="I49" s="20" t="s">
        <v>556</v>
      </c>
      <c r="J49" s="21" t="s">
        <v>557</v>
      </c>
    </row>
    <row r="50" spans="2:10" ht="13.5" customHeight="1"/>
    <row r="51" spans="2:10" ht="13.5" hidden="1" customHeight="1"/>
    <row r="52" spans="2:10" ht="13.5" hidden="1" customHeight="1"/>
    <row r="53" spans="2:10" ht="13.5" hidden="1" customHeight="1"/>
  </sheetData>
  <sheetProtection algorithmName="SHA-512" hashValue="tEcYYV+9QobNhdg7snafRM98RVdNLtejGvXXihSAF7ukY5gEIQ53e85kfOnNy0m4QAUYAr8n0dHcWFuNABTiqg==" saltValue="PY314PS9mTiPABhzqr0oc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550</v>
      </c>
      <c r="G33" s="29" t="s">
        <v>551</v>
      </c>
      <c r="H33" s="29" t="s">
        <v>552</v>
      </c>
      <c r="I33" s="29" t="s">
        <v>553</v>
      </c>
      <c r="J33" s="30" t="s">
        <v>554</v>
      </c>
      <c r="K33" s="22"/>
      <c r="L33" s="22"/>
      <c r="M33" s="22"/>
      <c r="N33" s="22"/>
      <c r="O33" s="22"/>
      <c r="P33" s="22"/>
    </row>
    <row r="34" spans="1:16" ht="39" customHeight="1">
      <c r="A34" s="22"/>
      <c r="B34" s="31"/>
      <c r="C34" s="1244" t="s">
        <v>558</v>
      </c>
      <c r="D34" s="1244"/>
      <c r="E34" s="1245"/>
      <c r="F34" s="32">
        <v>11.37</v>
      </c>
      <c r="G34" s="33">
        <v>12.96</v>
      </c>
      <c r="H34" s="33">
        <v>8.86</v>
      </c>
      <c r="I34" s="33">
        <v>11.64</v>
      </c>
      <c r="J34" s="34">
        <v>11.44</v>
      </c>
      <c r="K34" s="22"/>
      <c r="L34" s="22"/>
      <c r="M34" s="22"/>
      <c r="N34" s="22"/>
      <c r="O34" s="22"/>
      <c r="P34" s="22"/>
    </row>
    <row r="35" spans="1:16" ht="39" customHeight="1">
      <c r="A35" s="22"/>
      <c r="B35" s="35"/>
      <c r="C35" s="1238" t="s">
        <v>559</v>
      </c>
      <c r="D35" s="1239"/>
      <c r="E35" s="1240"/>
      <c r="F35" s="36">
        <v>8.76</v>
      </c>
      <c r="G35" s="37">
        <v>8.7799999999999994</v>
      </c>
      <c r="H35" s="37">
        <v>10.14</v>
      </c>
      <c r="I35" s="37">
        <v>8.59</v>
      </c>
      <c r="J35" s="38">
        <v>8.98</v>
      </c>
      <c r="K35" s="22"/>
      <c r="L35" s="22"/>
      <c r="M35" s="22"/>
      <c r="N35" s="22"/>
      <c r="O35" s="22"/>
      <c r="P35" s="22"/>
    </row>
    <row r="36" spans="1:16" ht="39" customHeight="1">
      <c r="A36" s="22"/>
      <c r="B36" s="35"/>
      <c r="C36" s="1238" t="s">
        <v>560</v>
      </c>
      <c r="D36" s="1239"/>
      <c r="E36" s="1240"/>
      <c r="F36" s="36">
        <v>2.3199999999999998</v>
      </c>
      <c r="G36" s="37">
        <v>2.27</v>
      </c>
      <c r="H36" s="37">
        <v>3.03</v>
      </c>
      <c r="I36" s="37">
        <v>2.82</v>
      </c>
      <c r="J36" s="38">
        <v>3.15</v>
      </c>
      <c r="K36" s="22"/>
      <c r="L36" s="22"/>
      <c r="M36" s="22"/>
      <c r="N36" s="22"/>
      <c r="O36" s="22"/>
      <c r="P36" s="22"/>
    </row>
    <row r="37" spans="1:16" ht="39" customHeight="1">
      <c r="A37" s="22"/>
      <c r="B37" s="35"/>
      <c r="C37" s="1238" t="s">
        <v>561</v>
      </c>
      <c r="D37" s="1239"/>
      <c r="E37" s="1240"/>
      <c r="F37" s="36">
        <v>1.56</v>
      </c>
      <c r="G37" s="37">
        <v>1.7</v>
      </c>
      <c r="H37" s="37">
        <v>2.91</v>
      </c>
      <c r="I37" s="37">
        <v>2.99</v>
      </c>
      <c r="J37" s="38">
        <v>2.69</v>
      </c>
      <c r="K37" s="22"/>
      <c r="L37" s="22"/>
      <c r="M37" s="22"/>
      <c r="N37" s="22"/>
      <c r="O37" s="22"/>
      <c r="P37" s="22"/>
    </row>
    <row r="38" spans="1:16" ht="39" customHeight="1">
      <c r="A38" s="22"/>
      <c r="B38" s="35"/>
      <c r="C38" s="1238" t="s">
        <v>562</v>
      </c>
      <c r="D38" s="1239"/>
      <c r="E38" s="1240"/>
      <c r="F38" s="36">
        <v>0.69</v>
      </c>
      <c r="G38" s="37">
        <v>0.67</v>
      </c>
      <c r="H38" s="37">
        <v>1.47</v>
      </c>
      <c r="I38" s="37">
        <v>1.4</v>
      </c>
      <c r="J38" s="38">
        <v>2.14</v>
      </c>
      <c r="K38" s="22"/>
      <c r="L38" s="22"/>
      <c r="M38" s="22"/>
      <c r="N38" s="22"/>
      <c r="O38" s="22"/>
      <c r="P38" s="22"/>
    </row>
    <row r="39" spans="1:16" ht="39" customHeight="1">
      <c r="A39" s="22"/>
      <c r="B39" s="35"/>
      <c r="C39" s="1238" t="s">
        <v>563</v>
      </c>
      <c r="D39" s="1239"/>
      <c r="E39" s="1240"/>
      <c r="F39" s="36">
        <v>0.08</v>
      </c>
      <c r="G39" s="37">
        <v>0.05</v>
      </c>
      <c r="H39" s="37">
        <v>0.04</v>
      </c>
      <c r="I39" s="37">
        <v>0.04</v>
      </c>
      <c r="J39" s="38">
        <v>0.05</v>
      </c>
      <c r="K39" s="22"/>
      <c r="L39" s="22"/>
      <c r="M39" s="22"/>
      <c r="N39" s="22"/>
      <c r="O39" s="22"/>
      <c r="P39" s="22"/>
    </row>
    <row r="40" spans="1:16" ht="39" customHeight="1">
      <c r="A40" s="22"/>
      <c r="B40" s="35"/>
      <c r="C40" s="1238" t="s">
        <v>564</v>
      </c>
      <c r="D40" s="1239"/>
      <c r="E40" s="1240"/>
      <c r="F40" s="36">
        <v>0.03</v>
      </c>
      <c r="G40" s="37">
        <v>0.06</v>
      </c>
      <c r="H40" s="37">
        <v>0.1</v>
      </c>
      <c r="I40" s="37">
        <v>0.14000000000000001</v>
      </c>
      <c r="J40" s="38">
        <v>0.02</v>
      </c>
      <c r="K40" s="22"/>
      <c r="L40" s="22"/>
      <c r="M40" s="22"/>
      <c r="N40" s="22"/>
      <c r="O40" s="22"/>
      <c r="P40" s="22"/>
    </row>
    <row r="41" spans="1:16" ht="39" customHeight="1">
      <c r="A41" s="22"/>
      <c r="B41" s="35"/>
      <c r="C41" s="1238"/>
      <c r="D41" s="1239"/>
      <c r="E41" s="1240"/>
      <c r="F41" s="36"/>
      <c r="G41" s="37"/>
      <c r="H41" s="37"/>
      <c r="I41" s="37"/>
      <c r="J41" s="38"/>
      <c r="K41" s="22"/>
      <c r="L41" s="22"/>
      <c r="M41" s="22"/>
      <c r="N41" s="22"/>
      <c r="O41" s="22"/>
      <c r="P41" s="22"/>
    </row>
    <row r="42" spans="1:16" ht="39" customHeight="1">
      <c r="A42" s="22"/>
      <c r="B42" s="39"/>
      <c r="C42" s="1238" t="s">
        <v>565</v>
      </c>
      <c r="D42" s="1239"/>
      <c r="E42" s="1240"/>
      <c r="F42" s="36" t="s">
        <v>509</v>
      </c>
      <c r="G42" s="37" t="s">
        <v>509</v>
      </c>
      <c r="H42" s="37" t="s">
        <v>509</v>
      </c>
      <c r="I42" s="37" t="s">
        <v>509</v>
      </c>
      <c r="J42" s="38" t="s">
        <v>509</v>
      </c>
      <c r="K42" s="22"/>
      <c r="L42" s="22"/>
      <c r="M42" s="22"/>
      <c r="N42" s="22"/>
      <c r="O42" s="22"/>
      <c r="P42" s="22"/>
    </row>
    <row r="43" spans="1:16" ht="39" customHeight="1" thickBot="1">
      <c r="A43" s="22"/>
      <c r="B43" s="40"/>
      <c r="C43" s="1241" t="s">
        <v>566</v>
      </c>
      <c r="D43" s="1242"/>
      <c r="E43" s="1243"/>
      <c r="F43" s="41">
        <v>0</v>
      </c>
      <c r="G43" s="42">
        <v>0.01</v>
      </c>
      <c r="H43" s="42" t="s">
        <v>509</v>
      </c>
      <c r="I43" s="42" t="s">
        <v>509</v>
      </c>
      <c r="J43" s="43" t="s">
        <v>509</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GNtdb0r6aqUyCZIRwySO7uACnvpKmfxBlaOBEL8gvBKXlRKS20cBGTpIfol0LZGed5TAjd4ts9z8aLqrpP/4Qg==" saltValue="O31XxsFmUJ/DgyBSlg0j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550</v>
      </c>
      <c r="L44" s="56" t="s">
        <v>551</v>
      </c>
      <c r="M44" s="56" t="s">
        <v>552</v>
      </c>
      <c r="N44" s="56" t="s">
        <v>553</v>
      </c>
      <c r="O44" s="57" t="s">
        <v>554</v>
      </c>
      <c r="P44" s="48"/>
      <c r="Q44" s="48"/>
      <c r="R44" s="48"/>
      <c r="S44" s="48"/>
      <c r="T44" s="48"/>
      <c r="U44" s="48"/>
    </row>
    <row r="45" spans="1:21" ht="30.75" customHeight="1">
      <c r="A45" s="48"/>
      <c r="B45" s="1246" t="s">
        <v>11</v>
      </c>
      <c r="C45" s="1247"/>
      <c r="D45" s="58"/>
      <c r="E45" s="1252" t="s">
        <v>12</v>
      </c>
      <c r="F45" s="1252"/>
      <c r="G45" s="1252"/>
      <c r="H45" s="1252"/>
      <c r="I45" s="1252"/>
      <c r="J45" s="1253"/>
      <c r="K45" s="59">
        <v>1612</v>
      </c>
      <c r="L45" s="60">
        <v>1514</v>
      </c>
      <c r="M45" s="60">
        <v>1416</v>
      </c>
      <c r="N45" s="60">
        <v>1391</v>
      </c>
      <c r="O45" s="61">
        <v>1382</v>
      </c>
      <c r="P45" s="48"/>
      <c r="Q45" s="48"/>
      <c r="R45" s="48"/>
      <c r="S45" s="48"/>
      <c r="T45" s="48"/>
      <c r="U45" s="48"/>
    </row>
    <row r="46" spans="1:21" ht="30.75" customHeight="1">
      <c r="A46" s="48"/>
      <c r="B46" s="1248"/>
      <c r="C46" s="1249"/>
      <c r="D46" s="62"/>
      <c r="E46" s="1254" t="s">
        <v>13</v>
      </c>
      <c r="F46" s="1254"/>
      <c r="G46" s="1254"/>
      <c r="H46" s="1254"/>
      <c r="I46" s="1254"/>
      <c r="J46" s="1255"/>
      <c r="K46" s="63" t="s">
        <v>509</v>
      </c>
      <c r="L46" s="64" t="s">
        <v>509</v>
      </c>
      <c r="M46" s="64" t="s">
        <v>509</v>
      </c>
      <c r="N46" s="64" t="s">
        <v>509</v>
      </c>
      <c r="O46" s="65" t="s">
        <v>509</v>
      </c>
      <c r="P46" s="48"/>
      <c r="Q46" s="48"/>
      <c r="R46" s="48"/>
      <c r="S46" s="48"/>
      <c r="T46" s="48"/>
      <c r="U46" s="48"/>
    </row>
    <row r="47" spans="1:21" ht="30.75" customHeight="1">
      <c r="A47" s="48"/>
      <c r="B47" s="1248"/>
      <c r="C47" s="1249"/>
      <c r="D47" s="62"/>
      <c r="E47" s="1254" t="s">
        <v>14</v>
      </c>
      <c r="F47" s="1254"/>
      <c r="G47" s="1254"/>
      <c r="H47" s="1254"/>
      <c r="I47" s="1254"/>
      <c r="J47" s="1255"/>
      <c r="K47" s="63" t="s">
        <v>509</v>
      </c>
      <c r="L47" s="64" t="s">
        <v>509</v>
      </c>
      <c r="M47" s="64" t="s">
        <v>509</v>
      </c>
      <c r="N47" s="64" t="s">
        <v>509</v>
      </c>
      <c r="O47" s="65" t="s">
        <v>509</v>
      </c>
      <c r="P47" s="48"/>
      <c r="Q47" s="48"/>
      <c r="R47" s="48"/>
      <c r="S47" s="48"/>
      <c r="T47" s="48"/>
      <c r="U47" s="48"/>
    </row>
    <row r="48" spans="1:21" ht="30.75" customHeight="1">
      <c r="A48" s="48"/>
      <c r="B48" s="1248"/>
      <c r="C48" s="1249"/>
      <c r="D48" s="62"/>
      <c r="E48" s="1254" t="s">
        <v>15</v>
      </c>
      <c r="F48" s="1254"/>
      <c r="G48" s="1254"/>
      <c r="H48" s="1254"/>
      <c r="I48" s="1254"/>
      <c r="J48" s="1255"/>
      <c r="K48" s="63">
        <v>590</v>
      </c>
      <c r="L48" s="64">
        <v>605</v>
      </c>
      <c r="M48" s="64">
        <v>595</v>
      </c>
      <c r="N48" s="64">
        <v>612</v>
      </c>
      <c r="O48" s="65">
        <v>579</v>
      </c>
      <c r="P48" s="48"/>
      <c r="Q48" s="48"/>
      <c r="R48" s="48"/>
      <c r="S48" s="48"/>
      <c r="T48" s="48"/>
      <c r="U48" s="48"/>
    </row>
    <row r="49" spans="1:21" ht="30.75" customHeight="1">
      <c r="A49" s="48"/>
      <c r="B49" s="1248"/>
      <c r="C49" s="1249"/>
      <c r="D49" s="62"/>
      <c r="E49" s="1254" t="s">
        <v>16</v>
      </c>
      <c r="F49" s="1254"/>
      <c r="G49" s="1254"/>
      <c r="H49" s="1254"/>
      <c r="I49" s="1254"/>
      <c r="J49" s="1255"/>
      <c r="K49" s="63">
        <v>158</v>
      </c>
      <c r="L49" s="64">
        <v>175</v>
      </c>
      <c r="M49" s="64">
        <v>152</v>
      </c>
      <c r="N49" s="64">
        <v>151</v>
      </c>
      <c r="O49" s="65">
        <v>154</v>
      </c>
      <c r="P49" s="48"/>
      <c r="Q49" s="48"/>
      <c r="R49" s="48"/>
      <c r="S49" s="48"/>
      <c r="T49" s="48"/>
      <c r="U49" s="48"/>
    </row>
    <row r="50" spans="1:21" ht="30.75" customHeight="1">
      <c r="A50" s="48"/>
      <c r="B50" s="1248"/>
      <c r="C50" s="1249"/>
      <c r="D50" s="62"/>
      <c r="E50" s="1254" t="s">
        <v>17</v>
      </c>
      <c r="F50" s="1254"/>
      <c r="G50" s="1254"/>
      <c r="H50" s="1254"/>
      <c r="I50" s="1254"/>
      <c r="J50" s="1255"/>
      <c r="K50" s="63">
        <v>11</v>
      </c>
      <c r="L50" s="64">
        <v>11</v>
      </c>
      <c r="M50" s="64">
        <v>11</v>
      </c>
      <c r="N50" s="64">
        <v>10</v>
      </c>
      <c r="O50" s="65">
        <v>10</v>
      </c>
      <c r="P50" s="48"/>
      <c r="Q50" s="48"/>
      <c r="R50" s="48"/>
      <c r="S50" s="48"/>
      <c r="T50" s="48"/>
      <c r="U50" s="48"/>
    </row>
    <row r="51" spans="1:21" ht="30.75" customHeight="1">
      <c r="A51" s="48"/>
      <c r="B51" s="1250"/>
      <c r="C51" s="1251"/>
      <c r="D51" s="66"/>
      <c r="E51" s="1254" t="s">
        <v>18</v>
      </c>
      <c r="F51" s="1254"/>
      <c r="G51" s="1254"/>
      <c r="H51" s="1254"/>
      <c r="I51" s="1254"/>
      <c r="J51" s="1255"/>
      <c r="K51" s="63" t="s">
        <v>509</v>
      </c>
      <c r="L51" s="64" t="s">
        <v>509</v>
      </c>
      <c r="M51" s="64" t="s">
        <v>509</v>
      </c>
      <c r="N51" s="64" t="s">
        <v>509</v>
      </c>
      <c r="O51" s="65" t="s">
        <v>509</v>
      </c>
      <c r="P51" s="48"/>
      <c r="Q51" s="48"/>
      <c r="R51" s="48"/>
      <c r="S51" s="48"/>
      <c r="T51" s="48"/>
      <c r="U51" s="48"/>
    </row>
    <row r="52" spans="1:21" ht="30.75" customHeight="1">
      <c r="A52" s="48"/>
      <c r="B52" s="1256" t="s">
        <v>19</v>
      </c>
      <c r="C52" s="1257"/>
      <c r="D52" s="66"/>
      <c r="E52" s="1254" t="s">
        <v>20</v>
      </c>
      <c r="F52" s="1254"/>
      <c r="G52" s="1254"/>
      <c r="H52" s="1254"/>
      <c r="I52" s="1254"/>
      <c r="J52" s="1255"/>
      <c r="K52" s="63">
        <v>1496</v>
      </c>
      <c r="L52" s="64">
        <v>1423</v>
      </c>
      <c r="M52" s="64">
        <v>1364</v>
      </c>
      <c r="N52" s="64">
        <v>1351</v>
      </c>
      <c r="O52" s="65">
        <v>1308</v>
      </c>
      <c r="P52" s="48"/>
      <c r="Q52" s="48"/>
      <c r="R52" s="48"/>
      <c r="S52" s="48"/>
      <c r="T52" s="48"/>
      <c r="U52" s="48"/>
    </row>
    <row r="53" spans="1:21" ht="30.75" customHeight="1" thickBot="1">
      <c r="A53" s="48"/>
      <c r="B53" s="1258" t="s">
        <v>21</v>
      </c>
      <c r="C53" s="1259"/>
      <c r="D53" s="67"/>
      <c r="E53" s="1260" t="s">
        <v>22</v>
      </c>
      <c r="F53" s="1260"/>
      <c r="G53" s="1260"/>
      <c r="H53" s="1260"/>
      <c r="I53" s="1260"/>
      <c r="J53" s="1261"/>
      <c r="K53" s="68">
        <v>875</v>
      </c>
      <c r="L53" s="69">
        <v>882</v>
      </c>
      <c r="M53" s="69">
        <v>810</v>
      </c>
      <c r="N53" s="69">
        <v>813</v>
      </c>
      <c r="O53" s="70">
        <v>817</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567</v>
      </c>
      <c r="L56" s="80" t="s">
        <v>568</v>
      </c>
      <c r="M56" s="80" t="s">
        <v>569</v>
      </c>
      <c r="N56" s="80" t="s">
        <v>570</v>
      </c>
      <c r="O56" s="81" t="s">
        <v>571</v>
      </c>
      <c r="P56" s="48"/>
      <c r="Q56" s="48"/>
      <c r="R56" s="48"/>
      <c r="S56" s="48"/>
      <c r="T56" s="48"/>
      <c r="U56" s="48"/>
    </row>
    <row r="57" spans="1:21" ht="31.5" customHeight="1">
      <c r="B57" s="1262" t="s">
        <v>25</v>
      </c>
      <c r="C57" s="1263"/>
      <c r="D57" s="1266" t="s">
        <v>26</v>
      </c>
      <c r="E57" s="1267"/>
      <c r="F57" s="1267"/>
      <c r="G57" s="1267"/>
      <c r="H57" s="1267"/>
      <c r="I57" s="1267"/>
      <c r="J57" s="1268"/>
      <c r="K57" s="82" t="s">
        <v>572</v>
      </c>
      <c r="L57" s="83" t="s">
        <v>572</v>
      </c>
      <c r="M57" s="83" t="s">
        <v>509</v>
      </c>
      <c r="N57" s="83" t="s">
        <v>509</v>
      </c>
      <c r="O57" s="84" t="s">
        <v>509</v>
      </c>
    </row>
    <row r="58" spans="1:21" ht="31.5" customHeight="1" thickBot="1">
      <c r="B58" s="1264"/>
      <c r="C58" s="1265"/>
      <c r="D58" s="1269" t="s">
        <v>27</v>
      </c>
      <c r="E58" s="1270"/>
      <c r="F58" s="1270"/>
      <c r="G58" s="1270"/>
      <c r="H58" s="1270"/>
      <c r="I58" s="1270"/>
      <c r="J58" s="1271"/>
      <c r="K58" s="85" t="s">
        <v>509</v>
      </c>
      <c r="L58" s="86" t="s">
        <v>509</v>
      </c>
      <c r="M58" s="86" t="s">
        <v>509</v>
      </c>
      <c r="N58" s="86" t="s">
        <v>509</v>
      </c>
      <c r="O58" s="87" t="s">
        <v>509</v>
      </c>
    </row>
    <row r="59" spans="1:21" ht="24" customHeight="1">
      <c r="B59" s="88"/>
      <c r="C59" s="88"/>
      <c r="D59" s="89" t="s">
        <v>28</v>
      </c>
      <c r="E59" s="90"/>
      <c r="F59" s="90"/>
      <c r="G59" s="90"/>
      <c r="H59" s="90"/>
      <c r="I59" s="90"/>
      <c r="J59" s="90"/>
      <c r="K59" s="90"/>
      <c r="L59" s="90"/>
      <c r="M59" s="90"/>
      <c r="N59" s="90"/>
      <c r="O59" s="90"/>
    </row>
    <row r="60" spans="1:21" ht="24" customHeight="1">
      <c r="B60" s="91"/>
      <c r="C60" s="91"/>
      <c r="D60" s="89" t="s">
        <v>29</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YZMxOfjaP5EODG8lDubW2qgfrx2kDmo5QHn9GuIvajYssElLo5OUNkoW/T5YDUFiax+xzLHnvQTpf7vakbm3Mg==" saltValue="YkaQvCo0Kn0/3aUaq1ye2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9</v>
      </c>
    </row>
    <row r="40" spans="2:13" ht="27.75" customHeight="1" thickBot="1">
      <c r="B40" s="94" t="s">
        <v>10</v>
      </c>
      <c r="C40" s="95"/>
      <c r="D40" s="95"/>
      <c r="E40" s="96"/>
      <c r="F40" s="96"/>
      <c r="G40" s="96"/>
      <c r="H40" s="97" t="s">
        <v>2</v>
      </c>
      <c r="I40" s="98" t="s">
        <v>550</v>
      </c>
      <c r="J40" s="99" t="s">
        <v>551</v>
      </c>
      <c r="K40" s="99" t="s">
        <v>552</v>
      </c>
      <c r="L40" s="99" t="s">
        <v>553</v>
      </c>
      <c r="M40" s="100" t="s">
        <v>554</v>
      </c>
    </row>
    <row r="41" spans="2:13" ht="27.75" customHeight="1">
      <c r="B41" s="1272" t="s">
        <v>30</v>
      </c>
      <c r="C41" s="1273"/>
      <c r="D41" s="101"/>
      <c r="E41" s="1278" t="s">
        <v>31</v>
      </c>
      <c r="F41" s="1278"/>
      <c r="G41" s="1278"/>
      <c r="H41" s="1279"/>
      <c r="I41" s="102">
        <v>16425</v>
      </c>
      <c r="J41" s="103">
        <v>16514</v>
      </c>
      <c r="K41" s="103">
        <v>16041</v>
      </c>
      <c r="L41" s="103">
        <v>15642</v>
      </c>
      <c r="M41" s="104">
        <v>15553</v>
      </c>
    </row>
    <row r="42" spans="2:13" ht="27.75" customHeight="1">
      <c r="B42" s="1274"/>
      <c r="C42" s="1275"/>
      <c r="D42" s="105"/>
      <c r="E42" s="1280" t="s">
        <v>32</v>
      </c>
      <c r="F42" s="1280"/>
      <c r="G42" s="1280"/>
      <c r="H42" s="1281"/>
      <c r="I42" s="106">
        <v>100</v>
      </c>
      <c r="J42" s="107">
        <v>92</v>
      </c>
      <c r="K42" s="107">
        <v>84</v>
      </c>
      <c r="L42" s="107">
        <v>75</v>
      </c>
      <c r="M42" s="108">
        <v>67</v>
      </c>
    </row>
    <row r="43" spans="2:13" ht="27.75" customHeight="1">
      <c r="B43" s="1274"/>
      <c r="C43" s="1275"/>
      <c r="D43" s="105"/>
      <c r="E43" s="1280" t="s">
        <v>33</v>
      </c>
      <c r="F43" s="1280"/>
      <c r="G43" s="1280"/>
      <c r="H43" s="1281"/>
      <c r="I43" s="106">
        <v>8025</v>
      </c>
      <c r="J43" s="107">
        <v>7547</v>
      </c>
      <c r="K43" s="107">
        <v>7146</v>
      </c>
      <c r="L43" s="107">
        <v>6742</v>
      </c>
      <c r="M43" s="108">
        <v>6407</v>
      </c>
    </row>
    <row r="44" spans="2:13" ht="27.75" customHeight="1">
      <c r="B44" s="1274"/>
      <c r="C44" s="1275"/>
      <c r="D44" s="105"/>
      <c r="E44" s="1280" t="s">
        <v>34</v>
      </c>
      <c r="F44" s="1280"/>
      <c r="G44" s="1280"/>
      <c r="H44" s="1281"/>
      <c r="I44" s="106">
        <v>1332</v>
      </c>
      <c r="J44" s="107">
        <v>1252</v>
      </c>
      <c r="K44" s="107">
        <v>1229</v>
      </c>
      <c r="L44" s="107">
        <v>1233</v>
      </c>
      <c r="M44" s="108">
        <v>1696</v>
      </c>
    </row>
    <row r="45" spans="2:13" ht="27.75" customHeight="1">
      <c r="B45" s="1274"/>
      <c r="C45" s="1275"/>
      <c r="D45" s="105"/>
      <c r="E45" s="1280" t="s">
        <v>35</v>
      </c>
      <c r="F45" s="1280"/>
      <c r="G45" s="1280"/>
      <c r="H45" s="1281"/>
      <c r="I45" s="106">
        <v>2347</v>
      </c>
      <c r="J45" s="107">
        <v>2284</v>
      </c>
      <c r="K45" s="107">
        <v>2314</v>
      </c>
      <c r="L45" s="107">
        <v>2248</v>
      </c>
      <c r="M45" s="108">
        <v>2131</v>
      </c>
    </row>
    <row r="46" spans="2:13" ht="27.75" customHeight="1">
      <c r="B46" s="1274"/>
      <c r="C46" s="1275"/>
      <c r="D46" s="109"/>
      <c r="E46" s="1280" t="s">
        <v>36</v>
      </c>
      <c r="F46" s="1280"/>
      <c r="G46" s="1280"/>
      <c r="H46" s="1281"/>
      <c r="I46" s="106">
        <v>281</v>
      </c>
      <c r="J46" s="107">
        <v>275</v>
      </c>
      <c r="K46" s="107" t="s">
        <v>509</v>
      </c>
      <c r="L46" s="107" t="s">
        <v>509</v>
      </c>
      <c r="M46" s="108" t="s">
        <v>509</v>
      </c>
    </row>
    <row r="47" spans="2:13" ht="27.75" customHeight="1">
      <c r="B47" s="1274"/>
      <c r="C47" s="1275"/>
      <c r="D47" s="110"/>
      <c r="E47" s="1282" t="s">
        <v>37</v>
      </c>
      <c r="F47" s="1283"/>
      <c r="G47" s="1283"/>
      <c r="H47" s="1284"/>
      <c r="I47" s="106" t="s">
        <v>509</v>
      </c>
      <c r="J47" s="107" t="s">
        <v>509</v>
      </c>
      <c r="K47" s="107" t="s">
        <v>509</v>
      </c>
      <c r="L47" s="107" t="s">
        <v>509</v>
      </c>
      <c r="M47" s="108" t="s">
        <v>509</v>
      </c>
    </row>
    <row r="48" spans="2:13" ht="27.75" customHeight="1">
      <c r="B48" s="1274"/>
      <c r="C48" s="1275"/>
      <c r="D48" s="105"/>
      <c r="E48" s="1280" t="s">
        <v>38</v>
      </c>
      <c r="F48" s="1280"/>
      <c r="G48" s="1280"/>
      <c r="H48" s="1281"/>
      <c r="I48" s="106" t="s">
        <v>509</v>
      </c>
      <c r="J48" s="107" t="s">
        <v>509</v>
      </c>
      <c r="K48" s="107" t="s">
        <v>509</v>
      </c>
      <c r="L48" s="107" t="s">
        <v>509</v>
      </c>
      <c r="M48" s="108" t="s">
        <v>509</v>
      </c>
    </row>
    <row r="49" spans="2:13" ht="27.75" customHeight="1">
      <c r="B49" s="1276"/>
      <c r="C49" s="1277"/>
      <c r="D49" s="105"/>
      <c r="E49" s="1280" t="s">
        <v>39</v>
      </c>
      <c r="F49" s="1280"/>
      <c r="G49" s="1280"/>
      <c r="H49" s="1281"/>
      <c r="I49" s="106" t="s">
        <v>509</v>
      </c>
      <c r="J49" s="107" t="s">
        <v>509</v>
      </c>
      <c r="K49" s="107" t="s">
        <v>509</v>
      </c>
      <c r="L49" s="107" t="s">
        <v>509</v>
      </c>
      <c r="M49" s="108" t="s">
        <v>509</v>
      </c>
    </row>
    <row r="50" spans="2:13" ht="27.75" customHeight="1">
      <c r="B50" s="1285" t="s">
        <v>40</v>
      </c>
      <c r="C50" s="1286"/>
      <c r="D50" s="111"/>
      <c r="E50" s="1280" t="s">
        <v>41</v>
      </c>
      <c r="F50" s="1280"/>
      <c r="G50" s="1280"/>
      <c r="H50" s="1281"/>
      <c r="I50" s="106">
        <v>1159</v>
      </c>
      <c r="J50" s="107">
        <v>1660</v>
      </c>
      <c r="K50" s="107">
        <v>2628</v>
      </c>
      <c r="L50" s="107">
        <v>2642</v>
      </c>
      <c r="M50" s="108">
        <v>2508</v>
      </c>
    </row>
    <row r="51" spans="2:13" ht="27.75" customHeight="1">
      <c r="B51" s="1274"/>
      <c r="C51" s="1275"/>
      <c r="D51" s="105"/>
      <c r="E51" s="1280" t="s">
        <v>42</v>
      </c>
      <c r="F51" s="1280"/>
      <c r="G51" s="1280"/>
      <c r="H51" s="1281"/>
      <c r="I51" s="106">
        <v>2170</v>
      </c>
      <c r="J51" s="107">
        <v>2067</v>
      </c>
      <c r="K51" s="107">
        <v>1988</v>
      </c>
      <c r="L51" s="107">
        <v>1875</v>
      </c>
      <c r="M51" s="108">
        <v>1806</v>
      </c>
    </row>
    <row r="52" spans="2:13" ht="27.75" customHeight="1">
      <c r="B52" s="1276"/>
      <c r="C52" s="1277"/>
      <c r="D52" s="105"/>
      <c r="E52" s="1280" t="s">
        <v>43</v>
      </c>
      <c r="F52" s="1280"/>
      <c r="G52" s="1280"/>
      <c r="H52" s="1281"/>
      <c r="I52" s="106">
        <v>13884</v>
      </c>
      <c r="J52" s="107">
        <v>13685</v>
      </c>
      <c r="K52" s="107">
        <v>13306</v>
      </c>
      <c r="L52" s="107">
        <v>12994</v>
      </c>
      <c r="M52" s="108">
        <v>12675</v>
      </c>
    </row>
    <row r="53" spans="2:13" ht="27.75" customHeight="1" thickBot="1">
      <c r="B53" s="1287" t="s">
        <v>44</v>
      </c>
      <c r="C53" s="1288"/>
      <c r="D53" s="112"/>
      <c r="E53" s="1289" t="s">
        <v>45</v>
      </c>
      <c r="F53" s="1289"/>
      <c r="G53" s="1289"/>
      <c r="H53" s="1290"/>
      <c r="I53" s="113">
        <v>11297</v>
      </c>
      <c r="J53" s="114">
        <v>10552</v>
      </c>
      <c r="K53" s="114">
        <v>8892</v>
      </c>
      <c r="L53" s="114">
        <v>8430</v>
      </c>
      <c r="M53" s="115">
        <v>8864</v>
      </c>
    </row>
    <row r="54" spans="2:13" ht="27.75" customHeight="1">
      <c r="B54" s="116" t="s">
        <v>46</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t="13.15" hidden="1"/>
    <row r="60" spans="2:13" ht="13.15" hidden="1"/>
    <row r="61" spans="2:13" ht="13.15" hidden="1"/>
    <row r="62" spans="2:13" ht="13.15" hidden="1"/>
    <row r="63" spans="2:13" ht="13.15" hidden="1"/>
    <row r="64" spans="2:13" ht="13.15" hidden="1"/>
    <row r="65" ht="13.1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it+kyuvBS7KVFT3A3bI6pr65Z+/xcw2mgunC5ouGl+BpG5Wbkb294EKTmVDE8enVdxzdTZfACtDlDLqUSJLaWA==" saltValue="TyTgbGGrLAmgIeZkg1M4i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47</v>
      </c>
    </row>
    <row r="54" spans="2:8" ht="29.25" customHeight="1" thickBot="1">
      <c r="B54" s="121" t="s">
        <v>1</v>
      </c>
      <c r="C54" s="122"/>
      <c r="D54" s="122"/>
      <c r="E54" s="123" t="s">
        <v>2</v>
      </c>
      <c r="F54" s="124" t="s">
        <v>552</v>
      </c>
      <c r="G54" s="124" t="s">
        <v>553</v>
      </c>
      <c r="H54" s="125" t="s">
        <v>554</v>
      </c>
    </row>
    <row r="55" spans="2:8" ht="52.5" customHeight="1">
      <c r="B55" s="126"/>
      <c r="C55" s="1299" t="s">
        <v>48</v>
      </c>
      <c r="D55" s="1299"/>
      <c r="E55" s="1300"/>
      <c r="F55" s="127">
        <v>1473</v>
      </c>
      <c r="G55" s="127">
        <v>1125</v>
      </c>
      <c r="H55" s="128">
        <v>1013</v>
      </c>
    </row>
    <row r="56" spans="2:8" ht="52.5" customHeight="1">
      <c r="B56" s="129"/>
      <c r="C56" s="1301" t="s">
        <v>49</v>
      </c>
      <c r="D56" s="1301"/>
      <c r="E56" s="1302"/>
      <c r="F56" s="130">
        <v>110</v>
      </c>
      <c r="G56" s="130">
        <v>111</v>
      </c>
      <c r="H56" s="131">
        <v>111</v>
      </c>
    </row>
    <row r="57" spans="2:8" ht="53.25" customHeight="1">
      <c r="B57" s="129"/>
      <c r="C57" s="1303" t="s">
        <v>50</v>
      </c>
      <c r="D57" s="1303"/>
      <c r="E57" s="1304"/>
      <c r="F57" s="132">
        <v>587</v>
      </c>
      <c r="G57" s="132">
        <v>900</v>
      </c>
      <c r="H57" s="133">
        <v>826</v>
      </c>
    </row>
    <row r="58" spans="2:8" ht="45.75" customHeight="1">
      <c r="B58" s="134"/>
      <c r="C58" s="1291" t="s">
        <v>573</v>
      </c>
      <c r="D58" s="1292"/>
      <c r="E58" s="1293"/>
      <c r="F58" s="135" t="s">
        <v>572</v>
      </c>
      <c r="G58" s="135">
        <v>173</v>
      </c>
      <c r="H58" s="136">
        <v>268</v>
      </c>
    </row>
    <row r="59" spans="2:8" ht="45.75" customHeight="1">
      <c r="B59" s="134"/>
      <c r="C59" s="1291" t="s">
        <v>574</v>
      </c>
      <c r="D59" s="1292"/>
      <c r="E59" s="1293"/>
      <c r="F59" s="135">
        <v>289</v>
      </c>
      <c r="G59" s="135">
        <v>431</v>
      </c>
      <c r="H59" s="136">
        <v>263</v>
      </c>
    </row>
    <row r="60" spans="2:8" ht="45.75" customHeight="1">
      <c r="B60" s="134"/>
      <c r="C60" s="1291" t="s">
        <v>575</v>
      </c>
      <c r="D60" s="1292"/>
      <c r="E60" s="1293"/>
      <c r="F60" s="135">
        <v>60</v>
      </c>
      <c r="G60" s="135">
        <v>60</v>
      </c>
      <c r="H60" s="136">
        <v>60</v>
      </c>
    </row>
    <row r="61" spans="2:8" ht="45.75" customHeight="1">
      <c r="B61" s="134"/>
      <c r="C61" s="1291" t="s">
        <v>577</v>
      </c>
      <c r="D61" s="1292"/>
      <c r="E61" s="1293"/>
      <c r="F61" s="135">
        <v>50</v>
      </c>
      <c r="G61" s="135">
        <v>50</v>
      </c>
      <c r="H61" s="136">
        <v>50</v>
      </c>
    </row>
    <row r="62" spans="2:8" ht="45.75" customHeight="1" thickBot="1">
      <c r="B62" s="137"/>
      <c r="C62" s="1294" t="s">
        <v>576</v>
      </c>
      <c r="D62" s="1295"/>
      <c r="E62" s="1296"/>
      <c r="F62" s="138">
        <v>49</v>
      </c>
      <c r="G62" s="138">
        <v>49</v>
      </c>
      <c r="H62" s="139">
        <v>49</v>
      </c>
    </row>
    <row r="63" spans="2:8" ht="52.5" customHeight="1" thickBot="1">
      <c r="B63" s="140"/>
      <c r="C63" s="1297" t="s">
        <v>51</v>
      </c>
      <c r="D63" s="1297"/>
      <c r="E63" s="1298"/>
      <c r="F63" s="141">
        <v>2170</v>
      </c>
      <c r="G63" s="141">
        <v>2136</v>
      </c>
      <c r="H63" s="142">
        <v>1950</v>
      </c>
    </row>
    <row r="64" spans="2:8" ht="15" customHeight="1"/>
    <row r="65" ht="0" hidden="1" customHeight="1"/>
    <row r="66" ht="0" hidden="1" customHeight="1"/>
  </sheetData>
  <sheetProtection algorithmName="SHA-512" hashValue="xn0wwOM5sCljchsTb2MdWvFnrA6oz7ygUhbO8a5vdA4niJSHFkFAC4G0Cdc2vHH5fNDDn737tCig+uUEH1nLtQ==" saltValue="RDT6Snlj6NJT9tyEd2MbO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ht="13.15">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ht="13.15">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ht="13.15">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ht="13.15">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ht="13.15">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ht="13.15">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ht="13.15">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594</v>
      </c>
    </row>
    <row r="11" spans="1:143" s="290" customFormat="1" ht="13.15">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ht="13.15">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594</v>
      </c>
    </row>
    <row r="13" spans="1:143" s="290" customFormat="1" ht="13.15">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ht="13.15">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ht="13.15">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ht="13.15">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ht="13.15">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ht="13.15">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ht="13.15">
      <c r="DD19" s="387"/>
      <c r="DE19" s="387"/>
    </row>
    <row r="20" spans="1:351" ht="13.15">
      <c r="DD20" s="387"/>
      <c r="DE20" s="387"/>
    </row>
    <row r="21" spans="1:351" ht="16.149999999999999">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6.149999999999999">
      <c r="B22" s="394"/>
      <c r="MM22" s="393"/>
    </row>
    <row r="23" spans="1:351" ht="13.15">
      <c r="B23" s="394"/>
    </row>
    <row r="24" spans="1:351" ht="13.15">
      <c r="B24" s="394"/>
    </row>
    <row r="25" spans="1:351" ht="13.15">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595</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596</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18" t="s">
        <v>597</v>
      </c>
      <c r="AO43" s="1319"/>
      <c r="AP43" s="1319"/>
      <c r="AQ43" s="1319"/>
      <c r="AR43" s="1319"/>
      <c r="AS43" s="1319"/>
      <c r="AT43" s="1319"/>
      <c r="AU43" s="1319"/>
      <c r="AV43" s="1319"/>
      <c r="AW43" s="1319"/>
      <c r="AX43" s="1319"/>
      <c r="AY43" s="1319"/>
      <c r="AZ43" s="1319"/>
      <c r="BA43" s="1319"/>
      <c r="BB43" s="1319"/>
      <c r="BC43" s="1319"/>
      <c r="BD43" s="1319"/>
      <c r="BE43" s="1319"/>
      <c r="BF43" s="1319"/>
      <c r="BG43" s="1319"/>
      <c r="BH43" s="1319"/>
      <c r="BI43" s="1319"/>
      <c r="BJ43" s="1319"/>
      <c r="BK43" s="1319"/>
      <c r="BL43" s="1319"/>
      <c r="BM43" s="1319"/>
      <c r="BN43" s="1319"/>
      <c r="BO43" s="1319"/>
      <c r="BP43" s="1319"/>
      <c r="BQ43" s="1319"/>
      <c r="BR43" s="1319"/>
      <c r="BS43" s="1319"/>
      <c r="BT43" s="1319"/>
      <c r="BU43" s="1319"/>
      <c r="BV43" s="1319"/>
      <c r="BW43" s="1319"/>
      <c r="BX43" s="1319"/>
      <c r="BY43" s="1319"/>
      <c r="BZ43" s="1319"/>
      <c r="CA43" s="1319"/>
      <c r="CB43" s="1319"/>
      <c r="CC43" s="1319"/>
      <c r="CD43" s="1319"/>
      <c r="CE43" s="1319"/>
      <c r="CF43" s="1319"/>
      <c r="CG43" s="1319"/>
      <c r="CH43" s="1319"/>
      <c r="CI43" s="1319"/>
      <c r="CJ43" s="1319"/>
      <c r="CK43" s="1319"/>
      <c r="CL43" s="1319"/>
      <c r="CM43" s="1319"/>
      <c r="CN43" s="1319"/>
      <c r="CO43" s="1319"/>
      <c r="CP43" s="1319"/>
      <c r="CQ43" s="1319"/>
      <c r="CR43" s="1319"/>
      <c r="CS43" s="1319"/>
      <c r="CT43" s="1319"/>
      <c r="CU43" s="1319"/>
      <c r="CV43" s="1319"/>
      <c r="CW43" s="1319"/>
      <c r="CX43" s="1319"/>
      <c r="CY43" s="1319"/>
      <c r="CZ43" s="1319"/>
      <c r="DA43" s="1319"/>
      <c r="DB43" s="1319"/>
      <c r="DC43" s="1320"/>
    </row>
    <row r="44" spans="2:109">
      <c r="B44" s="394"/>
      <c r="AN44" s="1321"/>
      <c r="AO44" s="1322"/>
      <c r="AP44" s="1322"/>
      <c r="AQ44" s="1322"/>
      <c r="AR44" s="1322"/>
      <c r="AS44" s="1322"/>
      <c r="AT44" s="1322"/>
      <c r="AU44" s="1322"/>
      <c r="AV44" s="1322"/>
      <c r="AW44" s="1322"/>
      <c r="AX44" s="1322"/>
      <c r="AY44" s="1322"/>
      <c r="AZ44" s="1322"/>
      <c r="BA44" s="1322"/>
      <c r="BB44" s="1322"/>
      <c r="BC44" s="1322"/>
      <c r="BD44" s="1322"/>
      <c r="BE44" s="1322"/>
      <c r="BF44" s="1322"/>
      <c r="BG44" s="1322"/>
      <c r="BH44" s="1322"/>
      <c r="BI44" s="1322"/>
      <c r="BJ44" s="1322"/>
      <c r="BK44" s="1322"/>
      <c r="BL44" s="1322"/>
      <c r="BM44" s="1322"/>
      <c r="BN44" s="1322"/>
      <c r="BO44" s="1322"/>
      <c r="BP44" s="1322"/>
      <c r="BQ44" s="1322"/>
      <c r="BR44" s="1322"/>
      <c r="BS44" s="1322"/>
      <c r="BT44" s="1322"/>
      <c r="BU44" s="1322"/>
      <c r="BV44" s="1322"/>
      <c r="BW44" s="1322"/>
      <c r="BX44" s="1322"/>
      <c r="BY44" s="1322"/>
      <c r="BZ44" s="1322"/>
      <c r="CA44" s="1322"/>
      <c r="CB44" s="1322"/>
      <c r="CC44" s="1322"/>
      <c r="CD44" s="1322"/>
      <c r="CE44" s="1322"/>
      <c r="CF44" s="1322"/>
      <c r="CG44" s="1322"/>
      <c r="CH44" s="1322"/>
      <c r="CI44" s="1322"/>
      <c r="CJ44" s="1322"/>
      <c r="CK44" s="1322"/>
      <c r="CL44" s="1322"/>
      <c r="CM44" s="1322"/>
      <c r="CN44" s="1322"/>
      <c r="CO44" s="1322"/>
      <c r="CP44" s="1322"/>
      <c r="CQ44" s="1322"/>
      <c r="CR44" s="1322"/>
      <c r="CS44" s="1322"/>
      <c r="CT44" s="1322"/>
      <c r="CU44" s="1322"/>
      <c r="CV44" s="1322"/>
      <c r="CW44" s="1322"/>
      <c r="CX44" s="1322"/>
      <c r="CY44" s="1322"/>
      <c r="CZ44" s="1322"/>
      <c r="DA44" s="1322"/>
      <c r="DB44" s="1322"/>
      <c r="DC44" s="1323"/>
    </row>
    <row r="45" spans="2:109">
      <c r="B45" s="394"/>
      <c r="AN45" s="1321"/>
      <c r="AO45" s="1322"/>
      <c r="AP45" s="1322"/>
      <c r="AQ45" s="1322"/>
      <c r="AR45" s="1322"/>
      <c r="AS45" s="1322"/>
      <c r="AT45" s="1322"/>
      <c r="AU45" s="1322"/>
      <c r="AV45" s="1322"/>
      <c r="AW45" s="1322"/>
      <c r="AX45" s="1322"/>
      <c r="AY45" s="1322"/>
      <c r="AZ45" s="1322"/>
      <c r="BA45" s="1322"/>
      <c r="BB45" s="1322"/>
      <c r="BC45" s="1322"/>
      <c r="BD45" s="1322"/>
      <c r="BE45" s="1322"/>
      <c r="BF45" s="1322"/>
      <c r="BG45" s="1322"/>
      <c r="BH45" s="1322"/>
      <c r="BI45" s="1322"/>
      <c r="BJ45" s="1322"/>
      <c r="BK45" s="1322"/>
      <c r="BL45" s="1322"/>
      <c r="BM45" s="1322"/>
      <c r="BN45" s="1322"/>
      <c r="BO45" s="1322"/>
      <c r="BP45" s="1322"/>
      <c r="BQ45" s="1322"/>
      <c r="BR45" s="1322"/>
      <c r="BS45" s="1322"/>
      <c r="BT45" s="1322"/>
      <c r="BU45" s="1322"/>
      <c r="BV45" s="1322"/>
      <c r="BW45" s="1322"/>
      <c r="BX45" s="1322"/>
      <c r="BY45" s="1322"/>
      <c r="BZ45" s="1322"/>
      <c r="CA45" s="1322"/>
      <c r="CB45" s="1322"/>
      <c r="CC45" s="1322"/>
      <c r="CD45" s="1322"/>
      <c r="CE45" s="1322"/>
      <c r="CF45" s="1322"/>
      <c r="CG45" s="1322"/>
      <c r="CH45" s="1322"/>
      <c r="CI45" s="1322"/>
      <c r="CJ45" s="1322"/>
      <c r="CK45" s="1322"/>
      <c r="CL45" s="1322"/>
      <c r="CM45" s="1322"/>
      <c r="CN45" s="1322"/>
      <c r="CO45" s="1322"/>
      <c r="CP45" s="1322"/>
      <c r="CQ45" s="1322"/>
      <c r="CR45" s="1322"/>
      <c r="CS45" s="1322"/>
      <c r="CT45" s="1322"/>
      <c r="CU45" s="1322"/>
      <c r="CV45" s="1322"/>
      <c r="CW45" s="1322"/>
      <c r="CX45" s="1322"/>
      <c r="CY45" s="1322"/>
      <c r="CZ45" s="1322"/>
      <c r="DA45" s="1322"/>
      <c r="DB45" s="1322"/>
      <c r="DC45" s="1323"/>
    </row>
    <row r="46" spans="2:109">
      <c r="B46" s="394"/>
      <c r="AN46" s="1321"/>
      <c r="AO46" s="1322"/>
      <c r="AP46" s="1322"/>
      <c r="AQ46" s="1322"/>
      <c r="AR46" s="1322"/>
      <c r="AS46" s="1322"/>
      <c r="AT46" s="1322"/>
      <c r="AU46" s="1322"/>
      <c r="AV46" s="1322"/>
      <c r="AW46" s="1322"/>
      <c r="AX46" s="1322"/>
      <c r="AY46" s="1322"/>
      <c r="AZ46" s="1322"/>
      <c r="BA46" s="1322"/>
      <c r="BB46" s="1322"/>
      <c r="BC46" s="1322"/>
      <c r="BD46" s="1322"/>
      <c r="BE46" s="1322"/>
      <c r="BF46" s="1322"/>
      <c r="BG46" s="1322"/>
      <c r="BH46" s="1322"/>
      <c r="BI46" s="1322"/>
      <c r="BJ46" s="1322"/>
      <c r="BK46" s="1322"/>
      <c r="BL46" s="1322"/>
      <c r="BM46" s="1322"/>
      <c r="BN46" s="1322"/>
      <c r="BO46" s="1322"/>
      <c r="BP46" s="1322"/>
      <c r="BQ46" s="1322"/>
      <c r="BR46" s="1322"/>
      <c r="BS46" s="1322"/>
      <c r="BT46" s="1322"/>
      <c r="BU46" s="1322"/>
      <c r="BV46" s="1322"/>
      <c r="BW46" s="1322"/>
      <c r="BX46" s="1322"/>
      <c r="BY46" s="1322"/>
      <c r="BZ46" s="1322"/>
      <c r="CA46" s="1322"/>
      <c r="CB46" s="1322"/>
      <c r="CC46" s="1322"/>
      <c r="CD46" s="1322"/>
      <c r="CE46" s="1322"/>
      <c r="CF46" s="1322"/>
      <c r="CG46" s="1322"/>
      <c r="CH46" s="1322"/>
      <c r="CI46" s="1322"/>
      <c r="CJ46" s="1322"/>
      <c r="CK46" s="1322"/>
      <c r="CL46" s="1322"/>
      <c r="CM46" s="1322"/>
      <c r="CN46" s="1322"/>
      <c r="CO46" s="1322"/>
      <c r="CP46" s="1322"/>
      <c r="CQ46" s="1322"/>
      <c r="CR46" s="1322"/>
      <c r="CS46" s="1322"/>
      <c r="CT46" s="1322"/>
      <c r="CU46" s="1322"/>
      <c r="CV46" s="1322"/>
      <c r="CW46" s="1322"/>
      <c r="CX46" s="1322"/>
      <c r="CY46" s="1322"/>
      <c r="CZ46" s="1322"/>
      <c r="DA46" s="1322"/>
      <c r="DB46" s="1322"/>
      <c r="DC46" s="1323"/>
    </row>
    <row r="47" spans="2:109">
      <c r="B47" s="394"/>
      <c r="AN47" s="1324"/>
      <c r="AO47" s="1325"/>
      <c r="AP47" s="1325"/>
      <c r="AQ47" s="1325"/>
      <c r="AR47" s="1325"/>
      <c r="AS47" s="1325"/>
      <c r="AT47" s="1325"/>
      <c r="AU47" s="1325"/>
      <c r="AV47" s="1325"/>
      <c r="AW47" s="1325"/>
      <c r="AX47" s="1325"/>
      <c r="AY47" s="1325"/>
      <c r="AZ47" s="1325"/>
      <c r="BA47" s="1325"/>
      <c r="BB47" s="1325"/>
      <c r="BC47" s="1325"/>
      <c r="BD47" s="1325"/>
      <c r="BE47" s="1325"/>
      <c r="BF47" s="1325"/>
      <c r="BG47" s="1325"/>
      <c r="BH47" s="1325"/>
      <c r="BI47" s="1325"/>
      <c r="BJ47" s="1325"/>
      <c r="BK47" s="1325"/>
      <c r="BL47" s="1325"/>
      <c r="BM47" s="1325"/>
      <c r="BN47" s="1325"/>
      <c r="BO47" s="1325"/>
      <c r="BP47" s="1325"/>
      <c r="BQ47" s="1325"/>
      <c r="BR47" s="1325"/>
      <c r="BS47" s="1325"/>
      <c r="BT47" s="1325"/>
      <c r="BU47" s="1325"/>
      <c r="BV47" s="1325"/>
      <c r="BW47" s="1325"/>
      <c r="BX47" s="1325"/>
      <c r="BY47" s="1325"/>
      <c r="BZ47" s="1325"/>
      <c r="CA47" s="1325"/>
      <c r="CB47" s="1325"/>
      <c r="CC47" s="1325"/>
      <c r="CD47" s="1325"/>
      <c r="CE47" s="1325"/>
      <c r="CF47" s="1325"/>
      <c r="CG47" s="1325"/>
      <c r="CH47" s="1325"/>
      <c r="CI47" s="1325"/>
      <c r="CJ47" s="1325"/>
      <c r="CK47" s="1325"/>
      <c r="CL47" s="1325"/>
      <c r="CM47" s="1325"/>
      <c r="CN47" s="1325"/>
      <c r="CO47" s="1325"/>
      <c r="CP47" s="1325"/>
      <c r="CQ47" s="1325"/>
      <c r="CR47" s="1325"/>
      <c r="CS47" s="1325"/>
      <c r="CT47" s="1325"/>
      <c r="CU47" s="1325"/>
      <c r="CV47" s="1325"/>
      <c r="CW47" s="1325"/>
      <c r="CX47" s="1325"/>
      <c r="CY47" s="1325"/>
      <c r="CZ47" s="1325"/>
      <c r="DA47" s="1325"/>
      <c r="DB47" s="1325"/>
      <c r="DC47" s="1326"/>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598</v>
      </c>
    </row>
    <row r="50" spans="1:109">
      <c r="B50" s="394"/>
      <c r="G50" s="1311"/>
      <c r="H50" s="1311"/>
      <c r="I50" s="1311"/>
      <c r="J50" s="1311"/>
      <c r="K50" s="404"/>
      <c r="L50" s="404"/>
      <c r="M50" s="405"/>
      <c r="N50" s="405"/>
      <c r="AN50" s="1314"/>
      <c r="AO50" s="1315"/>
      <c r="AP50" s="1315"/>
      <c r="AQ50" s="1315"/>
      <c r="AR50" s="1315"/>
      <c r="AS50" s="1315"/>
      <c r="AT50" s="1315"/>
      <c r="AU50" s="1315"/>
      <c r="AV50" s="1315"/>
      <c r="AW50" s="1315"/>
      <c r="AX50" s="1315"/>
      <c r="AY50" s="1315"/>
      <c r="AZ50" s="1315"/>
      <c r="BA50" s="1315"/>
      <c r="BB50" s="1315"/>
      <c r="BC50" s="1315"/>
      <c r="BD50" s="1315"/>
      <c r="BE50" s="1315"/>
      <c r="BF50" s="1315"/>
      <c r="BG50" s="1315"/>
      <c r="BH50" s="1315"/>
      <c r="BI50" s="1315"/>
      <c r="BJ50" s="1315"/>
      <c r="BK50" s="1315"/>
      <c r="BL50" s="1315"/>
      <c r="BM50" s="1315"/>
      <c r="BN50" s="1315"/>
      <c r="BO50" s="1316"/>
      <c r="BP50" s="1310" t="s">
        <v>550</v>
      </c>
      <c r="BQ50" s="1310"/>
      <c r="BR50" s="1310"/>
      <c r="BS50" s="1310"/>
      <c r="BT50" s="1310"/>
      <c r="BU50" s="1310"/>
      <c r="BV50" s="1310"/>
      <c r="BW50" s="1310"/>
      <c r="BX50" s="1310" t="s">
        <v>551</v>
      </c>
      <c r="BY50" s="1310"/>
      <c r="BZ50" s="1310"/>
      <c r="CA50" s="1310"/>
      <c r="CB50" s="1310"/>
      <c r="CC50" s="1310"/>
      <c r="CD50" s="1310"/>
      <c r="CE50" s="1310"/>
      <c r="CF50" s="1310" t="s">
        <v>552</v>
      </c>
      <c r="CG50" s="1310"/>
      <c r="CH50" s="1310"/>
      <c r="CI50" s="1310"/>
      <c r="CJ50" s="1310"/>
      <c r="CK50" s="1310"/>
      <c r="CL50" s="1310"/>
      <c r="CM50" s="1310"/>
      <c r="CN50" s="1310" t="s">
        <v>553</v>
      </c>
      <c r="CO50" s="1310"/>
      <c r="CP50" s="1310"/>
      <c r="CQ50" s="1310"/>
      <c r="CR50" s="1310"/>
      <c r="CS50" s="1310"/>
      <c r="CT50" s="1310"/>
      <c r="CU50" s="1310"/>
      <c r="CV50" s="1310" t="s">
        <v>554</v>
      </c>
      <c r="CW50" s="1310"/>
      <c r="CX50" s="1310"/>
      <c r="CY50" s="1310"/>
      <c r="CZ50" s="1310"/>
      <c r="DA50" s="1310"/>
      <c r="DB50" s="1310"/>
      <c r="DC50" s="1310"/>
    </row>
    <row r="51" spans="1:109" ht="13.5" customHeight="1">
      <c r="B51" s="394"/>
      <c r="G51" s="1313"/>
      <c r="H51" s="1313"/>
      <c r="I51" s="1327"/>
      <c r="J51" s="1327"/>
      <c r="K51" s="1312"/>
      <c r="L51" s="1312"/>
      <c r="M51" s="1312"/>
      <c r="N51" s="1312"/>
      <c r="AM51" s="403"/>
      <c r="AN51" s="1308" t="s">
        <v>599</v>
      </c>
      <c r="AO51" s="1308"/>
      <c r="AP51" s="1308"/>
      <c r="AQ51" s="1308"/>
      <c r="AR51" s="1308"/>
      <c r="AS51" s="1308"/>
      <c r="AT51" s="1308"/>
      <c r="AU51" s="1308"/>
      <c r="AV51" s="1308"/>
      <c r="AW51" s="1308"/>
      <c r="AX51" s="1308"/>
      <c r="AY51" s="1308"/>
      <c r="AZ51" s="1308"/>
      <c r="BA51" s="1308"/>
      <c r="BB51" s="1308" t="s">
        <v>600</v>
      </c>
      <c r="BC51" s="1308"/>
      <c r="BD51" s="1308"/>
      <c r="BE51" s="1308"/>
      <c r="BF51" s="1308"/>
      <c r="BG51" s="1308"/>
      <c r="BH51" s="1308"/>
      <c r="BI51" s="1308"/>
      <c r="BJ51" s="1308"/>
      <c r="BK51" s="1308"/>
      <c r="BL51" s="1308"/>
      <c r="BM51" s="1308"/>
      <c r="BN51" s="1308"/>
      <c r="BO51" s="1308"/>
      <c r="BP51" s="1317"/>
      <c r="BQ51" s="1305"/>
      <c r="BR51" s="1305"/>
      <c r="BS51" s="1305"/>
      <c r="BT51" s="1305"/>
      <c r="BU51" s="1305"/>
      <c r="BV51" s="1305"/>
      <c r="BW51" s="1305"/>
      <c r="BX51" s="1305">
        <v>150</v>
      </c>
      <c r="BY51" s="1305"/>
      <c r="BZ51" s="1305"/>
      <c r="CA51" s="1305"/>
      <c r="CB51" s="1305"/>
      <c r="CC51" s="1305"/>
      <c r="CD51" s="1305"/>
      <c r="CE51" s="1305"/>
      <c r="CF51" s="1305">
        <v>129.80000000000001</v>
      </c>
      <c r="CG51" s="1305"/>
      <c r="CH51" s="1305"/>
      <c r="CI51" s="1305"/>
      <c r="CJ51" s="1305"/>
      <c r="CK51" s="1305"/>
      <c r="CL51" s="1305"/>
      <c r="CM51" s="1305"/>
      <c r="CN51" s="1305">
        <v>122.6</v>
      </c>
      <c r="CO51" s="1305"/>
      <c r="CP51" s="1305"/>
      <c r="CQ51" s="1305"/>
      <c r="CR51" s="1305"/>
      <c r="CS51" s="1305"/>
      <c r="CT51" s="1305"/>
      <c r="CU51" s="1305"/>
      <c r="CV51" s="1305">
        <v>128</v>
      </c>
      <c r="CW51" s="1305"/>
      <c r="CX51" s="1305"/>
      <c r="CY51" s="1305"/>
      <c r="CZ51" s="1305"/>
      <c r="DA51" s="1305"/>
      <c r="DB51" s="1305"/>
      <c r="DC51" s="1305"/>
    </row>
    <row r="52" spans="1:109">
      <c r="B52" s="394"/>
      <c r="G52" s="1313"/>
      <c r="H52" s="1313"/>
      <c r="I52" s="1327"/>
      <c r="J52" s="1327"/>
      <c r="K52" s="1312"/>
      <c r="L52" s="1312"/>
      <c r="M52" s="1312"/>
      <c r="N52" s="1312"/>
      <c r="AM52" s="403"/>
      <c r="AN52" s="1308"/>
      <c r="AO52" s="1308"/>
      <c r="AP52" s="1308"/>
      <c r="AQ52" s="1308"/>
      <c r="AR52" s="1308"/>
      <c r="AS52" s="1308"/>
      <c r="AT52" s="1308"/>
      <c r="AU52" s="1308"/>
      <c r="AV52" s="1308"/>
      <c r="AW52" s="1308"/>
      <c r="AX52" s="1308"/>
      <c r="AY52" s="1308"/>
      <c r="AZ52" s="1308"/>
      <c r="BA52" s="1308"/>
      <c r="BB52" s="1308"/>
      <c r="BC52" s="1308"/>
      <c r="BD52" s="1308"/>
      <c r="BE52" s="1308"/>
      <c r="BF52" s="1308"/>
      <c r="BG52" s="1308"/>
      <c r="BH52" s="1308"/>
      <c r="BI52" s="1308"/>
      <c r="BJ52" s="1308"/>
      <c r="BK52" s="1308"/>
      <c r="BL52" s="1308"/>
      <c r="BM52" s="1308"/>
      <c r="BN52" s="1308"/>
      <c r="BO52" s="1308"/>
      <c r="BP52" s="1305"/>
      <c r="BQ52" s="1305"/>
      <c r="BR52" s="1305"/>
      <c r="BS52" s="1305"/>
      <c r="BT52" s="1305"/>
      <c r="BU52" s="1305"/>
      <c r="BV52" s="1305"/>
      <c r="BW52" s="1305"/>
      <c r="BX52" s="1305"/>
      <c r="BY52" s="1305"/>
      <c r="BZ52" s="1305"/>
      <c r="CA52" s="1305"/>
      <c r="CB52" s="1305"/>
      <c r="CC52" s="1305"/>
      <c r="CD52" s="1305"/>
      <c r="CE52" s="1305"/>
      <c r="CF52" s="1305"/>
      <c r="CG52" s="1305"/>
      <c r="CH52" s="1305"/>
      <c r="CI52" s="1305"/>
      <c r="CJ52" s="1305"/>
      <c r="CK52" s="1305"/>
      <c r="CL52" s="1305"/>
      <c r="CM52" s="1305"/>
      <c r="CN52" s="1305"/>
      <c r="CO52" s="1305"/>
      <c r="CP52" s="1305"/>
      <c r="CQ52" s="1305"/>
      <c r="CR52" s="1305"/>
      <c r="CS52" s="1305"/>
      <c r="CT52" s="1305"/>
      <c r="CU52" s="1305"/>
      <c r="CV52" s="1305"/>
      <c r="CW52" s="1305"/>
      <c r="CX52" s="1305"/>
      <c r="CY52" s="1305"/>
      <c r="CZ52" s="1305"/>
      <c r="DA52" s="1305"/>
      <c r="DB52" s="1305"/>
      <c r="DC52" s="1305"/>
    </row>
    <row r="53" spans="1:109">
      <c r="A53" s="402"/>
      <c r="B53" s="394"/>
      <c r="G53" s="1313"/>
      <c r="H53" s="1313"/>
      <c r="I53" s="1311"/>
      <c r="J53" s="1311"/>
      <c r="K53" s="1312"/>
      <c r="L53" s="1312"/>
      <c r="M53" s="1312"/>
      <c r="N53" s="1312"/>
      <c r="AM53" s="403"/>
      <c r="AN53" s="1308"/>
      <c r="AO53" s="1308"/>
      <c r="AP53" s="1308"/>
      <c r="AQ53" s="1308"/>
      <c r="AR53" s="1308"/>
      <c r="AS53" s="1308"/>
      <c r="AT53" s="1308"/>
      <c r="AU53" s="1308"/>
      <c r="AV53" s="1308"/>
      <c r="AW53" s="1308"/>
      <c r="AX53" s="1308"/>
      <c r="AY53" s="1308"/>
      <c r="AZ53" s="1308"/>
      <c r="BA53" s="1308"/>
      <c r="BB53" s="1308" t="s">
        <v>601</v>
      </c>
      <c r="BC53" s="1308"/>
      <c r="BD53" s="1308"/>
      <c r="BE53" s="1308"/>
      <c r="BF53" s="1308"/>
      <c r="BG53" s="1308"/>
      <c r="BH53" s="1308"/>
      <c r="BI53" s="1308"/>
      <c r="BJ53" s="1308"/>
      <c r="BK53" s="1308"/>
      <c r="BL53" s="1308"/>
      <c r="BM53" s="1308"/>
      <c r="BN53" s="1308"/>
      <c r="BO53" s="1308"/>
      <c r="BP53" s="1317"/>
      <c r="BQ53" s="1305"/>
      <c r="BR53" s="1305"/>
      <c r="BS53" s="1305"/>
      <c r="BT53" s="1305"/>
      <c r="BU53" s="1305"/>
      <c r="BV53" s="1305"/>
      <c r="BW53" s="1305"/>
      <c r="BX53" s="1305">
        <v>37.799999999999997</v>
      </c>
      <c r="BY53" s="1305"/>
      <c r="BZ53" s="1305"/>
      <c r="CA53" s="1305"/>
      <c r="CB53" s="1305"/>
      <c r="CC53" s="1305"/>
      <c r="CD53" s="1305"/>
      <c r="CE53" s="1305"/>
      <c r="CF53" s="1305">
        <v>48.2</v>
      </c>
      <c r="CG53" s="1305"/>
      <c r="CH53" s="1305"/>
      <c r="CI53" s="1305"/>
      <c r="CJ53" s="1305"/>
      <c r="CK53" s="1305"/>
      <c r="CL53" s="1305"/>
      <c r="CM53" s="1305"/>
      <c r="CN53" s="1305">
        <v>50.3</v>
      </c>
      <c r="CO53" s="1305"/>
      <c r="CP53" s="1305"/>
      <c r="CQ53" s="1305"/>
      <c r="CR53" s="1305"/>
      <c r="CS53" s="1305"/>
      <c r="CT53" s="1305"/>
      <c r="CU53" s="1305"/>
      <c r="CV53" s="1305">
        <v>51.5</v>
      </c>
      <c r="CW53" s="1305"/>
      <c r="CX53" s="1305"/>
      <c r="CY53" s="1305"/>
      <c r="CZ53" s="1305"/>
      <c r="DA53" s="1305"/>
      <c r="DB53" s="1305"/>
      <c r="DC53" s="1305"/>
    </row>
    <row r="54" spans="1:109">
      <c r="A54" s="402"/>
      <c r="B54" s="394"/>
      <c r="G54" s="1313"/>
      <c r="H54" s="1313"/>
      <c r="I54" s="1311"/>
      <c r="J54" s="1311"/>
      <c r="K54" s="1312"/>
      <c r="L54" s="1312"/>
      <c r="M54" s="1312"/>
      <c r="N54" s="1312"/>
      <c r="AM54" s="403"/>
      <c r="AN54" s="1308"/>
      <c r="AO54" s="1308"/>
      <c r="AP54" s="1308"/>
      <c r="AQ54" s="1308"/>
      <c r="AR54" s="1308"/>
      <c r="AS54" s="1308"/>
      <c r="AT54" s="1308"/>
      <c r="AU54" s="1308"/>
      <c r="AV54" s="1308"/>
      <c r="AW54" s="1308"/>
      <c r="AX54" s="1308"/>
      <c r="AY54" s="1308"/>
      <c r="AZ54" s="1308"/>
      <c r="BA54" s="1308"/>
      <c r="BB54" s="1308"/>
      <c r="BC54" s="1308"/>
      <c r="BD54" s="1308"/>
      <c r="BE54" s="1308"/>
      <c r="BF54" s="1308"/>
      <c r="BG54" s="1308"/>
      <c r="BH54" s="1308"/>
      <c r="BI54" s="1308"/>
      <c r="BJ54" s="1308"/>
      <c r="BK54" s="1308"/>
      <c r="BL54" s="1308"/>
      <c r="BM54" s="1308"/>
      <c r="BN54" s="1308"/>
      <c r="BO54" s="1308"/>
      <c r="BP54" s="1305"/>
      <c r="BQ54" s="1305"/>
      <c r="BR54" s="1305"/>
      <c r="BS54" s="1305"/>
      <c r="BT54" s="1305"/>
      <c r="BU54" s="1305"/>
      <c r="BV54" s="1305"/>
      <c r="BW54" s="1305"/>
      <c r="BX54" s="1305"/>
      <c r="BY54" s="1305"/>
      <c r="BZ54" s="1305"/>
      <c r="CA54" s="1305"/>
      <c r="CB54" s="1305"/>
      <c r="CC54" s="1305"/>
      <c r="CD54" s="1305"/>
      <c r="CE54" s="1305"/>
      <c r="CF54" s="1305"/>
      <c r="CG54" s="1305"/>
      <c r="CH54" s="1305"/>
      <c r="CI54" s="1305"/>
      <c r="CJ54" s="1305"/>
      <c r="CK54" s="1305"/>
      <c r="CL54" s="1305"/>
      <c r="CM54" s="1305"/>
      <c r="CN54" s="1305"/>
      <c r="CO54" s="1305"/>
      <c r="CP54" s="1305"/>
      <c r="CQ54" s="1305"/>
      <c r="CR54" s="1305"/>
      <c r="CS54" s="1305"/>
      <c r="CT54" s="1305"/>
      <c r="CU54" s="1305"/>
      <c r="CV54" s="1305"/>
      <c r="CW54" s="1305"/>
      <c r="CX54" s="1305"/>
      <c r="CY54" s="1305"/>
      <c r="CZ54" s="1305"/>
      <c r="DA54" s="1305"/>
      <c r="DB54" s="1305"/>
      <c r="DC54" s="1305"/>
    </row>
    <row r="55" spans="1:109">
      <c r="A55" s="402"/>
      <c r="B55" s="394"/>
      <c r="G55" s="1311"/>
      <c r="H55" s="1311"/>
      <c r="I55" s="1311"/>
      <c r="J55" s="1311"/>
      <c r="K55" s="1312"/>
      <c r="L55" s="1312"/>
      <c r="M55" s="1312"/>
      <c r="N55" s="1312"/>
      <c r="AN55" s="1310" t="s">
        <v>602</v>
      </c>
      <c r="AO55" s="1310"/>
      <c r="AP55" s="1310"/>
      <c r="AQ55" s="1310"/>
      <c r="AR55" s="1310"/>
      <c r="AS55" s="1310"/>
      <c r="AT55" s="1310"/>
      <c r="AU55" s="1310"/>
      <c r="AV55" s="1310"/>
      <c r="AW55" s="1310"/>
      <c r="AX55" s="1310"/>
      <c r="AY55" s="1310"/>
      <c r="AZ55" s="1310"/>
      <c r="BA55" s="1310"/>
      <c r="BB55" s="1308" t="s">
        <v>600</v>
      </c>
      <c r="BC55" s="1308"/>
      <c r="BD55" s="1308"/>
      <c r="BE55" s="1308"/>
      <c r="BF55" s="1308"/>
      <c r="BG55" s="1308"/>
      <c r="BH55" s="1308"/>
      <c r="BI55" s="1308"/>
      <c r="BJ55" s="1308"/>
      <c r="BK55" s="1308"/>
      <c r="BL55" s="1308"/>
      <c r="BM55" s="1308"/>
      <c r="BN55" s="1308"/>
      <c r="BO55" s="1308"/>
      <c r="BP55" s="1317"/>
      <c r="BQ55" s="1305"/>
      <c r="BR55" s="1305"/>
      <c r="BS55" s="1305"/>
      <c r="BT55" s="1305"/>
      <c r="BU55" s="1305"/>
      <c r="BV55" s="1305"/>
      <c r="BW55" s="1305"/>
      <c r="BX55" s="1305">
        <v>58.5</v>
      </c>
      <c r="BY55" s="1305"/>
      <c r="BZ55" s="1305"/>
      <c r="CA55" s="1305"/>
      <c r="CB55" s="1305"/>
      <c r="CC55" s="1305"/>
      <c r="CD55" s="1305"/>
      <c r="CE55" s="1305"/>
      <c r="CF55" s="1305">
        <v>54.6</v>
      </c>
      <c r="CG55" s="1305"/>
      <c r="CH55" s="1305"/>
      <c r="CI55" s="1305"/>
      <c r="CJ55" s="1305"/>
      <c r="CK55" s="1305"/>
      <c r="CL55" s="1305"/>
      <c r="CM55" s="1305"/>
      <c r="CN55" s="1305">
        <v>53.2</v>
      </c>
      <c r="CO55" s="1305"/>
      <c r="CP55" s="1305"/>
      <c r="CQ55" s="1305"/>
      <c r="CR55" s="1305"/>
      <c r="CS55" s="1305"/>
      <c r="CT55" s="1305"/>
      <c r="CU55" s="1305"/>
      <c r="CV55" s="1305">
        <v>47.9</v>
      </c>
      <c r="CW55" s="1305"/>
      <c r="CX55" s="1305"/>
      <c r="CY55" s="1305"/>
      <c r="CZ55" s="1305"/>
      <c r="DA55" s="1305"/>
      <c r="DB55" s="1305"/>
      <c r="DC55" s="1305"/>
    </row>
    <row r="56" spans="1:109">
      <c r="A56" s="402"/>
      <c r="B56" s="394"/>
      <c r="G56" s="1311"/>
      <c r="H56" s="1311"/>
      <c r="I56" s="1311"/>
      <c r="J56" s="1311"/>
      <c r="K56" s="1312"/>
      <c r="L56" s="1312"/>
      <c r="M56" s="1312"/>
      <c r="N56" s="1312"/>
      <c r="AN56" s="1310"/>
      <c r="AO56" s="1310"/>
      <c r="AP56" s="1310"/>
      <c r="AQ56" s="1310"/>
      <c r="AR56" s="1310"/>
      <c r="AS56" s="1310"/>
      <c r="AT56" s="1310"/>
      <c r="AU56" s="1310"/>
      <c r="AV56" s="1310"/>
      <c r="AW56" s="1310"/>
      <c r="AX56" s="1310"/>
      <c r="AY56" s="1310"/>
      <c r="AZ56" s="1310"/>
      <c r="BA56" s="1310"/>
      <c r="BB56" s="1308"/>
      <c r="BC56" s="1308"/>
      <c r="BD56" s="1308"/>
      <c r="BE56" s="1308"/>
      <c r="BF56" s="1308"/>
      <c r="BG56" s="1308"/>
      <c r="BH56" s="1308"/>
      <c r="BI56" s="1308"/>
      <c r="BJ56" s="1308"/>
      <c r="BK56" s="1308"/>
      <c r="BL56" s="1308"/>
      <c r="BM56" s="1308"/>
      <c r="BN56" s="1308"/>
      <c r="BO56" s="1308"/>
      <c r="BP56" s="1305"/>
      <c r="BQ56" s="1305"/>
      <c r="BR56" s="1305"/>
      <c r="BS56" s="1305"/>
      <c r="BT56" s="1305"/>
      <c r="BU56" s="1305"/>
      <c r="BV56" s="1305"/>
      <c r="BW56" s="1305"/>
      <c r="BX56" s="1305"/>
      <c r="BY56" s="1305"/>
      <c r="BZ56" s="1305"/>
      <c r="CA56" s="1305"/>
      <c r="CB56" s="1305"/>
      <c r="CC56" s="1305"/>
      <c r="CD56" s="1305"/>
      <c r="CE56" s="1305"/>
      <c r="CF56" s="1305"/>
      <c r="CG56" s="1305"/>
      <c r="CH56" s="1305"/>
      <c r="CI56" s="1305"/>
      <c r="CJ56" s="1305"/>
      <c r="CK56" s="1305"/>
      <c r="CL56" s="1305"/>
      <c r="CM56" s="1305"/>
      <c r="CN56" s="1305"/>
      <c r="CO56" s="1305"/>
      <c r="CP56" s="1305"/>
      <c r="CQ56" s="1305"/>
      <c r="CR56" s="1305"/>
      <c r="CS56" s="1305"/>
      <c r="CT56" s="1305"/>
      <c r="CU56" s="1305"/>
      <c r="CV56" s="1305"/>
      <c r="CW56" s="1305"/>
      <c r="CX56" s="1305"/>
      <c r="CY56" s="1305"/>
      <c r="CZ56" s="1305"/>
      <c r="DA56" s="1305"/>
      <c r="DB56" s="1305"/>
      <c r="DC56" s="1305"/>
    </row>
    <row r="57" spans="1:109" s="402" customFormat="1">
      <c r="B57" s="406"/>
      <c r="G57" s="1311"/>
      <c r="H57" s="1311"/>
      <c r="I57" s="1306"/>
      <c r="J57" s="1306"/>
      <c r="K57" s="1312"/>
      <c r="L57" s="1312"/>
      <c r="M57" s="1312"/>
      <c r="N57" s="1312"/>
      <c r="AM57" s="387"/>
      <c r="AN57" s="1310"/>
      <c r="AO57" s="1310"/>
      <c r="AP57" s="1310"/>
      <c r="AQ57" s="1310"/>
      <c r="AR57" s="1310"/>
      <c r="AS57" s="1310"/>
      <c r="AT57" s="1310"/>
      <c r="AU57" s="1310"/>
      <c r="AV57" s="1310"/>
      <c r="AW57" s="1310"/>
      <c r="AX57" s="1310"/>
      <c r="AY57" s="1310"/>
      <c r="AZ57" s="1310"/>
      <c r="BA57" s="1310"/>
      <c r="BB57" s="1308" t="s">
        <v>601</v>
      </c>
      <c r="BC57" s="1308"/>
      <c r="BD57" s="1308"/>
      <c r="BE57" s="1308"/>
      <c r="BF57" s="1308"/>
      <c r="BG57" s="1308"/>
      <c r="BH57" s="1308"/>
      <c r="BI57" s="1308"/>
      <c r="BJ57" s="1308"/>
      <c r="BK57" s="1308"/>
      <c r="BL57" s="1308"/>
      <c r="BM57" s="1308"/>
      <c r="BN57" s="1308"/>
      <c r="BO57" s="1308"/>
      <c r="BP57" s="1317"/>
      <c r="BQ57" s="1305"/>
      <c r="BR57" s="1305"/>
      <c r="BS57" s="1305"/>
      <c r="BT57" s="1305"/>
      <c r="BU57" s="1305"/>
      <c r="BV57" s="1305"/>
      <c r="BW57" s="1305"/>
      <c r="BX57" s="1305">
        <v>52.9</v>
      </c>
      <c r="BY57" s="1305"/>
      <c r="BZ57" s="1305"/>
      <c r="CA57" s="1305"/>
      <c r="CB57" s="1305"/>
      <c r="CC57" s="1305"/>
      <c r="CD57" s="1305"/>
      <c r="CE57" s="1305"/>
      <c r="CF57" s="1305">
        <v>58.3</v>
      </c>
      <c r="CG57" s="1305"/>
      <c r="CH57" s="1305"/>
      <c r="CI57" s="1305"/>
      <c r="CJ57" s="1305"/>
      <c r="CK57" s="1305"/>
      <c r="CL57" s="1305"/>
      <c r="CM57" s="1305"/>
      <c r="CN57" s="1305">
        <v>59.6</v>
      </c>
      <c r="CO57" s="1305"/>
      <c r="CP57" s="1305"/>
      <c r="CQ57" s="1305"/>
      <c r="CR57" s="1305"/>
      <c r="CS57" s="1305"/>
      <c r="CT57" s="1305"/>
      <c r="CU57" s="1305"/>
      <c r="CV57" s="1305">
        <v>60.5</v>
      </c>
      <c r="CW57" s="1305"/>
      <c r="CX57" s="1305"/>
      <c r="CY57" s="1305"/>
      <c r="CZ57" s="1305"/>
      <c r="DA57" s="1305"/>
      <c r="DB57" s="1305"/>
      <c r="DC57" s="1305"/>
      <c r="DD57" s="407"/>
      <c r="DE57" s="406"/>
    </row>
    <row r="58" spans="1:109" s="402" customFormat="1">
      <c r="A58" s="387"/>
      <c r="B58" s="406"/>
      <c r="G58" s="1311"/>
      <c r="H58" s="1311"/>
      <c r="I58" s="1306"/>
      <c r="J58" s="1306"/>
      <c r="K58" s="1312"/>
      <c r="L58" s="1312"/>
      <c r="M58" s="1312"/>
      <c r="N58" s="1312"/>
      <c r="AM58" s="387"/>
      <c r="AN58" s="1310"/>
      <c r="AO58" s="1310"/>
      <c r="AP58" s="1310"/>
      <c r="AQ58" s="1310"/>
      <c r="AR58" s="1310"/>
      <c r="AS58" s="1310"/>
      <c r="AT58" s="1310"/>
      <c r="AU58" s="1310"/>
      <c r="AV58" s="1310"/>
      <c r="AW58" s="1310"/>
      <c r="AX58" s="1310"/>
      <c r="AY58" s="1310"/>
      <c r="AZ58" s="1310"/>
      <c r="BA58" s="1310"/>
      <c r="BB58" s="1308"/>
      <c r="BC58" s="1308"/>
      <c r="BD58" s="1308"/>
      <c r="BE58" s="1308"/>
      <c r="BF58" s="1308"/>
      <c r="BG58" s="1308"/>
      <c r="BH58" s="1308"/>
      <c r="BI58" s="1308"/>
      <c r="BJ58" s="1308"/>
      <c r="BK58" s="1308"/>
      <c r="BL58" s="1308"/>
      <c r="BM58" s="1308"/>
      <c r="BN58" s="1308"/>
      <c r="BO58" s="1308"/>
      <c r="BP58" s="1305"/>
      <c r="BQ58" s="1305"/>
      <c r="BR58" s="1305"/>
      <c r="BS58" s="1305"/>
      <c r="BT58" s="1305"/>
      <c r="BU58" s="1305"/>
      <c r="BV58" s="1305"/>
      <c r="BW58" s="1305"/>
      <c r="BX58" s="1305"/>
      <c r="BY58" s="1305"/>
      <c r="BZ58" s="1305"/>
      <c r="CA58" s="1305"/>
      <c r="CB58" s="1305"/>
      <c r="CC58" s="1305"/>
      <c r="CD58" s="1305"/>
      <c r="CE58" s="1305"/>
      <c r="CF58" s="1305"/>
      <c r="CG58" s="1305"/>
      <c r="CH58" s="1305"/>
      <c r="CI58" s="1305"/>
      <c r="CJ58" s="1305"/>
      <c r="CK58" s="1305"/>
      <c r="CL58" s="1305"/>
      <c r="CM58" s="1305"/>
      <c r="CN58" s="1305"/>
      <c r="CO58" s="1305"/>
      <c r="CP58" s="1305"/>
      <c r="CQ58" s="1305"/>
      <c r="CR58" s="1305"/>
      <c r="CS58" s="1305"/>
      <c r="CT58" s="1305"/>
      <c r="CU58" s="1305"/>
      <c r="CV58" s="1305"/>
      <c r="CW58" s="1305"/>
      <c r="CX58" s="1305"/>
      <c r="CY58" s="1305"/>
      <c r="CZ58" s="1305"/>
      <c r="DA58" s="1305"/>
      <c r="DB58" s="1305"/>
      <c r="DC58" s="1305"/>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603</v>
      </c>
    </row>
    <row r="64" spans="1:109">
      <c r="B64" s="394"/>
      <c r="G64" s="401"/>
      <c r="I64" s="414"/>
      <c r="J64" s="414"/>
      <c r="K64" s="414"/>
      <c r="L64" s="414"/>
      <c r="M64" s="414"/>
      <c r="N64" s="415"/>
      <c r="AM64" s="401"/>
      <c r="AN64" s="401" t="s">
        <v>596</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18" t="s">
        <v>604</v>
      </c>
      <c r="AO65" s="1319"/>
      <c r="AP65" s="1319"/>
      <c r="AQ65" s="1319"/>
      <c r="AR65" s="1319"/>
      <c r="AS65" s="1319"/>
      <c r="AT65" s="1319"/>
      <c r="AU65" s="1319"/>
      <c r="AV65" s="1319"/>
      <c r="AW65" s="1319"/>
      <c r="AX65" s="1319"/>
      <c r="AY65" s="1319"/>
      <c r="AZ65" s="1319"/>
      <c r="BA65" s="1319"/>
      <c r="BB65" s="1319"/>
      <c r="BC65" s="1319"/>
      <c r="BD65" s="1319"/>
      <c r="BE65" s="1319"/>
      <c r="BF65" s="1319"/>
      <c r="BG65" s="1319"/>
      <c r="BH65" s="1319"/>
      <c r="BI65" s="1319"/>
      <c r="BJ65" s="1319"/>
      <c r="BK65" s="1319"/>
      <c r="BL65" s="1319"/>
      <c r="BM65" s="1319"/>
      <c r="BN65" s="1319"/>
      <c r="BO65" s="1319"/>
      <c r="BP65" s="1319"/>
      <c r="BQ65" s="1319"/>
      <c r="BR65" s="1319"/>
      <c r="BS65" s="1319"/>
      <c r="BT65" s="1319"/>
      <c r="BU65" s="1319"/>
      <c r="BV65" s="1319"/>
      <c r="BW65" s="1319"/>
      <c r="BX65" s="1319"/>
      <c r="BY65" s="1319"/>
      <c r="BZ65" s="1319"/>
      <c r="CA65" s="1319"/>
      <c r="CB65" s="1319"/>
      <c r="CC65" s="1319"/>
      <c r="CD65" s="1319"/>
      <c r="CE65" s="1319"/>
      <c r="CF65" s="1319"/>
      <c r="CG65" s="1319"/>
      <c r="CH65" s="1319"/>
      <c r="CI65" s="1319"/>
      <c r="CJ65" s="1319"/>
      <c r="CK65" s="1319"/>
      <c r="CL65" s="1319"/>
      <c r="CM65" s="1319"/>
      <c r="CN65" s="1319"/>
      <c r="CO65" s="1319"/>
      <c r="CP65" s="1319"/>
      <c r="CQ65" s="1319"/>
      <c r="CR65" s="1319"/>
      <c r="CS65" s="1319"/>
      <c r="CT65" s="1319"/>
      <c r="CU65" s="1319"/>
      <c r="CV65" s="1319"/>
      <c r="CW65" s="1319"/>
      <c r="CX65" s="1319"/>
      <c r="CY65" s="1319"/>
      <c r="CZ65" s="1319"/>
      <c r="DA65" s="1319"/>
      <c r="DB65" s="1319"/>
      <c r="DC65" s="1320"/>
    </row>
    <row r="66" spans="2:107">
      <c r="B66" s="394"/>
      <c r="AN66" s="1321"/>
      <c r="AO66" s="1322"/>
      <c r="AP66" s="1322"/>
      <c r="AQ66" s="1322"/>
      <c r="AR66" s="1322"/>
      <c r="AS66" s="1322"/>
      <c r="AT66" s="1322"/>
      <c r="AU66" s="1322"/>
      <c r="AV66" s="1322"/>
      <c r="AW66" s="1322"/>
      <c r="AX66" s="1322"/>
      <c r="AY66" s="1322"/>
      <c r="AZ66" s="1322"/>
      <c r="BA66" s="1322"/>
      <c r="BB66" s="1322"/>
      <c r="BC66" s="1322"/>
      <c r="BD66" s="1322"/>
      <c r="BE66" s="1322"/>
      <c r="BF66" s="1322"/>
      <c r="BG66" s="1322"/>
      <c r="BH66" s="1322"/>
      <c r="BI66" s="1322"/>
      <c r="BJ66" s="1322"/>
      <c r="BK66" s="1322"/>
      <c r="BL66" s="1322"/>
      <c r="BM66" s="1322"/>
      <c r="BN66" s="1322"/>
      <c r="BO66" s="1322"/>
      <c r="BP66" s="1322"/>
      <c r="BQ66" s="1322"/>
      <c r="BR66" s="1322"/>
      <c r="BS66" s="1322"/>
      <c r="BT66" s="1322"/>
      <c r="BU66" s="1322"/>
      <c r="BV66" s="1322"/>
      <c r="BW66" s="1322"/>
      <c r="BX66" s="1322"/>
      <c r="BY66" s="1322"/>
      <c r="BZ66" s="1322"/>
      <c r="CA66" s="1322"/>
      <c r="CB66" s="1322"/>
      <c r="CC66" s="1322"/>
      <c r="CD66" s="1322"/>
      <c r="CE66" s="1322"/>
      <c r="CF66" s="1322"/>
      <c r="CG66" s="1322"/>
      <c r="CH66" s="1322"/>
      <c r="CI66" s="1322"/>
      <c r="CJ66" s="1322"/>
      <c r="CK66" s="1322"/>
      <c r="CL66" s="1322"/>
      <c r="CM66" s="1322"/>
      <c r="CN66" s="1322"/>
      <c r="CO66" s="1322"/>
      <c r="CP66" s="1322"/>
      <c r="CQ66" s="1322"/>
      <c r="CR66" s="1322"/>
      <c r="CS66" s="1322"/>
      <c r="CT66" s="1322"/>
      <c r="CU66" s="1322"/>
      <c r="CV66" s="1322"/>
      <c r="CW66" s="1322"/>
      <c r="CX66" s="1322"/>
      <c r="CY66" s="1322"/>
      <c r="CZ66" s="1322"/>
      <c r="DA66" s="1322"/>
      <c r="DB66" s="1322"/>
      <c r="DC66" s="1323"/>
    </row>
    <row r="67" spans="2:107">
      <c r="B67" s="394"/>
      <c r="AN67" s="1321"/>
      <c r="AO67" s="1322"/>
      <c r="AP67" s="1322"/>
      <c r="AQ67" s="1322"/>
      <c r="AR67" s="1322"/>
      <c r="AS67" s="1322"/>
      <c r="AT67" s="1322"/>
      <c r="AU67" s="1322"/>
      <c r="AV67" s="1322"/>
      <c r="AW67" s="1322"/>
      <c r="AX67" s="1322"/>
      <c r="AY67" s="1322"/>
      <c r="AZ67" s="1322"/>
      <c r="BA67" s="1322"/>
      <c r="BB67" s="1322"/>
      <c r="BC67" s="1322"/>
      <c r="BD67" s="1322"/>
      <c r="BE67" s="1322"/>
      <c r="BF67" s="1322"/>
      <c r="BG67" s="1322"/>
      <c r="BH67" s="1322"/>
      <c r="BI67" s="1322"/>
      <c r="BJ67" s="1322"/>
      <c r="BK67" s="1322"/>
      <c r="BL67" s="1322"/>
      <c r="BM67" s="1322"/>
      <c r="BN67" s="1322"/>
      <c r="BO67" s="1322"/>
      <c r="BP67" s="1322"/>
      <c r="BQ67" s="1322"/>
      <c r="BR67" s="1322"/>
      <c r="BS67" s="1322"/>
      <c r="BT67" s="1322"/>
      <c r="BU67" s="1322"/>
      <c r="BV67" s="1322"/>
      <c r="BW67" s="1322"/>
      <c r="BX67" s="1322"/>
      <c r="BY67" s="1322"/>
      <c r="BZ67" s="1322"/>
      <c r="CA67" s="1322"/>
      <c r="CB67" s="1322"/>
      <c r="CC67" s="1322"/>
      <c r="CD67" s="1322"/>
      <c r="CE67" s="1322"/>
      <c r="CF67" s="1322"/>
      <c r="CG67" s="1322"/>
      <c r="CH67" s="1322"/>
      <c r="CI67" s="1322"/>
      <c r="CJ67" s="1322"/>
      <c r="CK67" s="1322"/>
      <c r="CL67" s="1322"/>
      <c r="CM67" s="1322"/>
      <c r="CN67" s="1322"/>
      <c r="CO67" s="1322"/>
      <c r="CP67" s="1322"/>
      <c r="CQ67" s="1322"/>
      <c r="CR67" s="1322"/>
      <c r="CS67" s="1322"/>
      <c r="CT67" s="1322"/>
      <c r="CU67" s="1322"/>
      <c r="CV67" s="1322"/>
      <c r="CW67" s="1322"/>
      <c r="CX67" s="1322"/>
      <c r="CY67" s="1322"/>
      <c r="CZ67" s="1322"/>
      <c r="DA67" s="1322"/>
      <c r="DB67" s="1322"/>
      <c r="DC67" s="1323"/>
    </row>
    <row r="68" spans="2:107">
      <c r="B68" s="394"/>
      <c r="AN68" s="1321"/>
      <c r="AO68" s="1322"/>
      <c r="AP68" s="1322"/>
      <c r="AQ68" s="1322"/>
      <c r="AR68" s="1322"/>
      <c r="AS68" s="1322"/>
      <c r="AT68" s="1322"/>
      <c r="AU68" s="1322"/>
      <c r="AV68" s="1322"/>
      <c r="AW68" s="1322"/>
      <c r="AX68" s="1322"/>
      <c r="AY68" s="1322"/>
      <c r="AZ68" s="1322"/>
      <c r="BA68" s="1322"/>
      <c r="BB68" s="1322"/>
      <c r="BC68" s="1322"/>
      <c r="BD68" s="1322"/>
      <c r="BE68" s="1322"/>
      <c r="BF68" s="1322"/>
      <c r="BG68" s="1322"/>
      <c r="BH68" s="1322"/>
      <c r="BI68" s="1322"/>
      <c r="BJ68" s="1322"/>
      <c r="BK68" s="1322"/>
      <c r="BL68" s="1322"/>
      <c r="BM68" s="1322"/>
      <c r="BN68" s="1322"/>
      <c r="BO68" s="1322"/>
      <c r="BP68" s="1322"/>
      <c r="BQ68" s="1322"/>
      <c r="BR68" s="1322"/>
      <c r="BS68" s="1322"/>
      <c r="BT68" s="1322"/>
      <c r="BU68" s="1322"/>
      <c r="BV68" s="1322"/>
      <c r="BW68" s="1322"/>
      <c r="BX68" s="1322"/>
      <c r="BY68" s="1322"/>
      <c r="BZ68" s="1322"/>
      <c r="CA68" s="1322"/>
      <c r="CB68" s="1322"/>
      <c r="CC68" s="1322"/>
      <c r="CD68" s="1322"/>
      <c r="CE68" s="1322"/>
      <c r="CF68" s="1322"/>
      <c r="CG68" s="1322"/>
      <c r="CH68" s="1322"/>
      <c r="CI68" s="1322"/>
      <c r="CJ68" s="1322"/>
      <c r="CK68" s="1322"/>
      <c r="CL68" s="1322"/>
      <c r="CM68" s="1322"/>
      <c r="CN68" s="1322"/>
      <c r="CO68" s="1322"/>
      <c r="CP68" s="1322"/>
      <c r="CQ68" s="1322"/>
      <c r="CR68" s="1322"/>
      <c r="CS68" s="1322"/>
      <c r="CT68" s="1322"/>
      <c r="CU68" s="1322"/>
      <c r="CV68" s="1322"/>
      <c r="CW68" s="1322"/>
      <c r="CX68" s="1322"/>
      <c r="CY68" s="1322"/>
      <c r="CZ68" s="1322"/>
      <c r="DA68" s="1322"/>
      <c r="DB68" s="1322"/>
      <c r="DC68" s="1323"/>
    </row>
    <row r="69" spans="2:107">
      <c r="B69" s="394"/>
      <c r="AN69" s="1324"/>
      <c r="AO69" s="1325"/>
      <c r="AP69" s="1325"/>
      <c r="AQ69" s="1325"/>
      <c r="AR69" s="1325"/>
      <c r="AS69" s="1325"/>
      <c r="AT69" s="1325"/>
      <c r="AU69" s="1325"/>
      <c r="AV69" s="1325"/>
      <c r="AW69" s="1325"/>
      <c r="AX69" s="1325"/>
      <c r="AY69" s="1325"/>
      <c r="AZ69" s="1325"/>
      <c r="BA69" s="1325"/>
      <c r="BB69" s="1325"/>
      <c r="BC69" s="1325"/>
      <c r="BD69" s="1325"/>
      <c r="BE69" s="1325"/>
      <c r="BF69" s="1325"/>
      <c r="BG69" s="1325"/>
      <c r="BH69" s="1325"/>
      <c r="BI69" s="1325"/>
      <c r="BJ69" s="1325"/>
      <c r="BK69" s="1325"/>
      <c r="BL69" s="1325"/>
      <c r="BM69" s="1325"/>
      <c r="BN69" s="1325"/>
      <c r="BO69" s="1325"/>
      <c r="BP69" s="1325"/>
      <c r="BQ69" s="1325"/>
      <c r="BR69" s="1325"/>
      <c r="BS69" s="1325"/>
      <c r="BT69" s="1325"/>
      <c r="BU69" s="1325"/>
      <c r="BV69" s="1325"/>
      <c r="BW69" s="1325"/>
      <c r="BX69" s="1325"/>
      <c r="BY69" s="1325"/>
      <c r="BZ69" s="1325"/>
      <c r="CA69" s="1325"/>
      <c r="CB69" s="1325"/>
      <c r="CC69" s="1325"/>
      <c r="CD69" s="1325"/>
      <c r="CE69" s="1325"/>
      <c r="CF69" s="1325"/>
      <c r="CG69" s="1325"/>
      <c r="CH69" s="1325"/>
      <c r="CI69" s="1325"/>
      <c r="CJ69" s="1325"/>
      <c r="CK69" s="1325"/>
      <c r="CL69" s="1325"/>
      <c r="CM69" s="1325"/>
      <c r="CN69" s="1325"/>
      <c r="CO69" s="1325"/>
      <c r="CP69" s="1325"/>
      <c r="CQ69" s="1325"/>
      <c r="CR69" s="1325"/>
      <c r="CS69" s="1325"/>
      <c r="CT69" s="1325"/>
      <c r="CU69" s="1325"/>
      <c r="CV69" s="1325"/>
      <c r="CW69" s="1325"/>
      <c r="CX69" s="1325"/>
      <c r="CY69" s="1325"/>
      <c r="CZ69" s="1325"/>
      <c r="DA69" s="1325"/>
      <c r="DB69" s="1325"/>
      <c r="DC69" s="1326"/>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598</v>
      </c>
    </row>
    <row r="72" spans="2:107">
      <c r="B72" s="394"/>
      <c r="G72" s="1311"/>
      <c r="H72" s="1311"/>
      <c r="I72" s="1311"/>
      <c r="J72" s="1311"/>
      <c r="K72" s="404"/>
      <c r="L72" s="404"/>
      <c r="M72" s="405"/>
      <c r="N72" s="405"/>
      <c r="AN72" s="1314"/>
      <c r="AO72" s="1315"/>
      <c r="AP72" s="1315"/>
      <c r="AQ72" s="1315"/>
      <c r="AR72" s="1315"/>
      <c r="AS72" s="1315"/>
      <c r="AT72" s="1315"/>
      <c r="AU72" s="1315"/>
      <c r="AV72" s="1315"/>
      <c r="AW72" s="1315"/>
      <c r="AX72" s="1315"/>
      <c r="AY72" s="1315"/>
      <c r="AZ72" s="1315"/>
      <c r="BA72" s="1315"/>
      <c r="BB72" s="1315"/>
      <c r="BC72" s="1315"/>
      <c r="BD72" s="1315"/>
      <c r="BE72" s="1315"/>
      <c r="BF72" s="1315"/>
      <c r="BG72" s="1315"/>
      <c r="BH72" s="1315"/>
      <c r="BI72" s="1315"/>
      <c r="BJ72" s="1315"/>
      <c r="BK72" s="1315"/>
      <c r="BL72" s="1315"/>
      <c r="BM72" s="1315"/>
      <c r="BN72" s="1315"/>
      <c r="BO72" s="1316"/>
      <c r="BP72" s="1310" t="s">
        <v>550</v>
      </c>
      <c r="BQ72" s="1310"/>
      <c r="BR72" s="1310"/>
      <c r="BS72" s="1310"/>
      <c r="BT72" s="1310"/>
      <c r="BU72" s="1310"/>
      <c r="BV72" s="1310"/>
      <c r="BW72" s="1310"/>
      <c r="BX72" s="1310" t="s">
        <v>551</v>
      </c>
      <c r="BY72" s="1310"/>
      <c r="BZ72" s="1310"/>
      <c r="CA72" s="1310"/>
      <c r="CB72" s="1310"/>
      <c r="CC72" s="1310"/>
      <c r="CD72" s="1310"/>
      <c r="CE72" s="1310"/>
      <c r="CF72" s="1310" t="s">
        <v>552</v>
      </c>
      <c r="CG72" s="1310"/>
      <c r="CH72" s="1310"/>
      <c r="CI72" s="1310"/>
      <c r="CJ72" s="1310"/>
      <c r="CK72" s="1310"/>
      <c r="CL72" s="1310"/>
      <c r="CM72" s="1310"/>
      <c r="CN72" s="1310" t="s">
        <v>553</v>
      </c>
      <c r="CO72" s="1310"/>
      <c r="CP72" s="1310"/>
      <c r="CQ72" s="1310"/>
      <c r="CR72" s="1310"/>
      <c r="CS72" s="1310"/>
      <c r="CT72" s="1310"/>
      <c r="CU72" s="1310"/>
      <c r="CV72" s="1310" t="s">
        <v>554</v>
      </c>
      <c r="CW72" s="1310"/>
      <c r="CX72" s="1310"/>
      <c r="CY72" s="1310"/>
      <c r="CZ72" s="1310"/>
      <c r="DA72" s="1310"/>
      <c r="DB72" s="1310"/>
      <c r="DC72" s="1310"/>
    </row>
    <row r="73" spans="2:107">
      <c r="B73" s="394"/>
      <c r="G73" s="1313"/>
      <c r="H73" s="1313"/>
      <c r="I73" s="1313"/>
      <c r="J73" s="1313"/>
      <c r="K73" s="1309"/>
      <c r="L73" s="1309"/>
      <c r="M73" s="1309"/>
      <c r="N73" s="1309"/>
      <c r="AM73" s="403"/>
      <c r="AN73" s="1308" t="s">
        <v>599</v>
      </c>
      <c r="AO73" s="1308"/>
      <c r="AP73" s="1308"/>
      <c r="AQ73" s="1308"/>
      <c r="AR73" s="1308"/>
      <c r="AS73" s="1308"/>
      <c r="AT73" s="1308"/>
      <c r="AU73" s="1308"/>
      <c r="AV73" s="1308"/>
      <c r="AW73" s="1308"/>
      <c r="AX73" s="1308"/>
      <c r="AY73" s="1308"/>
      <c r="AZ73" s="1308"/>
      <c r="BA73" s="1308"/>
      <c r="BB73" s="1308" t="s">
        <v>600</v>
      </c>
      <c r="BC73" s="1308"/>
      <c r="BD73" s="1308"/>
      <c r="BE73" s="1308"/>
      <c r="BF73" s="1308"/>
      <c r="BG73" s="1308"/>
      <c r="BH73" s="1308"/>
      <c r="BI73" s="1308"/>
      <c r="BJ73" s="1308"/>
      <c r="BK73" s="1308"/>
      <c r="BL73" s="1308"/>
      <c r="BM73" s="1308"/>
      <c r="BN73" s="1308"/>
      <c r="BO73" s="1308"/>
      <c r="BP73" s="1305">
        <v>163.5</v>
      </c>
      <c r="BQ73" s="1305"/>
      <c r="BR73" s="1305"/>
      <c r="BS73" s="1305"/>
      <c r="BT73" s="1305"/>
      <c r="BU73" s="1305"/>
      <c r="BV73" s="1305"/>
      <c r="BW73" s="1305"/>
      <c r="BX73" s="1305">
        <v>150</v>
      </c>
      <c r="BY73" s="1305"/>
      <c r="BZ73" s="1305"/>
      <c r="CA73" s="1305"/>
      <c r="CB73" s="1305"/>
      <c r="CC73" s="1305"/>
      <c r="CD73" s="1305"/>
      <c r="CE73" s="1305"/>
      <c r="CF73" s="1305">
        <v>129.80000000000001</v>
      </c>
      <c r="CG73" s="1305"/>
      <c r="CH73" s="1305"/>
      <c r="CI73" s="1305"/>
      <c r="CJ73" s="1305"/>
      <c r="CK73" s="1305"/>
      <c r="CL73" s="1305"/>
      <c r="CM73" s="1305"/>
      <c r="CN73" s="1305">
        <v>122.6</v>
      </c>
      <c r="CO73" s="1305"/>
      <c r="CP73" s="1305"/>
      <c r="CQ73" s="1305"/>
      <c r="CR73" s="1305"/>
      <c r="CS73" s="1305"/>
      <c r="CT73" s="1305"/>
      <c r="CU73" s="1305"/>
      <c r="CV73" s="1305">
        <v>128</v>
      </c>
      <c r="CW73" s="1305"/>
      <c r="CX73" s="1305"/>
      <c r="CY73" s="1305"/>
      <c r="CZ73" s="1305"/>
      <c r="DA73" s="1305"/>
      <c r="DB73" s="1305"/>
      <c r="DC73" s="1305"/>
    </row>
    <row r="74" spans="2:107">
      <c r="B74" s="394"/>
      <c r="G74" s="1313"/>
      <c r="H74" s="1313"/>
      <c r="I74" s="1313"/>
      <c r="J74" s="1313"/>
      <c r="K74" s="1309"/>
      <c r="L74" s="1309"/>
      <c r="M74" s="1309"/>
      <c r="N74" s="1309"/>
      <c r="AM74" s="403"/>
      <c r="AN74" s="1308"/>
      <c r="AO74" s="1308"/>
      <c r="AP74" s="1308"/>
      <c r="AQ74" s="1308"/>
      <c r="AR74" s="1308"/>
      <c r="AS74" s="1308"/>
      <c r="AT74" s="1308"/>
      <c r="AU74" s="1308"/>
      <c r="AV74" s="1308"/>
      <c r="AW74" s="1308"/>
      <c r="AX74" s="1308"/>
      <c r="AY74" s="1308"/>
      <c r="AZ74" s="1308"/>
      <c r="BA74" s="1308"/>
      <c r="BB74" s="1308"/>
      <c r="BC74" s="1308"/>
      <c r="BD74" s="1308"/>
      <c r="BE74" s="1308"/>
      <c r="BF74" s="1308"/>
      <c r="BG74" s="1308"/>
      <c r="BH74" s="1308"/>
      <c r="BI74" s="1308"/>
      <c r="BJ74" s="1308"/>
      <c r="BK74" s="1308"/>
      <c r="BL74" s="1308"/>
      <c r="BM74" s="1308"/>
      <c r="BN74" s="1308"/>
      <c r="BO74" s="1308"/>
      <c r="BP74" s="1305"/>
      <c r="BQ74" s="1305"/>
      <c r="BR74" s="1305"/>
      <c r="BS74" s="1305"/>
      <c r="BT74" s="1305"/>
      <c r="BU74" s="1305"/>
      <c r="BV74" s="1305"/>
      <c r="BW74" s="1305"/>
      <c r="BX74" s="1305"/>
      <c r="BY74" s="1305"/>
      <c r="BZ74" s="1305"/>
      <c r="CA74" s="1305"/>
      <c r="CB74" s="1305"/>
      <c r="CC74" s="1305"/>
      <c r="CD74" s="1305"/>
      <c r="CE74" s="1305"/>
      <c r="CF74" s="1305"/>
      <c r="CG74" s="1305"/>
      <c r="CH74" s="1305"/>
      <c r="CI74" s="1305"/>
      <c r="CJ74" s="1305"/>
      <c r="CK74" s="1305"/>
      <c r="CL74" s="1305"/>
      <c r="CM74" s="1305"/>
      <c r="CN74" s="1305"/>
      <c r="CO74" s="1305"/>
      <c r="CP74" s="1305"/>
      <c r="CQ74" s="1305"/>
      <c r="CR74" s="1305"/>
      <c r="CS74" s="1305"/>
      <c r="CT74" s="1305"/>
      <c r="CU74" s="1305"/>
      <c r="CV74" s="1305"/>
      <c r="CW74" s="1305"/>
      <c r="CX74" s="1305"/>
      <c r="CY74" s="1305"/>
      <c r="CZ74" s="1305"/>
      <c r="DA74" s="1305"/>
      <c r="DB74" s="1305"/>
      <c r="DC74" s="1305"/>
    </row>
    <row r="75" spans="2:107">
      <c r="B75" s="394"/>
      <c r="G75" s="1313"/>
      <c r="H75" s="1313"/>
      <c r="I75" s="1311"/>
      <c r="J75" s="1311"/>
      <c r="K75" s="1312"/>
      <c r="L75" s="1312"/>
      <c r="M75" s="1312"/>
      <c r="N75" s="1312"/>
      <c r="AM75" s="403"/>
      <c r="AN75" s="1308"/>
      <c r="AO75" s="1308"/>
      <c r="AP75" s="1308"/>
      <c r="AQ75" s="1308"/>
      <c r="AR75" s="1308"/>
      <c r="AS75" s="1308"/>
      <c r="AT75" s="1308"/>
      <c r="AU75" s="1308"/>
      <c r="AV75" s="1308"/>
      <c r="AW75" s="1308"/>
      <c r="AX75" s="1308"/>
      <c r="AY75" s="1308"/>
      <c r="AZ75" s="1308"/>
      <c r="BA75" s="1308"/>
      <c r="BB75" s="1308" t="s">
        <v>605</v>
      </c>
      <c r="BC75" s="1308"/>
      <c r="BD75" s="1308"/>
      <c r="BE75" s="1308"/>
      <c r="BF75" s="1308"/>
      <c r="BG75" s="1308"/>
      <c r="BH75" s="1308"/>
      <c r="BI75" s="1308"/>
      <c r="BJ75" s="1308"/>
      <c r="BK75" s="1308"/>
      <c r="BL75" s="1308"/>
      <c r="BM75" s="1308"/>
      <c r="BN75" s="1308"/>
      <c r="BO75" s="1308"/>
      <c r="BP75" s="1305">
        <v>13.2</v>
      </c>
      <c r="BQ75" s="1305"/>
      <c r="BR75" s="1305"/>
      <c r="BS75" s="1305"/>
      <c r="BT75" s="1305"/>
      <c r="BU75" s="1305"/>
      <c r="BV75" s="1305"/>
      <c r="BW75" s="1305"/>
      <c r="BX75" s="1305">
        <v>12.5</v>
      </c>
      <c r="BY75" s="1305"/>
      <c r="BZ75" s="1305"/>
      <c r="CA75" s="1305"/>
      <c r="CB75" s="1305"/>
      <c r="CC75" s="1305"/>
      <c r="CD75" s="1305"/>
      <c r="CE75" s="1305"/>
      <c r="CF75" s="1305">
        <v>12.3</v>
      </c>
      <c r="CG75" s="1305"/>
      <c r="CH75" s="1305"/>
      <c r="CI75" s="1305"/>
      <c r="CJ75" s="1305"/>
      <c r="CK75" s="1305"/>
      <c r="CL75" s="1305"/>
      <c r="CM75" s="1305"/>
      <c r="CN75" s="1305">
        <v>12</v>
      </c>
      <c r="CO75" s="1305"/>
      <c r="CP75" s="1305"/>
      <c r="CQ75" s="1305"/>
      <c r="CR75" s="1305"/>
      <c r="CS75" s="1305"/>
      <c r="CT75" s="1305"/>
      <c r="CU75" s="1305"/>
      <c r="CV75" s="1305">
        <v>11.8</v>
      </c>
      <c r="CW75" s="1305"/>
      <c r="CX75" s="1305"/>
      <c r="CY75" s="1305"/>
      <c r="CZ75" s="1305"/>
      <c r="DA75" s="1305"/>
      <c r="DB75" s="1305"/>
      <c r="DC75" s="1305"/>
    </row>
    <row r="76" spans="2:107">
      <c r="B76" s="394"/>
      <c r="G76" s="1313"/>
      <c r="H76" s="1313"/>
      <c r="I76" s="1311"/>
      <c r="J76" s="1311"/>
      <c r="K76" s="1312"/>
      <c r="L76" s="1312"/>
      <c r="M76" s="1312"/>
      <c r="N76" s="1312"/>
      <c r="AM76" s="403"/>
      <c r="AN76" s="1308"/>
      <c r="AO76" s="1308"/>
      <c r="AP76" s="1308"/>
      <c r="AQ76" s="1308"/>
      <c r="AR76" s="1308"/>
      <c r="AS76" s="1308"/>
      <c r="AT76" s="1308"/>
      <c r="AU76" s="1308"/>
      <c r="AV76" s="1308"/>
      <c r="AW76" s="1308"/>
      <c r="AX76" s="1308"/>
      <c r="AY76" s="1308"/>
      <c r="AZ76" s="1308"/>
      <c r="BA76" s="1308"/>
      <c r="BB76" s="1308"/>
      <c r="BC76" s="1308"/>
      <c r="BD76" s="1308"/>
      <c r="BE76" s="1308"/>
      <c r="BF76" s="1308"/>
      <c r="BG76" s="1308"/>
      <c r="BH76" s="1308"/>
      <c r="BI76" s="1308"/>
      <c r="BJ76" s="1308"/>
      <c r="BK76" s="1308"/>
      <c r="BL76" s="1308"/>
      <c r="BM76" s="1308"/>
      <c r="BN76" s="1308"/>
      <c r="BO76" s="1308"/>
      <c r="BP76" s="1305"/>
      <c r="BQ76" s="1305"/>
      <c r="BR76" s="1305"/>
      <c r="BS76" s="1305"/>
      <c r="BT76" s="1305"/>
      <c r="BU76" s="1305"/>
      <c r="BV76" s="1305"/>
      <c r="BW76" s="1305"/>
      <c r="BX76" s="1305"/>
      <c r="BY76" s="1305"/>
      <c r="BZ76" s="1305"/>
      <c r="CA76" s="1305"/>
      <c r="CB76" s="1305"/>
      <c r="CC76" s="1305"/>
      <c r="CD76" s="1305"/>
      <c r="CE76" s="1305"/>
      <c r="CF76" s="1305"/>
      <c r="CG76" s="1305"/>
      <c r="CH76" s="1305"/>
      <c r="CI76" s="1305"/>
      <c r="CJ76" s="1305"/>
      <c r="CK76" s="1305"/>
      <c r="CL76" s="1305"/>
      <c r="CM76" s="1305"/>
      <c r="CN76" s="1305"/>
      <c r="CO76" s="1305"/>
      <c r="CP76" s="1305"/>
      <c r="CQ76" s="1305"/>
      <c r="CR76" s="1305"/>
      <c r="CS76" s="1305"/>
      <c r="CT76" s="1305"/>
      <c r="CU76" s="1305"/>
      <c r="CV76" s="1305"/>
      <c r="CW76" s="1305"/>
      <c r="CX76" s="1305"/>
      <c r="CY76" s="1305"/>
      <c r="CZ76" s="1305"/>
      <c r="DA76" s="1305"/>
      <c r="DB76" s="1305"/>
      <c r="DC76" s="1305"/>
    </row>
    <row r="77" spans="2:107">
      <c r="B77" s="394"/>
      <c r="G77" s="1311"/>
      <c r="H77" s="1311"/>
      <c r="I77" s="1311"/>
      <c r="J77" s="1311"/>
      <c r="K77" s="1309"/>
      <c r="L77" s="1309"/>
      <c r="M77" s="1309"/>
      <c r="N77" s="1309"/>
      <c r="AN77" s="1310" t="s">
        <v>602</v>
      </c>
      <c r="AO77" s="1310"/>
      <c r="AP77" s="1310"/>
      <c r="AQ77" s="1310"/>
      <c r="AR77" s="1310"/>
      <c r="AS77" s="1310"/>
      <c r="AT77" s="1310"/>
      <c r="AU77" s="1310"/>
      <c r="AV77" s="1310"/>
      <c r="AW77" s="1310"/>
      <c r="AX77" s="1310"/>
      <c r="AY77" s="1310"/>
      <c r="AZ77" s="1310"/>
      <c r="BA77" s="1310"/>
      <c r="BB77" s="1308" t="s">
        <v>600</v>
      </c>
      <c r="BC77" s="1308"/>
      <c r="BD77" s="1308"/>
      <c r="BE77" s="1308"/>
      <c r="BF77" s="1308"/>
      <c r="BG77" s="1308"/>
      <c r="BH77" s="1308"/>
      <c r="BI77" s="1308"/>
      <c r="BJ77" s="1308"/>
      <c r="BK77" s="1308"/>
      <c r="BL77" s="1308"/>
      <c r="BM77" s="1308"/>
      <c r="BN77" s="1308"/>
      <c r="BO77" s="1308"/>
      <c r="BP77" s="1305">
        <v>60.8</v>
      </c>
      <c r="BQ77" s="1305"/>
      <c r="BR77" s="1305"/>
      <c r="BS77" s="1305"/>
      <c r="BT77" s="1305"/>
      <c r="BU77" s="1305"/>
      <c r="BV77" s="1305"/>
      <c r="BW77" s="1305"/>
      <c r="BX77" s="1305">
        <v>58.5</v>
      </c>
      <c r="BY77" s="1305"/>
      <c r="BZ77" s="1305"/>
      <c r="CA77" s="1305"/>
      <c r="CB77" s="1305"/>
      <c r="CC77" s="1305"/>
      <c r="CD77" s="1305"/>
      <c r="CE77" s="1305"/>
      <c r="CF77" s="1305">
        <v>54.6</v>
      </c>
      <c r="CG77" s="1305"/>
      <c r="CH77" s="1305"/>
      <c r="CI77" s="1305"/>
      <c r="CJ77" s="1305"/>
      <c r="CK77" s="1305"/>
      <c r="CL77" s="1305"/>
      <c r="CM77" s="1305"/>
      <c r="CN77" s="1305">
        <v>53.2</v>
      </c>
      <c r="CO77" s="1305"/>
      <c r="CP77" s="1305"/>
      <c r="CQ77" s="1305"/>
      <c r="CR77" s="1305"/>
      <c r="CS77" s="1305"/>
      <c r="CT77" s="1305"/>
      <c r="CU77" s="1305"/>
      <c r="CV77" s="1305">
        <v>47.9</v>
      </c>
      <c r="CW77" s="1305"/>
      <c r="CX77" s="1305"/>
      <c r="CY77" s="1305"/>
      <c r="CZ77" s="1305"/>
      <c r="DA77" s="1305"/>
      <c r="DB77" s="1305"/>
      <c r="DC77" s="1305"/>
    </row>
    <row r="78" spans="2:107">
      <c r="B78" s="394"/>
      <c r="G78" s="1311"/>
      <c r="H78" s="1311"/>
      <c r="I78" s="1311"/>
      <c r="J78" s="1311"/>
      <c r="K78" s="1309"/>
      <c r="L78" s="1309"/>
      <c r="M78" s="1309"/>
      <c r="N78" s="1309"/>
      <c r="AN78" s="1310"/>
      <c r="AO78" s="1310"/>
      <c r="AP78" s="1310"/>
      <c r="AQ78" s="1310"/>
      <c r="AR78" s="1310"/>
      <c r="AS78" s="1310"/>
      <c r="AT78" s="1310"/>
      <c r="AU78" s="1310"/>
      <c r="AV78" s="1310"/>
      <c r="AW78" s="1310"/>
      <c r="AX78" s="1310"/>
      <c r="AY78" s="1310"/>
      <c r="AZ78" s="1310"/>
      <c r="BA78" s="1310"/>
      <c r="BB78" s="1308"/>
      <c r="BC78" s="1308"/>
      <c r="BD78" s="1308"/>
      <c r="BE78" s="1308"/>
      <c r="BF78" s="1308"/>
      <c r="BG78" s="1308"/>
      <c r="BH78" s="1308"/>
      <c r="BI78" s="1308"/>
      <c r="BJ78" s="1308"/>
      <c r="BK78" s="1308"/>
      <c r="BL78" s="1308"/>
      <c r="BM78" s="1308"/>
      <c r="BN78" s="1308"/>
      <c r="BO78" s="1308"/>
      <c r="BP78" s="1305"/>
      <c r="BQ78" s="1305"/>
      <c r="BR78" s="1305"/>
      <c r="BS78" s="1305"/>
      <c r="BT78" s="1305"/>
      <c r="BU78" s="1305"/>
      <c r="BV78" s="1305"/>
      <c r="BW78" s="1305"/>
      <c r="BX78" s="1305"/>
      <c r="BY78" s="1305"/>
      <c r="BZ78" s="1305"/>
      <c r="CA78" s="1305"/>
      <c r="CB78" s="1305"/>
      <c r="CC78" s="1305"/>
      <c r="CD78" s="1305"/>
      <c r="CE78" s="1305"/>
      <c r="CF78" s="1305"/>
      <c r="CG78" s="1305"/>
      <c r="CH78" s="1305"/>
      <c r="CI78" s="1305"/>
      <c r="CJ78" s="1305"/>
      <c r="CK78" s="1305"/>
      <c r="CL78" s="1305"/>
      <c r="CM78" s="1305"/>
      <c r="CN78" s="1305"/>
      <c r="CO78" s="1305"/>
      <c r="CP78" s="1305"/>
      <c r="CQ78" s="1305"/>
      <c r="CR78" s="1305"/>
      <c r="CS78" s="1305"/>
      <c r="CT78" s="1305"/>
      <c r="CU78" s="1305"/>
      <c r="CV78" s="1305"/>
      <c r="CW78" s="1305"/>
      <c r="CX78" s="1305"/>
      <c r="CY78" s="1305"/>
      <c r="CZ78" s="1305"/>
      <c r="DA78" s="1305"/>
      <c r="DB78" s="1305"/>
      <c r="DC78" s="1305"/>
    </row>
    <row r="79" spans="2:107">
      <c r="B79" s="394"/>
      <c r="G79" s="1311"/>
      <c r="H79" s="1311"/>
      <c r="I79" s="1306"/>
      <c r="J79" s="1306"/>
      <c r="K79" s="1307"/>
      <c r="L79" s="1307"/>
      <c r="M79" s="1307"/>
      <c r="N79" s="1307"/>
      <c r="AN79" s="1310"/>
      <c r="AO79" s="1310"/>
      <c r="AP79" s="1310"/>
      <c r="AQ79" s="1310"/>
      <c r="AR79" s="1310"/>
      <c r="AS79" s="1310"/>
      <c r="AT79" s="1310"/>
      <c r="AU79" s="1310"/>
      <c r="AV79" s="1310"/>
      <c r="AW79" s="1310"/>
      <c r="AX79" s="1310"/>
      <c r="AY79" s="1310"/>
      <c r="AZ79" s="1310"/>
      <c r="BA79" s="1310"/>
      <c r="BB79" s="1308" t="s">
        <v>605</v>
      </c>
      <c r="BC79" s="1308"/>
      <c r="BD79" s="1308"/>
      <c r="BE79" s="1308"/>
      <c r="BF79" s="1308"/>
      <c r="BG79" s="1308"/>
      <c r="BH79" s="1308"/>
      <c r="BI79" s="1308"/>
      <c r="BJ79" s="1308"/>
      <c r="BK79" s="1308"/>
      <c r="BL79" s="1308"/>
      <c r="BM79" s="1308"/>
      <c r="BN79" s="1308"/>
      <c r="BO79" s="1308"/>
      <c r="BP79" s="1305">
        <v>11.1</v>
      </c>
      <c r="BQ79" s="1305"/>
      <c r="BR79" s="1305"/>
      <c r="BS79" s="1305"/>
      <c r="BT79" s="1305"/>
      <c r="BU79" s="1305"/>
      <c r="BV79" s="1305"/>
      <c r="BW79" s="1305"/>
      <c r="BX79" s="1305">
        <v>10.7</v>
      </c>
      <c r="BY79" s="1305"/>
      <c r="BZ79" s="1305"/>
      <c r="CA79" s="1305"/>
      <c r="CB79" s="1305"/>
      <c r="CC79" s="1305"/>
      <c r="CD79" s="1305"/>
      <c r="CE79" s="1305"/>
      <c r="CF79" s="1305">
        <v>10</v>
      </c>
      <c r="CG79" s="1305"/>
      <c r="CH79" s="1305"/>
      <c r="CI79" s="1305"/>
      <c r="CJ79" s="1305"/>
      <c r="CK79" s="1305"/>
      <c r="CL79" s="1305"/>
      <c r="CM79" s="1305"/>
      <c r="CN79" s="1305">
        <v>9.8000000000000007</v>
      </c>
      <c r="CO79" s="1305"/>
      <c r="CP79" s="1305"/>
      <c r="CQ79" s="1305"/>
      <c r="CR79" s="1305"/>
      <c r="CS79" s="1305"/>
      <c r="CT79" s="1305"/>
      <c r="CU79" s="1305"/>
      <c r="CV79" s="1305">
        <v>9.6</v>
      </c>
      <c r="CW79" s="1305"/>
      <c r="CX79" s="1305"/>
      <c r="CY79" s="1305"/>
      <c r="CZ79" s="1305"/>
      <c r="DA79" s="1305"/>
      <c r="DB79" s="1305"/>
      <c r="DC79" s="1305"/>
    </row>
    <row r="80" spans="2:107">
      <c r="B80" s="394"/>
      <c r="G80" s="1311"/>
      <c r="H80" s="1311"/>
      <c r="I80" s="1306"/>
      <c r="J80" s="1306"/>
      <c r="K80" s="1307"/>
      <c r="L80" s="1307"/>
      <c r="M80" s="1307"/>
      <c r="N80" s="1307"/>
      <c r="AN80" s="1310"/>
      <c r="AO80" s="1310"/>
      <c r="AP80" s="1310"/>
      <c r="AQ80" s="1310"/>
      <c r="AR80" s="1310"/>
      <c r="AS80" s="1310"/>
      <c r="AT80" s="1310"/>
      <c r="AU80" s="1310"/>
      <c r="AV80" s="1310"/>
      <c r="AW80" s="1310"/>
      <c r="AX80" s="1310"/>
      <c r="AY80" s="1310"/>
      <c r="AZ80" s="1310"/>
      <c r="BA80" s="1310"/>
      <c r="BB80" s="1308"/>
      <c r="BC80" s="1308"/>
      <c r="BD80" s="1308"/>
      <c r="BE80" s="1308"/>
      <c r="BF80" s="1308"/>
      <c r="BG80" s="1308"/>
      <c r="BH80" s="1308"/>
      <c r="BI80" s="1308"/>
      <c r="BJ80" s="1308"/>
      <c r="BK80" s="1308"/>
      <c r="BL80" s="1308"/>
      <c r="BM80" s="1308"/>
      <c r="BN80" s="1308"/>
      <c r="BO80" s="1308"/>
      <c r="BP80" s="1305"/>
      <c r="BQ80" s="1305"/>
      <c r="BR80" s="1305"/>
      <c r="BS80" s="1305"/>
      <c r="BT80" s="1305"/>
      <c r="BU80" s="1305"/>
      <c r="BV80" s="1305"/>
      <c r="BW80" s="1305"/>
      <c r="BX80" s="1305"/>
      <c r="BY80" s="1305"/>
      <c r="BZ80" s="1305"/>
      <c r="CA80" s="1305"/>
      <c r="CB80" s="1305"/>
      <c r="CC80" s="1305"/>
      <c r="CD80" s="1305"/>
      <c r="CE80" s="1305"/>
      <c r="CF80" s="1305"/>
      <c r="CG80" s="1305"/>
      <c r="CH80" s="1305"/>
      <c r="CI80" s="1305"/>
      <c r="CJ80" s="1305"/>
      <c r="CK80" s="1305"/>
      <c r="CL80" s="1305"/>
      <c r="CM80" s="1305"/>
      <c r="CN80" s="1305"/>
      <c r="CO80" s="1305"/>
      <c r="CP80" s="1305"/>
      <c r="CQ80" s="1305"/>
      <c r="CR80" s="1305"/>
      <c r="CS80" s="1305"/>
      <c r="CT80" s="1305"/>
      <c r="CU80" s="1305"/>
      <c r="CV80" s="1305"/>
      <c r="CW80" s="1305"/>
      <c r="CX80" s="1305"/>
      <c r="CY80" s="1305"/>
      <c r="CZ80" s="1305"/>
      <c r="DA80" s="1305"/>
      <c r="DB80" s="1305"/>
      <c r="DC80" s="1305"/>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t="13.15" hidden="1">
      <c r="DD86" s="387"/>
      <c r="DE86" s="387"/>
    </row>
    <row r="87" spans="2:109" ht="13.15" hidden="1">
      <c r="K87" s="422"/>
      <c r="AQ87" s="422"/>
      <c r="BC87" s="422"/>
      <c r="BO87" s="422"/>
      <c r="CA87" s="422"/>
      <c r="CM87" s="422"/>
      <c r="CY87" s="422"/>
      <c r="DD87" s="387"/>
      <c r="DE87" s="387"/>
    </row>
    <row r="88" spans="2:109" ht="13.15" hidden="1">
      <c r="DD88" s="387"/>
      <c r="DE88" s="387"/>
    </row>
    <row r="89" spans="2:109" ht="13.15" hidden="1">
      <c r="DD89" s="387"/>
      <c r="DE89" s="387"/>
    </row>
    <row r="90" spans="2:109" ht="13.15" hidden="1">
      <c r="DD90" s="387"/>
      <c r="DE90" s="387"/>
    </row>
    <row r="91" spans="2:109" ht="13.15"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pageSetup paperSize="9" scale="4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ht="13.15">
      <c r="S2" s="290"/>
      <c r="AH2" s="290"/>
    </row>
    <row r="3" spans="2:34" ht="13.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ht="13.15"/>
    <row r="5" spans="2:34" ht="13.15"/>
    <row r="6" spans="2:34" ht="13.15"/>
    <row r="7" spans="2:34" ht="13.15"/>
    <row r="8" spans="2:34" ht="13.15"/>
    <row r="9" spans="2:34" ht="13.15">
      <c r="AH9" s="290"/>
    </row>
    <row r="10" spans="2:34" ht="13.15"/>
    <row r="11" spans="2:34" ht="13.15"/>
    <row r="12" spans="2:34" ht="13.15"/>
    <row r="13" spans="2:34" ht="13.15"/>
    <row r="14" spans="2:34" ht="13.15"/>
    <row r="15" spans="2:34" ht="13.15"/>
    <row r="16" spans="2:34" ht="13.15"/>
    <row r="17" spans="12:34" ht="13.15">
      <c r="AH17" s="290"/>
    </row>
    <row r="18" spans="12:34" ht="13.15"/>
    <row r="19" spans="12:34" ht="13.15"/>
    <row r="20" spans="12:34" ht="13.15">
      <c r="AH20" s="290"/>
    </row>
    <row r="21" spans="12:34" ht="13.15">
      <c r="AH21" s="290"/>
    </row>
    <row r="22" spans="12:34" ht="13.15"/>
    <row r="23" spans="12:34" ht="13.15"/>
    <row r="24" spans="12:34" ht="13.15">
      <c r="Q24" s="290"/>
    </row>
    <row r="25" spans="12:34" ht="13.15"/>
    <row r="26" spans="12:34" ht="13.15"/>
    <row r="27" spans="12:34" ht="13.15"/>
    <row r="28" spans="12:34" ht="13.15">
      <c r="O28" s="290"/>
      <c r="T28" s="290"/>
      <c r="AH28" s="290"/>
    </row>
    <row r="29" spans="12:34" ht="13.15"/>
    <row r="30" spans="12:34" ht="13.15"/>
    <row r="31" spans="12:34" ht="13.15">
      <c r="Q31" s="290"/>
    </row>
    <row r="32" spans="12:34" ht="13.15">
      <c r="L32" s="290"/>
    </row>
    <row r="33" spans="2:34" ht="13.15">
      <c r="C33" s="290"/>
      <c r="E33" s="290"/>
      <c r="G33" s="290"/>
      <c r="I33" s="290"/>
      <c r="X33" s="290"/>
    </row>
    <row r="34" spans="2:34" ht="13.15">
      <c r="B34" s="290"/>
      <c r="P34" s="290"/>
      <c r="R34" s="290"/>
      <c r="T34" s="290"/>
    </row>
    <row r="35" spans="2:34" ht="13.15">
      <c r="D35" s="290"/>
      <c r="W35" s="290"/>
      <c r="AC35" s="290"/>
      <c r="AD35" s="290"/>
      <c r="AE35" s="290"/>
      <c r="AF35" s="290"/>
      <c r="AG35" s="290"/>
      <c r="AH35" s="290"/>
    </row>
    <row r="36" spans="2:34" ht="13.15">
      <c r="H36" s="290"/>
      <c r="J36" s="290"/>
      <c r="K36" s="290"/>
      <c r="M36" s="290"/>
      <c r="Y36" s="290"/>
      <c r="Z36" s="290"/>
      <c r="AA36" s="290"/>
      <c r="AB36" s="290"/>
      <c r="AC36" s="290"/>
      <c r="AD36" s="290"/>
      <c r="AE36" s="290"/>
      <c r="AF36" s="290"/>
      <c r="AG36" s="290"/>
      <c r="AH36" s="290"/>
    </row>
    <row r="37" spans="2:34" ht="13.15">
      <c r="AH37" s="290"/>
    </row>
    <row r="38" spans="2:34" ht="13.15">
      <c r="AG38" s="290"/>
      <c r="AH38" s="290"/>
    </row>
    <row r="39" spans="2:34" ht="13.15"/>
    <row r="40" spans="2:34" ht="13.15">
      <c r="X40" s="290"/>
    </row>
    <row r="41" spans="2:34" ht="13.15">
      <c r="R41" s="290"/>
    </row>
    <row r="42" spans="2:34" ht="13.15">
      <c r="W42" s="290"/>
    </row>
    <row r="43" spans="2:34" ht="13.15">
      <c r="Y43" s="290"/>
      <c r="Z43" s="290"/>
      <c r="AA43" s="290"/>
      <c r="AB43" s="290"/>
      <c r="AC43" s="290"/>
      <c r="AD43" s="290"/>
      <c r="AE43" s="290"/>
      <c r="AF43" s="290"/>
      <c r="AG43" s="290"/>
      <c r="AH43" s="290"/>
    </row>
    <row r="44" spans="2:34" ht="13.15">
      <c r="AH44" s="290"/>
    </row>
    <row r="45" spans="2:34" ht="13.15">
      <c r="X45" s="290"/>
    </row>
    <row r="46" spans="2:34" ht="13.15"/>
    <row r="47" spans="2:34" ht="13.15"/>
    <row r="48" spans="2:34" ht="13.15">
      <c r="W48" s="290"/>
      <c r="Y48" s="290"/>
      <c r="Z48" s="290"/>
      <c r="AA48" s="290"/>
      <c r="AB48" s="290"/>
      <c r="AC48" s="290"/>
      <c r="AD48" s="290"/>
      <c r="AE48" s="290"/>
      <c r="AF48" s="290"/>
      <c r="AG48" s="290"/>
      <c r="AH48" s="290"/>
    </row>
    <row r="49" spans="28:34" ht="13.15"/>
    <row r="50" spans="28:34" ht="13.15">
      <c r="AE50" s="290"/>
      <c r="AF50" s="290"/>
      <c r="AG50" s="290"/>
      <c r="AH50" s="290"/>
    </row>
    <row r="51" spans="28:34" ht="13.15">
      <c r="AC51" s="290"/>
      <c r="AD51" s="290"/>
      <c r="AE51" s="290"/>
      <c r="AF51" s="290"/>
      <c r="AG51" s="290"/>
      <c r="AH51" s="290"/>
    </row>
    <row r="52" spans="28:34" ht="13.15"/>
    <row r="53" spans="28:34" ht="13.15">
      <c r="AF53" s="290"/>
      <c r="AG53" s="290"/>
      <c r="AH53" s="290"/>
    </row>
    <row r="54" spans="28:34" ht="13.15">
      <c r="AH54" s="290"/>
    </row>
    <row r="55" spans="28:34" ht="13.15"/>
    <row r="56" spans="28:34" ht="13.15">
      <c r="AB56" s="290"/>
      <c r="AC56" s="290"/>
      <c r="AD56" s="290"/>
      <c r="AE56" s="290"/>
      <c r="AF56" s="290"/>
      <c r="AG56" s="290"/>
      <c r="AH56" s="290"/>
    </row>
    <row r="57" spans="28:34" ht="13.15">
      <c r="AH57" s="290"/>
    </row>
    <row r="58" spans="28:34" ht="13.15">
      <c r="AH58" s="290"/>
    </row>
    <row r="59" spans="28:34" ht="13.15"/>
    <row r="60" spans="28:34" ht="13.15"/>
    <row r="61" spans="28:34" ht="13.15"/>
    <row r="62" spans="28:34" ht="13.15"/>
    <row r="63" spans="28:34" ht="13.15">
      <c r="AH63" s="290"/>
    </row>
    <row r="64" spans="28:34" ht="13.15">
      <c r="AG64" s="290"/>
      <c r="AH64" s="290"/>
    </row>
    <row r="65" spans="28:34" ht="13.15"/>
    <row r="66" spans="28:34" ht="13.15"/>
    <row r="67" spans="28:34" ht="13.15"/>
    <row r="68" spans="28:34" ht="13.15">
      <c r="AB68" s="290"/>
      <c r="AC68" s="290"/>
      <c r="AD68" s="290"/>
      <c r="AE68" s="290"/>
      <c r="AF68" s="290"/>
      <c r="AG68" s="290"/>
      <c r="AH68" s="290"/>
    </row>
    <row r="69" spans="28:34" ht="13.15">
      <c r="AF69" s="290"/>
      <c r="AG69" s="290"/>
      <c r="AH69" s="290"/>
    </row>
    <row r="70" spans="28:34" ht="13.15"/>
    <row r="71" spans="28:34" ht="13.15"/>
    <row r="72" spans="28:34" ht="13.15"/>
    <row r="73" spans="28:34" ht="13.15"/>
    <row r="74" spans="28:34" ht="13.15"/>
    <row r="75" spans="28:34" ht="13.15">
      <c r="AH75" s="290"/>
    </row>
    <row r="76" spans="28:34" ht="13.15">
      <c r="AF76" s="290"/>
      <c r="AG76" s="290"/>
      <c r="AH76" s="290"/>
    </row>
    <row r="77" spans="28:34" ht="13.15">
      <c r="AG77" s="290"/>
      <c r="AH77" s="290"/>
    </row>
    <row r="78" spans="28:34" ht="13.15"/>
    <row r="79" spans="28:34" ht="13.15"/>
    <row r="80" spans="28:34" ht="13.15"/>
    <row r="81" spans="25:34" ht="13.15"/>
    <row r="82" spans="25:34" ht="13.15">
      <c r="Y82" s="290"/>
    </row>
    <row r="83" spans="25:34" ht="13.15">
      <c r="Y83" s="290"/>
      <c r="Z83" s="290"/>
      <c r="AA83" s="290"/>
      <c r="AB83" s="290"/>
      <c r="AC83" s="290"/>
      <c r="AD83" s="290"/>
      <c r="AE83" s="290"/>
      <c r="AF83" s="290"/>
      <c r="AG83" s="290"/>
      <c r="AH83" s="290"/>
    </row>
    <row r="84" spans="25:34" ht="13.15"/>
    <row r="85" spans="25:34" ht="13.15"/>
    <row r="86" spans="25:34" ht="13.15"/>
    <row r="87" spans="25:34" ht="13.15"/>
    <row r="88" spans="25:34" ht="13.15">
      <c r="AH88" s="290"/>
    </row>
    <row r="89" spans="25:34" ht="13.15"/>
    <row r="90" spans="25:34" ht="13.15"/>
    <row r="91" spans="25:34" ht="13.15"/>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phoneticPr fontId="2"/>
  <pageMargins left="0.7" right="0.7" top="0.75" bottom="0.75" header="0.3" footer="0.3"/>
  <pageSetup paperSize="9" scale="3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ht="13.15">
      <c r="S2" s="290"/>
      <c r="AH2" s="290"/>
    </row>
    <row r="3" spans="2:34" ht="13.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ht="13.15"/>
    <row r="5" spans="2:34" ht="13.15"/>
    <row r="6" spans="2:34" ht="13.15"/>
    <row r="7" spans="2:34" ht="13.15"/>
    <row r="8" spans="2:34" ht="13.15"/>
    <row r="9" spans="2:34" ht="13.15">
      <c r="AH9" s="290"/>
    </row>
    <row r="10" spans="2:34" ht="13.15"/>
    <row r="11" spans="2:34" ht="13.15"/>
    <row r="12" spans="2:34" ht="13.15"/>
    <row r="13" spans="2:34" ht="13.15"/>
    <row r="14" spans="2:34" ht="13.15"/>
    <row r="15" spans="2:34" ht="13.15"/>
    <row r="16" spans="2:34" ht="13.15"/>
    <row r="17" spans="12:34" ht="13.15">
      <c r="AH17" s="290"/>
    </row>
    <row r="18" spans="12:34" ht="13.15"/>
    <row r="19" spans="12:34" ht="13.15"/>
    <row r="20" spans="12:34" ht="13.15">
      <c r="AH20" s="290"/>
    </row>
    <row r="21" spans="12:34" ht="13.15">
      <c r="AH21" s="290"/>
    </row>
    <row r="22" spans="12:34" ht="13.15"/>
    <row r="23" spans="12:34" ht="13.15"/>
    <row r="24" spans="12:34" ht="13.15">
      <c r="Q24" s="290"/>
    </row>
    <row r="25" spans="12:34" ht="13.15"/>
    <row r="26" spans="12:34" ht="13.15"/>
    <row r="27" spans="12:34" ht="13.15"/>
    <row r="28" spans="12:34" ht="13.15">
      <c r="O28" s="290"/>
      <c r="T28" s="290"/>
      <c r="AH28" s="290"/>
    </row>
    <row r="29" spans="12:34" ht="13.15"/>
    <row r="30" spans="12:34" ht="13.15"/>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phoneticPr fontId="2"/>
  <pageMargins left="0.7" right="0.7" top="0.75" bottom="0.75" header="0.3" footer="0.3"/>
  <pageSetup paperSize="9" scale="31"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ht="13.15">
      <c r="A1" s="143"/>
      <c r="B1" s="144"/>
      <c r="C1" s="145"/>
      <c r="D1" s="146"/>
      <c r="E1" s="147"/>
      <c r="F1" s="147"/>
      <c r="G1" s="147"/>
      <c r="H1" s="148"/>
    </row>
    <row r="2" spans="1:8">
      <c r="A2" s="150"/>
      <c r="B2" s="151"/>
      <c r="C2" s="152"/>
      <c r="D2" s="153" t="s">
        <v>52</v>
      </c>
      <c r="E2" s="154"/>
      <c r="F2" s="155" t="s">
        <v>547</v>
      </c>
      <c r="G2" s="156"/>
      <c r="H2" s="157"/>
    </row>
    <row r="3" spans="1:8" ht="13.15">
      <c r="A3" s="153" t="s">
        <v>540</v>
      </c>
      <c r="B3" s="158"/>
      <c r="C3" s="159"/>
      <c r="D3" s="160">
        <v>131467</v>
      </c>
      <c r="E3" s="161"/>
      <c r="F3" s="162">
        <v>106614</v>
      </c>
      <c r="G3" s="163"/>
      <c r="H3" s="164"/>
    </row>
    <row r="4" spans="1:8" ht="13.15">
      <c r="A4" s="165"/>
      <c r="B4" s="166"/>
      <c r="C4" s="167"/>
      <c r="D4" s="168">
        <v>58001</v>
      </c>
      <c r="E4" s="169"/>
      <c r="F4" s="170">
        <v>45545</v>
      </c>
      <c r="G4" s="171"/>
      <c r="H4" s="172"/>
    </row>
    <row r="5" spans="1:8" ht="13.15">
      <c r="A5" s="153" t="s">
        <v>542</v>
      </c>
      <c r="B5" s="158"/>
      <c r="C5" s="159"/>
      <c r="D5" s="160">
        <v>42605</v>
      </c>
      <c r="E5" s="161"/>
      <c r="F5" s="162">
        <v>85459</v>
      </c>
      <c r="G5" s="163"/>
      <c r="H5" s="164"/>
    </row>
    <row r="6" spans="1:8" ht="13.15">
      <c r="A6" s="165"/>
      <c r="B6" s="166"/>
      <c r="C6" s="167"/>
      <c r="D6" s="168">
        <v>30209</v>
      </c>
      <c r="E6" s="169"/>
      <c r="F6" s="170">
        <v>44378</v>
      </c>
      <c r="G6" s="171"/>
      <c r="H6" s="172"/>
    </row>
    <row r="7" spans="1:8" ht="13.15">
      <c r="A7" s="153" t="s">
        <v>543</v>
      </c>
      <c r="B7" s="158"/>
      <c r="C7" s="159"/>
      <c r="D7" s="160">
        <v>24365</v>
      </c>
      <c r="E7" s="161"/>
      <c r="F7" s="162">
        <v>83280</v>
      </c>
      <c r="G7" s="163"/>
      <c r="H7" s="164"/>
    </row>
    <row r="8" spans="1:8" ht="13.15">
      <c r="A8" s="165"/>
      <c r="B8" s="166"/>
      <c r="C8" s="167"/>
      <c r="D8" s="168">
        <v>14257</v>
      </c>
      <c r="E8" s="169"/>
      <c r="F8" s="170">
        <v>43123</v>
      </c>
      <c r="G8" s="171"/>
      <c r="H8" s="172"/>
    </row>
    <row r="9" spans="1:8" ht="13.15">
      <c r="A9" s="153" t="s">
        <v>544</v>
      </c>
      <c r="B9" s="158"/>
      <c r="C9" s="159"/>
      <c r="D9" s="160">
        <v>30923</v>
      </c>
      <c r="E9" s="161"/>
      <c r="F9" s="162">
        <v>88968</v>
      </c>
      <c r="G9" s="163"/>
      <c r="H9" s="164"/>
    </row>
    <row r="10" spans="1:8" ht="13.15">
      <c r="A10" s="165"/>
      <c r="B10" s="166"/>
      <c r="C10" s="167"/>
      <c r="D10" s="168">
        <v>20387</v>
      </c>
      <c r="E10" s="169"/>
      <c r="F10" s="170">
        <v>45482</v>
      </c>
      <c r="G10" s="171"/>
      <c r="H10" s="172"/>
    </row>
    <row r="11" spans="1:8" ht="13.15">
      <c r="A11" s="153" t="s">
        <v>545</v>
      </c>
      <c r="B11" s="158"/>
      <c r="C11" s="159"/>
      <c r="D11" s="160">
        <v>50149</v>
      </c>
      <c r="E11" s="161"/>
      <c r="F11" s="162">
        <v>85173</v>
      </c>
      <c r="G11" s="163"/>
      <c r="H11" s="164"/>
    </row>
    <row r="12" spans="1:8" ht="13.15">
      <c r="A12" s="165"/>
      <c r="B12" s="166"/>
      <c r="C12" s="173"/>
      <c r="D12" s="168">
        <v>28455</v>
      </c>
      <c r="E12" s="169"/>
      <c r="F12" s="170">
        <v>43913</v>
      </c>
      <c r="G12" s="171"/>
      <c r="H12" s="172"/>
    </row>
    <row r="13" spans="1:8" ht="13.15">
      <c r="A13" s="153"/>
      <c r="B13" s="158"/>
      <c r="C13" s="174"/>
      <c r="D13" s="175">
        <v>55902</v>
      </c>
      <c r="E13" s="176"/>
      <c r="F13" s="177">
        <v>89899</v>
      </c>
      <c r="G13" s="178"/>
      <c r="H13" s="164"/>
    </row>
    <row r="14" spans="1:8" ht="13.15">
      <c r="A14" s="165"/>
      <c r="B14" s="166"/>
      <c r="C14" s="167"/>
      <c r="D14" s="168">
        <v>30262</v>
      </c>
      <c r="E14" s="169"/>
      <c r="F14" s="170">
        <v>44488</v>
      </c>
      <c r="G14" s="171"/>
      <c r="H14" s="172"/>
    </row>
    <row r="17" spans="1:11">
      <c r="A17" s="149" t="s">
        <v>53</v>
      </c>
    </row>
    <row r="18" spans="1:11" ht="13.15">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54</v>
      </c>
      <c r="B19" s="179">
        <f>ROUND(VALUE(SUBSTITUTE(実質収支比率等に係る経年分析!F$48,"▲","-")),2)</f>
        <v>11.41</v>
      </c>
      <c r="C19" s="179">
        <f>ROUND(VALUE(SUBSTITUTE(実質収支比率等に係る経年分析!G$48,"▲","-")),2)</f>
        <v>13.03</v>
      </c>
      <c r="D19" s="179">
        <f>ROUND(VALUE(SUBSTITUTE(実質収支比率等に係る経年分析!H$48,"▲","-")),2)</f>
        <v>8.9700000000000006</v>
      </c>
      <c r="E19" s="179">
        <f>ROUND(VALUE(SUBSTITUTE(実質収支比率等に係る経年分析!I$48,"▲","-")),2)</f>
        <v>11.79</v>
      </c>
      <c r="F19" s="179">
        <f>ROUND(VALUE(SUBSTITUTE(実質収支比率等に係る経年分析!J$48,"▲","-")),2)</f>
        <v>11.47</v>
      </c>
    </row>
    <row r="20" spans="1:11">
      <c r="A20" s="179" t="s">
        <v>55</v>
      </c>
      <c r="B20" s="179">
        <f>ROUND(VALUE(SUBSTITUTE(実質収支比率等に係る経年分析!F$47,"▲","-")),2)</f>
        <v>4.55</v>
      </c>
      <c r="C20" s="179">
        <f>ROUND(VALUE(SUBSTITUTE(実質収支比率等に係る経年分析!G$47,"▲","-")),2)</f>
        <v>8.82</v>
      </c>
      <c r="D20" s="179">
        <f>ROUND(VALUE(SUBSTITUTE(実質収支比率等に係る経年分析!H$47,"▲","-")),2)</f>
        <v>18.34</v>
      </c>
      <c r="E20" s="179">
        <f>ROUND(VALUE(SUBSTITUTE(実質収支比率等に係る経年分析!I$47,"▲","-")),2)</f>
        <v>14</v>
      </c>
      <c r="F20" s="179">
        <f>ROUND(VALUE(SUBSTITUTE(実質収支比率等に係る経年分析!J$47,"▲","-")),2)</f>
        <v>12.58</v>
      </c>
    </row>
    <row r="21" spans="1:11">
      <c r="A21" s="179" t="s">
        <v>56</v>
      </c>
      <c r="B21" s="179">
        <f>IF(ISNUMBER(VALUE(SUBSTITUTE(実質収支比率等に係る経年分析!F$49,"▲","-"))),ROUND(VALUE(SUBSTITUTE(実質収支比率等に係る経年分析!F$49,"▲","-")),2),NA())</f>
        <v>-0.31</v>
      </c>
      <c r="C21" s="179">
        <f>IF(ISNUMBER(VALUE(SUBSTITUTE(実質収支比率等に係る経年分析!G$49,"▲","-"))),ROUND(VALUE(SUBSTITUTE(実質収支比率等に係る経年分析!G$49,"▲","-")),2),NA())</f>
        <v>5.98</v>
      </c>
      <c r="D21" s="179">
        <f>IF(ISNUMBER(VALUE(SUBSTITUTE(実質収支比率等に係る経年分析!H$49,"▲","-"))),ROUND(VALUE(SUBSTITUTE(実質収支比率等に係る経年分析!H$49,"▲","-")),2),NA())</f>
        <v>4.8899999999999997</v>
      </c>
      <c r="E21" s="179">
        <f>IF(ISNUMBER(VALUE(SUBSTITUTE(実質収支比率等に係る経年分析!I$49,"▲","-"))),ROUND(VALUE(SUBSTITUTE(実質収支比率等に係る経年分析!I$49,"▲","-")),2),NA())</f>
        <v>-1.47</v>
      </c>
      <c r="F21" s="179">
        <f>IF(ISNUMBER(VALUE(SUBSTITUTE(実質収支比率等に係る経年分析!J$49,"▲","-"))),ROUND(VALUE(SUBSTITUTE(実質収支比率等に係る経年分析!J$49,"▲","-")),2),NA())</f>
        <v>-1.69</v>
      </c>
    </row>
    <row r="24" spans="1:11">
      <c r="A24" s="149" t="s">
        <v>57</v>
      </c>
    </row>
    <row r="25" spans="1:11" ht="13.15">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58</v>
      </c>
      <c r="C26" s="180" t="s">
        <v>59</v>
      </c>
      <c r="D26" s="180" t="s">
        <v>58</v>
      </c>
      <c r="E26" s="180" t="s">
        <v>59</v>
      </c>
      <c r="F26" s="180" t="s">
        <v>58</v>
      </c>
      <c r="G26" s="180" t="s">
        <v>59</v>
      </c>
      <c r="H26" s="180" t="s">
        <v>58</v>
      </c>
      <c r="I26" s="180" t="s">
        <v>59</v>
      </c>
      <c r="J26" s="180" t="s">
        <v>58</v>
      </c>
      <c r="K26" s="180" t="s">
        <v>59</v>
      </c>
    </row>
    <row r="27" spans="1:11" ht="13.15">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0.01</v>
      </c>
      <c r="F27" s="180" t="e">
        <f>IF(ROUND(VALUE(SUBSTITUTE(連結実質赤字比率に係る赤字・黒字の構成分析!H$43,"▲", "-")), 2) &lt; 0, ABS(ROUND(VALUE(SUBSTITUTE(連結実質赤字比率に係る赤字・黒字の構成分析!H$43,"▲", "-")), 2)), NA())</f>
        <v>#VALUE!</v>
      </c>
      <c r="G27" s="180" t="e">
        <f>IF(ROUND(VALUE(SUBSTITUTE(連結実質赤字比率に係る赤字・黒字の構成分析!H$43,"▲", "-")), 2) &gt;= 0, ABS(ROUND(VALUE(SUBSTITUTE(連結実質赤字比率に係る赤字・黒字の構成分析!H$43,"▲", "-")), 2)), NA())</f>
        <v>#VALUE!</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ht="13.15">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e">
        <f>IF(連結実質赤字比率に係る赤字・黒字の構成分析!C$41="",NA(),連結実質赤字比率に係る赤字・黒字の構成分析!C$41)</f>
        <v>#N/A</v>
      </c>
      <c r="B29" s="180" t="e">
        <f>IF(ROUND(VALUE(SUBSTITUTE(連結実質赤字比率に係る赤字・黒字の構成分析!F$41,"▲", "-")), 2) &lt; 0, ABS(ROUND(VALUE(SUBSTITUTE(連結実質赤字比率に係る赤字・黒字の構成分析!F$41,"▲", "-")), 2)), NA())</f>
        <v>#VALUE!</v>
      </c>
      <c r="C29" s="180" t="e">
        <f>IF(ROUND(VALUE(SUBSTITUTE(連結実質赤字比率に係る赤字・黒字の構成分析!F$41,"▲", "-")), 2) &gt;= 0, ABS(ROUND(VALUE(SUBSTITUTE(連結実質赤字比率に係る赤字・黒字の構成分析!F$41,"▲", "-")), 2)), NA())</f>
        <v>#VALUE!</v>
      </c>
      <c r="D29" s="180" t="e">
        <f>IF(ROUND(VALUE(SUBSTITUTE(連結実質赤字比率に係る赤字・黒字の構成分析!G$41,"▲", "-")), 2) &lt; 0, ABS(ROUND(VALUE(SUBSTITUTE(連結実質赤字比率に係る赤字・黒字の構成分析!G$41,"▲", "-")), 2)), NA())</f>
        <v>#VALUE!</v>
      </c>
      <c r="E29" s="180" t="e">
        <f>IF(ROUND(VALUE(SUBSTITUTE(連結実質赤字比率に係る赤字・黒字の構成分析!G$41,"▲", "-")), 2) &gt;= 0, ABS(ROUND(VALUE(SUBSTITUTE(連結実質赤字比率に係る赤字・黒字の構成分析!G$41,"▲", "-")), 2)), NA())</f>
        <v>#VALUE!</v>
      </c>
      <c r="F29" s="180" t="e">
        <f>IF(ROUND(VALUE(SUBSTITUTE(連結実質赤字比率に係る赤字・黒字の構成分析!H$41,"▲", "-")), 2) &lt; 0, ABS(ROUND(VALUE(SUBSTITUTE(連結実質赤字比率に係る赤字・黒字の構成分析!H$41,"▲", "-")), 2)), NA())</f>
        <v>#VALUE!</v>
      </c>
      <c r="G29" s="180" t="e">
        <f>IF(ROUND(VALUE(SUBSTITUTE(連結実質赤字比率に係る赤字・黒字の構成分析!H$41,"▲", "-")), 2) &gt;= 0, ABS(ROUND(VALUE(SUBSTITUTE(連結実質赤字比率に係る赤字・黒字の構成分析!H$41,"▲", "-")), 2)), NA())</f>
        <v>#VALUE!</v>
      </c>
      <c r="H29" s="180" t="e">
        <f>IF(ROUND(VALUE(SUBSTITUTE(連結実質赤字比率に係る赤字・黒字の構成分析!I$41,"▲", "-")), 2) &lt; 0, ABS(ROUND(VALUE(SUBSTITUTE(連結実質赤字比率に係る赤字・黒字の構成分析!I$41,"▲", "-")), 2)), NA())</f>
        <v>#VALUE!</v>
      </c>
      <c r="I29" s="180" t="e">
        <f>IF(ROUND(VALUE(SUBSTITUTE(連結実質赤字比率に係る赤字・黒字の構成分析!I$41,"▲", "-")), 2) &gt;= 0, ABS(ROUND(VALUE(SUBSTITUTE(連結実質赤字比率に係る赤字・黒字の構成分析!I$41,"▲", "-")), 2)), NA())</f>
        <v>#VALUE!</v>
      </c>
      <c r="J29" s="180" t="e">
        <f>IF(ROUND(VALUE(SUBSTITUTE(連結実質赤字比率に係る赤字・黒字の構成分析!J$41,"▲", "-")), 2) &lt; 0, ABS(ROUND(VALUE(SUBSTITUTE(連結実質赤字比率に係る赤字・黒字の構成分析!J$41,"▲", "-")), 2)), NA())</f>
        <v>#VALUE!</v>
      </c>
      <c r="K29" s="180" t="e">
        <f>IF(ROUND(VALUE(SUBSTITUTE(連結実質赤字比率に係る赤字・黒字の構成分析!J$41,"▲", "-")), 2) &gt;= 0, ABS(ROUND(VALUE(SUBSTITUTE(連結実質赤字比率に係る赤字・黒字の構成分析!J$41,"▲", "-")), 2)), NA())</f>
        <v>#VALUE!</v>
      </c>
    </row>
    <row r="30" spans="1:11">
      <c r="A30" s="180" t="str">
        <f>IF(連結実質赤字比率に係る赤字・黒字の構成分析!C$40="",NA(),連結実質赤字比率に係る赤字・黒字の構成分析!C$40)</f>
        <v>育英事業特別会計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0.03</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0.06</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0.1</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0.14000000000000001</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0.02</v>
      </c>
    </row>
    <row r="31" spans="1:11">
      <c r="A31" s="180" t="str">
        <f>IF(連結実質赤字比率に係る赤字・黒字の構成分析!C$39="",NA(),連結実質赤字比率に係る赤字・黒字の構成分析!C$39)</f>
        <v>後期高齢者医療特別会計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0.08</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0.05</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0.04</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0.04</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0.05</v>
      </c>
    </row>
    <row r="32" spans="1:11">
      <c r="A32" s="180" t="str">
        <f>IF(連結実質赤字比率に係る赤字・黒字の構成分析!C$38="",NA(),連結実質赤字比率に係る赤字・黒字の構成分析!C$38)</f>
        <v>介護保険特別会計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0.69</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0.67</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1.47</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1.4</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2.14</v>
      </c>
    </row>
    <row r="33" spans="1:16">
      <c r="A33" s="180" t="str">
        <f>IF(連結実質赤字比率に係る赤字・黒字の構成分析!C$37="",NA(),連結実質赤字比率に係る赤字・黒字の構成分析!C$37)</f>
        <v>国民健康保険特別会計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1.56</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1.7</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2.91</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2.99</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2.69</v>
      </c>
    </row>
    <row r="34" spans="1:16">
      <c r="A34" s="180" t="str">
        <f>IF(連結実質赤字比率に係る赤字・黒字の構成分析!C$36="",NA(),連結実質赤字比率に係る赤字・黒字の構成分析!C$36)</f>
        <v>下水道事業会計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2.3199999999999998</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2.27</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3.03</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2.82</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3.15</v>
      </c>
    </row>
    <row r="35" spans="1:16">
      <c r="A35" s="180" t="str">
        <f>IF(連結実質赤字比率に係る赤字・黒字の構成分析!C$35="",NA(),連結実質赤字比率に係る赤字・黒字の構成分析!C$35)</f>
        <v>水道事業会計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8.76</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8.7799999999999994</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10.14</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8.59</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8.98</v>
      </c>
    </row>
    <row r="36" spans="1:16">
      <c r="A36" s="180" t="str">
        <f>IF(連結実質赤字比率に係る赤字・黒字の構成分析!C$34="",NA(),連結実質赤字比率に係る赤字・黒字の構成分析!C$34)</f>
        <v>一般会計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11.37</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12.96</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8.86</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11.64</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11.44</v>
      </c>
    </row>
    <row r="39" spans="1:16">
      <c r="A39" s="149" t="s">
        <v>60</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c r="A42" s="181" t="s">
        <v>63</v>
      </c>
      <c r="B42" s="181"/>
      <c r="C42" s="181"/>
      <c r="D42" s="181">
        <f>'実質公債費比率（分子）の構造'!K$52</f>
        <v>1496</v>
      </c>
      <c r="E42" s="181"/>
      <c r="F42" s="181"/>
      <c r="G42" s="181">
        <f>'実質公債費比率（分子）の構造'!L$52</f>
        <v>1423</v>
      </c>
      <c r="H42" s="181"/>
      <c r="I42" s="181"/>
      <c r="J42" s="181">
        <f>'実質公債費比率（分子）の構造'!M$52</f>
        <v>1364</v>
      </c>
      <c r="K42" s="181"/>
      <c r="L42" s="181"/>
      <c r="M42" s="181">
        <f>'実質公債費比率（分子）の構造'!N$52</f>
        <v>1351</v>
      </c>
      <c r="N42" s="181"/>
      <c r="O42" s="181"/>
      <c r="P42" s="181">
        <f>'実質公債費比率（分子）の構造'!O$52</f>
        <v>1308</v>
      </c>
    </row>
    <row r="43" spans="1:16">
      <c r="A43" s="181" t="s">
        <v>64</v>
      </c>
      <c r="B43" s="181" t="str">
        <f>'実質公債費比率（分子）の構造'!K$51</f>
        <v>-</v>
      </c>
      <c r="C43" s="181"/>
      <c r="D43" s="181"/>
      <c r="E43" s="181" t="str">
        <f>'実質公債費比率（分子）の構造'!L$51</f>
        <v>-</v>
      </c>
      <c r="F43" s="181"/>
      <c r="G43" s="181"/>
      <c r="H43" s="181" t="str">
        <f>'実質公債費比率（分子）の構造'!M$51</f>
        <v>-</v>
      </c>
      <c r="I43" s="181"/>
      <c r="J43" s="181"/>
      <c r="K43" s="181" t="str">
        <f>'実質公債費比率（分子）の構造'!N$51</f>
        <v>-</v>
      </c>
      <c r="L43" s="181"/>
      <c r="M43" s="181"/>
      <c r="N43" s="181" t="str">
        <f>'実質公債費比率（分子）の構造'!O$51</f>
        <v>-</v>
      </c>
      <c r="O43" s="181"/>
      <c r="P43" s="181"/>
    </row>
    <row r="44" spans="1:16">
      <c r="A44" s="181" t="s">
        <v>65</v>
      </c>
      <c r="B44" s="181">
        <f>'実質公債費比率（分子）の構造'!K$50</f>
        <v>11</v>
      </c>
      <c r="C44" s="181"/>
      <c r="D44" s="181"/>
      <c r="E44" s="181">
        <f>'実質公債費比率（分子）の構造'!L$50</f>
        <v>11</v>
      </c>
      <c r="F44" s="181"/>
      <c r="G44" s="181"/>
      <c r="H44" s="181">
        <f>'実質公債費比率（分子）の構造'!M$50</f>
        <v>11</v>
      </c>
      <c r="I44" s="181"/>
      <c r="J44" s="181"/>
      <c r="K44" s="181">
        <f>'実質公債費比率（分子）の構造'!N$50</f>
        <v>10</v>
      </c>
      <c r="L44" s="181"/>
      <c r="M44" s="181"/>
      <c r="N44" s="181">
        <f>'実質公債費比率（分子）の構造'!O$50</f>
        <v>10</v>
      </c>
      <c r="O44" s="181"/>
      <c r="P44" s="181"/>
    </row>
    <row r="45" spans="1:16">
      <c r="A45" s="181" t="s">
        <v>66</v>
      </c>
      <c r="B45" s="181">
        <f>'実質公債費比率（分子）の構造'!K$49</f>
        <v>158</v>
      </c>
      <c r="C45" s="181"/>
      <c r="D45" s="181"/>
      <c r="E45" s="181">
        <f>'実質公債費比率（分子）の構造'!L$49</f>
        <v>175</v>
      </c>
      <c r="F45" s="181"/>
      <c r="G45" s="181"/>
      <c r="H45" s="181">
        <f>'実質公債費比率（分子）の構造'!M$49</f>
        <v>152</v>
      </c>
      <c r="I45" s="181"/>
      <c r="J45" s="181"/>
      <c r="K45" s="181">
        <f>'実質公債費比率（分子）の構造'!N$49</f>
        <v>151</v>
      </c>
      <c r="L45" s="181"/>
      <c r="M45" s="181"/>
      <c r="N45" s="181">
        <f>'実質公債費比率（分子）の構造'!O$49</f>
        <v>154</v>
      </c>
      <c r="O45" s="181"/>
      <c r="P45" s="181"/>
    </row>
    <row r="46" spans="1:16">
      <c r="A46" s="181" t="s">
        <v>67</v>
      </c>
      <c r="B46" s="181">
        <f>'実質公債費比率（分子）の構造'!K$48</f>
        <v>590</v>
      </c>
      <c r="C46" s="181"/>
      <c r="D46" s="181"/>
      <c r="E46" s="181">
        <f>'実質公債費比率（分子）の構造'!L$48</f>
        <v>605</v>
      </c>
      <c r="F46" s="181"/>
      <c r="G46" s="181"/>
      <c r="H46" s="181">
        <f>'実質公債費比率（分子）の構造'!M$48</f>
        <v>595</v>
      </c>
      <c r="I46" s="181"/>
      <c r="J46" s="181"/>
      <c r="K46" s="181">
        <f>'実質公債費比率（分子）の構造'!N$48</f>
        <v>612</v>
      </c>
      <c r="L46" s="181"/>
      <c r="M46" s="181"/>
      <c r="N46" s="181">
        <f>'実質公債費比率（分子）の構造'!O$48</f>
        <v>579</v>
      </c>
      <c r="O46" s="181"/>
      <c r="P46" s="181"/>
    </row>
    <row r="47" spans="1:16">
      <c r="A47" s="181" t="s">
        <v>68</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70</v>
      </c>
      <c r="B49" s="181">
        <f>'実質公債費比率（分子）の構造'!K$45</f>
        <v>1612</v>
      </c>
      <c r="C49" s="181"/>
      <c r="D49" s="181"/>
      <c r="E49" s="181">
        <f>'実質公債費比率（分子）の構造'!L$45</f>
        <v>1514</v>
      </c>
      <c r="F49" s="181"/>
      <c r="G49" s="181"/>
      <c r="H49" s="181">
        <f>'実質公債費比率（分子）の構造'!M$45</f>
        <v>1416</v>
      </c>
      <c r="I49" s="181"/>
      <c r="J49" s="181"/>
      <c r="K49" s="181">
        <f>'実質公債費比率（分子）の構造'!N$45</f>
        <v>1391</v>
      </c>
      <c r="L49" s="181"/>
      <c r="M49" s="181"/>
      <c r="N49" s="181">
        <f>'実質公債費比率（分子）の構造'!O$45</f>
        <v>1382</v>
      </c>
      <c r="O49" s="181"/>
      <c r="P49" s="181"/>
    </row>
    <row r="50" spans="1:16">
      <c r="A50" s="181" t="s">
        <v>71</v>
      </c>
      <c r="B50" s="181" t="e">
        <f>NA()</f>
        <v>#N/A</v>
      </c>
      <c r="C50" s="181">
        <f>IF(ISNUMBER('実質公債費比率（分子）の構造'!K$53),'実質公債費比率（分子）の構造'!K$53,NA())</f>
        <v>875</v>
      </c>
      <c r="D50" s="181" t="e">
        <f>NA()</f>
        <v>#N/A</v>
      </c>
      <c r="E50" s="181" t="e">
        <f>NA()</f>
        <v>#N/A</v>
      </c>
      <c r="F50" s="181">
        <f>IF(ISNUMBER('実質公債費比率（分子）の構造'!L$53),'実質公債費比率（分子）の構造'!L$53,NA())</f>
        <v>882</v>
      </c>
      <c r="G50" s="181" t="e">
        <f>NA()</f>
        <v>#N/A</v>
      </c>
      <c r="H50" s="181" t="e">
        <f>NA()</f>
        <v>#N/A</v>
      </c>
      <c r="I50" s="181">
        <f>IF(ISNUMBER('実質公債費比率（分子）の構造'!M$53),'実質公債費比率（分子）の構造'!M$53,NA())</f>
        <v>810</v>
      </c>
      <c r="J50" s="181" t="e">
        <f>NA()</f>
        <v>#N/A</v>
      </c>
      <c r="K50" s="181" t="e">
        <f>NA()</f>
        <v>#N/A</v>
      </c>
      <c r="L50" s="181">
        <f>IF(ISNUMBER('実質公債費比率（分子）の構造'!N$53),'実質公債費比率（分子）の構造'!N$53,NA())</f>
        <v>813</v>
      </c>
      <c r="M50" s="181" t="e">
        <f>NA()</f>
        <v>#N/A</v>
      </c>
      <c r="N50" s="181" t="e">
        <f>NA()</f>
        <v>#N/A</v>
      </c>
      <c r="O50" s="181">
        <f>IF(ISNUMBER('実質公債費比率（分子）の構造'!O$53),'実質公債費比率（分子）の構造'!O$53,NA())</f>
        <v>817</v>
      </c>
      <c r="P50" s="181" t="e">
        <f>NA()</f>
        <v>#N/A</v>
      </c>
    </row>
    <row r="53" spans="1:16">
      <c r="A53" s="149" t="s">
        <v>72</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c r="A56" s="180" t="s">
        <v>43</v>
      </c>
      <c r="B56" s="180"/>
      <c r="C56" s="180"/>
      <c r="D56" s="180">
        <f>'将来負担比率（分子）の構造'!I$52</f>
        <v>13884</v>
      </c>
      <c r="E56" s="180"/>
      <c r="F56" s="180"/>
      <c r="G56" s="180">
        <f>'将来負担比率（分子）の構造'!J$52</f>
        <v>13685</v>
      </c>
      <c r="H56" s="180"/>
      <c r="I56" s="180"/>
      <c r="J56" s="180">
        <f>'将来負担比率（分子）の構造'!K$52</f>
        <v>13306</v>
      </c>
      <c r="K56" s="180"/>
      <c r="L56" s="180"/>
      <c r="M56" s="180">
        <f>'将来負担比率（分子）の構造'!L$52</f>
        <v>12994</v>
      </c>
      <c r="N56" s="180"/>
      <c r="O56" s="180"/>
      <c r="P56" s="180">
        <f>'将来負担比率（分子）の構造'!M$52</f>
        <v>12675</v>
      </c>
    </row>
    <row r="57" spans="1:16">
      <c r="A57" s="180" t="s">
        <v>42</v>
      </c>
      <c r="B57" s="180"/>
      <c r="C57" s="180"/>
      <c r="D57" s="180">
        <f>'将来負担比率（分子）の構造'!I$51</f>
        <v>2170</v>
      </c>
      <c r="E57" s="180"/>
      <c r="F57" s="180"/>
      <c r="G57" s="180">
        <f>'将来負担比率（分子）の構造'!J$51</f>
        <v>2067</v>
      </c>
      <c r="H57" s="180"/>
      <c r="I57" s="180"/>
      <c r="J57" s="180">
        <f>'将来負担比率（分子）の構造'!K$51</f>
        <v>1988</v>
      </c>
      <c r="K57" s="180"/>
      <c r="L57" s="180"/>
      <c r="M57" s="180">
        <f>'将来負担比率（分子）の構造'!L$51</f>
        <v>1875</v>
      </c>
      <c r="N57" s="180"/>
      <c r="O57" s="180"/>
      <c r="P57" s="180">
        <f>'将来負担比率（分子）の構造'!M$51</f>
        <v>1806</v>
      </c>
    </row>
    <row r="58" spans="1:16">
      <c r="A58" s="180" t="s">
        <v>41</v>
      </c>
      <c r="B58" s="180"/>
      <c r="C58" s="180"/>
      <c r="D58" s="180">
        <f>'将来負担比率（分子）の構造'!I$50</f>
        <v>1159</v>
      </c>
      <c r="E58" s="180"/>
      <c r="F58" s="180"/>
      <c r="G58" s="180">
        <f>'将来負担比率（分子）の構造'!J$50</f>
        <v>1660</v>
      </c>
      <c r="H58" s="180"/>
      <c r="I58" s="180"/>
      <c r="J58" s="180">
        <f>'将来負担比率（分子）の構造'!K$50</f>
        <v>2628</v>
      </c>
      <c r="K58" s="180"/>
      <c r="L58" s="180"/>
      <c r="M58" s="180">
        <f>'将来負担比率（分子）の構造'!L$50</f>
        <v>2642</v>
      </c>
      <c r="N58" s="180"/>
      <c r="O58" s="180"/>
      <c r="P58" s="180">
        <f>'将来負担比率（分子）の構造'!M$50</f>
        <v>2508</v>
      </c>
    </row>
    <row r="59" spans="1:16">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36</v>
      </c>
      <c r="B61" s="180">
        <f>'将来負担比率（分子）の構造'!I$46</f>
        <v>281</v>
      </c>
      <c r="C61" s="180"/>
      <c r="D61" s="180"/>
      <c r="E61" s="180">
        <f>'将来負担比率（分子）の構造'!J$46</f>
        <v>275</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35</v>
      </c>
      <c r="B62" s="180">
        <f>'将来負担比率（分子）の構造'!I$45</f>
        <v>2347</v>
      </c>
      <c r="C62" s="180"/>
      <c r="D62" s="180"/>
      <c r="E62" s="180">
        <f>'将来負担比率（分子）の構造'!J$45</f>
        <v>2284</v>
      </c>
      <c r="F62" s="180"/>
      <c r="G62" s="180"/>
      <c r="H62" s="180">
        <f>'将来負担比率（分子）の構造'!K$45</f>
        <v>2314</v>
      </c>
      <c r="I62" s="180"/>
      <c r="J62" s="180"/>
      <c r="K62" s="180">
        <f>'将来負担比率（分子）の構造'!L$45</f>
        <v>2248</v>
      </c>
      <c r="L62" s="180"/>
      <c r="M62" s="180"/>
      <c r="N62" s="180">
        <f>'将来負担比率（分子）の構造'!M$45</f>
        <v>2131</v>
      </c>
      <c r="O62" s="180"/>
      <c r="P62" s="180"/>
    </row>
    <row r="63" spans="1:16">
      <c r="A63" s="180" t="s">
        <v>34</v>
      </c>
      <c r="B63" s="180">
        <f>'将来負担比率（分子）の構造'!I$44</f>
        <v>1332</v>
      </c>
      <c r="C63" s="180"/>
      <c r="D63" s="180"/>
      <c r="E63" s="180">
        <f>'将来負担比率（分子）の構造'!J$44</f>
        <v>1252</v>
      </c>
      <c r="F63" s="180"/>
      <c r="G63" s="180"/>
      <c r="H63" s="180">
        <f>'将来負担比率（分子）の構造'!K$44</f>
        <v>1229</v>
      </c>
      <c r="I63" s="180"/>
      <c r="J63" s="180"/>
      <c r="K63" s="180">
        <f>'将来負担比率（分子）の構造'!L$44</f>
        <v>1233</v>
      </c>
      <c r="L63" s="180"/>
      <c r="M63" s="180"/>
      <c r="N63" s="180">
        <f>'将来負担比率（分子）の構造'!M$44</f>
        <v>1696</v>
      </c>
      <c r="O63" s="180"/>
      <c r="P63" s="180"/>
    </row>
    <row r="64" spans="1:16">
      <c r="A64" s="180" t="s">
        <v>33</v>
      </c>
      <c r="B64" s="180">
        <f>'将来負担比率（分子）の構造'!I$43</f>
        <v>8025</v>
      </c>
      <c r="C64" s="180"/>
      <c r="D64" s="180"/>
      <c r="E64" s="180">
        <f>'将来負担比率（分子）の構造'!J$43</f>
        <v>7547</v>
      </c>
      <c r="F64" s="180"/>
      <c r="G64" s="180"/>
      <c r="H64" s="180">
        <f>'将来負担比率（分子）の構造'!K$43</f>
        <v>7146</v>
      </c>
      <c r="I64" s="180"/>
      <c r="J64" s="180"/>
      <c r="K64" s="180">
        <f>'将来負担比率（分子）の構造'!L$43</f>
        <v>6742</v>
      </c>
      <c r="L64" s="180"/>
      <c r="M64" s="180"/>
      <c r="N64" s="180">
        <f>'将来負担比率（分子）の構造'!M$43</f>
        <v>6407</v>
      </c>
      <c r="O64" s="180"/>
      <c r="P64" s="180"/>
    </row>
    <row r="65" spans="1:16">
      <c r="A65" s="180" t="s">
        <v>32</v>
      </c>
      <c r="B65" s="180">
        <f>'将来負担比率（分子）の構造'!I$42</f>
        <v>100</v>
      </c>
      <c r="C65" s="180"/>
      <c r="D65" s="180"/>
      <c r="E65" s="180">
        <f>'将来負担比率（分子）の構造'!J$42</f>
        <v>92</v>
      </c>
      <c r="F65" s="180"/>
      <c r="G65" s="180"/>
      <c r="H65" s="180">
        <f>'将来負担比率（分子）の構造'!K$42</f>
        <v>84</v>
      </c>
      <c r="I65" s="180"/>
      <c r="J65" s="180"/>
      <c r="K65" s="180">
        <f>'将来負担比率（分子）の構造'!L$42</f>
        <v>75</v>
      </c>
      <c r="L65" s="180"/>
      <c r="M65" s="180"/>
      <c r="N65" s="180">
        <f>'将来負担比率（分子）の構造'!M$42</f>
        <v>67</v>
      </c>
      <c r="O65" s="180"/>
      <c r="P65" s="180"/>
    </row>
    <row r="66" spans="1:16">
      <c r="A66" s="180" t="s">
        <v>31</v>
      </c>
      <c r="B66" s="180">
        <f>'将来負担比率（分子）の構造'!I$41</f>
        <v>16425</v>
      </c>
      <c r="C66" s="180"/>
      <c r="D66" s="180"/>
      <c r="E66" s="180">
        <f>'将来負担比率（分子）の構造'!J$41</f>
        <v>16514</v>
      </c>
      <c r="F66" s="180"/>
      <c r="G66" s="180"/>
      <c r="H66" s="180">
        <f>'将来負担比率（分子）の構造'!K$41</f>
        <v>16041</v>
      </c>
      <c r="I66" s="180"/>
      <c r="J66" s="180"/>
      <c r="K66" s="180">
        <f>'将来負担比率（分子）の構造'!L$41</f>
        <v>15642</v>
      </c>
      <c r="L66" s="180"/>
      <c r="M66" s="180"/>
      <c r="N66" s="180">
        <f>'将来負担比率（分子）の構造'!M$41</f>
        <v>15553</v>
      </c>
      <c r="O66" s="180"/>
      <c r="P66" s="180"/>
    </row>
    <row r="67" spans="1:16">
      <c r="A67" s="180" t="s">
        <v>75</v>
      </c>
      <c r="B67" s="180" t="e">
        <f>NA()</f>
        <v>#N/A</v>
      </c>
      <c r="C67" s="180">
        <f>IF(ISNUMBER('将来負担比率（分子）の構造'!I$53), IF('将来負担比率（分子）の構造'!I$53 &lt; 0, 0, '将来負担比率（分子）の構造'!I$53), NA())</f>
        <v>11297</v>
      </c>
      <c r="D67" s="180" t="e">
        <f>NA()</f>
        <v>#N/A</v>
      </c>
      <c r="E67" s="180" t="e">
        <f>NA()</f>
        <v>#N/A</v>
      </c>
      <c r="F67" s="180">
        <f>IF(ISNUMBER('将来負担比率（分子）の構造'!J$53), IF('将来負担比率（分子）の構造'!J$53 &lt; 0, 0, '将来負担比率（分子）の構造'!J$53), NA())</f>
        <v>10552</v>
      </c>
      <c r="G67" s="180" t="e">
        <f>NA()</f>
        <v>#N/A</v>
      </c>
      <c r="H67" s="180" t="e">
        <f>NA()</f>
        <v>#N/A</v>
      </c>
      <c r="I67" s="180">
        <f>IF(ISNUMBER('将来負担比率（分子）の構造'!K$53), IF('将来負担比率（分子）の構造'!K$53 &lt; 0, 0, '将来負担比率（分子）の構造'!K$53), NA())</f>
        <v>8892</v>
      </c>
      <c r="J67" s="180" t="e">
        <f>NA()</f>
        <v>#N/A</v>
      </c>
      <c r="K67" s="180" t="e">
        <f>NA()</f>
        <v>#N/A</v>
      </c>
      <c r="L67" s="180">
        <f>IF(ISNUMBER('将来負担比率（分子）の構造'!L$53), IF('将来負担比率（分子）の構造'!L$53 &lt; 0, 0, '将来負担比率（分子）の構造'!L$53), NA())</f>
        <v>8430</v>
      </c>
      <c r="M67" s="180" t="e">
        <f>NA()</f>
        <v>#N/A</v>
      </c>
      <c r="N67" s="180" t="e">
        <f>NA()</f>
        <v>#N/A</v>
      </c>
      <c r="O67" s="180">
        <f>IF(ISNUMBER('将来負担比率（分子）の構造'!M$53), IF('将来負担比率（分子）の構造'!M$53 &lt; 0, 0, '将来負担比率（分子）の構造'!M$53), NA())</f>
        <v>8864</v>
      </c>
      <c r="P67" s="180" t="e">
        <f>NA()</f>
        <v>#N/A</v>
      </c>
    </row>
    <row r="70" spans="1:16">
      <c r="A70" s="182" t="s">
        <v>76</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77</v>
      </c>
      <c r="B72" s="184">
        <f>基金残高に係る経年分析!F55</f>
        <v>1473</v>
      </c>
      <c r="C72" s="184">
        <f>基金残高に係る経年分析!G55</f>
        <v>1125</v>
      </c>
      <c r="D72" s="184">
        <f>基金残高に係る経年分析!H55</f>
        <v>1013</v>
      </c>
    </row>
    <row r="73" spans="1:16">
      <c r="A73" s="183" t="s">
        <v>78</v>
      </c>
      <c r="B73" s="184">
        <f>基金残高に係る経年分析!F56</f>
        <v>110</v>
      </c>
      <c r="C73" s="184">
        <f>基金残高に係る経年分析!G56</f>
        <v>111</v>
      </c>
      <c r="D73" s="184">
        <f>基金残高に係る経年分析!H56</f>
        <v>111</v>
      </c>
    </row>
    <row r="74" spans="1:16">
      <c r="A74" s="183" t="s">
        <v>79</v>
      </c>
      <c r="B74" s="184">
        <f>基金残高に係る経年分析!F57</f>
        <v>587</v>
      </c>
      <c r="C74" s="184">
        <f>基金残高に係る経年分析!G57</f>
        <v>900</v>
      </c>
      <c r="D74" s="184">
        <f>基金残高に係る経年分析!H57</f>
        <v>826</v>
      </c>
    </row>
  </sheetData>
  <sheetProtection algorithmName="SHA-512" hashValue="WVYpos+FZ1/LIgjaKmYmmMZgrTS8oigMzXHDTPfbts3bWnm5tY0v6YfLFJl7ZQ5RNQyyzr7d2xEpwkhsI0QDKw==" saltValue="HhxQJ8WlhRJOZ7bnNIr/1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2020-09-18T05:11:27Z</cp:lastPrinted>
  <dcterms:created xsi:type="dcterms:W3CDTF">2020-02-10T02:33:27Z</dcterms:created>
  <dcterms:modified xsi:type="dcterms:W3CDTF">2020-10-02T04:04:50Z</dcterms:modified>
  <cp:category/>
</cp:coreProperties>
</file>